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Quiz" sheetId="4" r:id="rId1"/>
    <sheet name="Legend" sheetId="5" state="hidden" r:id="rId2"/>
    <sheet name="Calculations" sheetId="6" state="hidden" r:id="rId3"/>
    <sheet name="Assessment" sheetId="7" r:id="rId4"/>
  </sheets>
  <definedNames>
    <definedName name="_xlnm._FilterDatabase" localSheetId="2" hidden="1">Calculations!$K$2:$K$12</definedName>
    <definedName name="_xlnm._FilterDatabase" localSheetId="0" hidden="1">Quiz!$I$3:$J$23</definedName>
    <definedName name="lstImportances">Legend!$B$2:$B$6</definedName>
    <definedName name="lstLevels">Legend!$D$2:$D$6</definedName>
  </definedNames>
  <calcPr calcId="125725" iterate="1"/>
</workbook>
</file>

<file path=xl/calcChain.xml><?xml version="1.0" encoding="utf-8"?>
<calcChain xmlns="http://schemas.openxmlformats.org/spreadsheetml/2006/main">
  <c r="J16" i="6"/>
  <c r="E56"/>
  <c r="E55"/>
  <c r="E53"/>
  <c r="E51"/>
  <c r="E50"/>
  <c r="E49"/>
  <c r="E47"/>
  <c r="E46"/>
  <c r="E45"/>
  <c r="E44"/>
  <c r="E43"/>
  <c r="E41"/>
  <c r="E40"/>
  <c r="E38"/>
  <c r="E37"/>
  <c r="E36"/>
  <c r="E35"/>
  <c r="E34"/>
  <c r="E33"/>
  <c r="E31"/>
  <c r="E30"/>
  <c r="E29"/>
  <c r="E27"/>
  <c r="E26"/>
  <c r="E25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4"/>
  <c r="F6" i="4"/>
  <c r="F7"/>
  <c r="F8"/>
  <c r="F9"/>
  <c r="F10"/>
  <c r="F11"/>
  <c r="F12"/>
  <c r="F13"/>
  <c r="F14"/>
  <c r="F15"/>
  <c r="F16"/>
  <c r="F17"/>
  <c r="F18"/>
  <c r="F19"/>
  <c r="F20"/>
  <c r="F21"/>
  <c r="F22"/>
  <c r="F23"/>
  <c r="L4" i="6"/>
  <c r="K4" s="1"/>
  <c r="H6" s="1"/>
  <c r="L5"/>
  <c r="K5" s="1"/>
  <c r="H25" s="1"/>
  <c r="L12"/>
  <c r="K12" s="1"/>
  <c r="H55" s="1"/>
  <c r="L11"/>
  <c r="K11" s="1"/>
  <c r="H53" s="1"/>
  <c r="N11" s="1"/>
  <c r="L10"/>
  <c r="K10" s="1"/>
  <c r="H49" s="1"/>
  <c r="L9"/>
  <c r="K9" s="1"/>
  <c r="H43" s="1"/>
  <c r="L8"/>
  <c r="K8" s="1"/>
  <c r="H40" s="1"/>
  <c r="L7"/>
  <c r="K7" s="1"/>
  <c r="H33" s="1"/>
  <c r="L6"/>
  <c r="K6" s="1"/>
  <c r="H29" s="1"/>
  <c r="F4" i="4"/>
  <c r="F5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3"/>
  <c r="G23" i="6" l="1"/>
  <c r="G21"/>
  <c r="G19"/>
  <c r="G17"/>
  <c r="G15"/>
  <c r="G13"/>
  <c r="G11"/>
  <c r="G9"/>
  <c r="G7"/>
  <c r="G5"/>
  <c r="H23"/>
  <c r="H21"/>
  <c r="H19"/>
  <c r="H17"/>
  <c r="H15"/>
  <c r="H13"/>
  <c r="H11"/>
  <c r="H9"/>
  <c r="H7"/>
  <c r="H5"/>
  <c r="G4"/>
  <c r="G22"/>
  <c r="G20"/>
  <c r="G18"/>
  <c r="G16"/>
  <c r="G14"/>
  <c r="G12"/>
  <c r="G10"/>
  <c r="G8"/>
  <c r="G6"/>
  <c r="H4"/>
  <c r="H22"/>
  <c r="H20"/>
  <c r="H18"/>
  <c r="H16"/>
  <c r="H14"/>
  <c r="H12"/>
  <c r="H10"/>
  <c r="H8"/>
  <c r="G56"/>
  <c r="H56"/>
  <c r="N12" s="1"/>
  <c r="G55"/>
  <c r="M12" s="1"/>
  <c r="C13" i="7" s="1"/>
  <c r="G53" i="6"/>
  <c r="M11" s="1"/>
  <c r="C12" i="7" s="1"/>
  <c r="D12" s="1"/>
  <c r="G50" i="6"/>
  <c r="H50"/>
  <c r="G49"/>
  <c r="G51"/>
  <c r="H51"/>
  <c r="G44"/>
  <c r="G46"/>
  <c r="H46"/>
  <c r="H44"/>
  <c r="G43"/>
  <c r="G45"/>
  <c r="G47"/>
  <c r="H47"/>
  <c r="H45"/>
  <c r="G41"/>
  <c r="H41"/>
  <c r="N8" s="1"/>
  <c r="G40"/>
  <c r="M8" s="1"/>
  <c r="C9" i="7" s="1"/>
  <c r="G34" i="6"/>
  <c r="G36"/>
  <c r="G38"/>
  <c r="H38"/>
  <c r="H36"/>
  <c r="H34"/>
  <c r="G33"/>
  <c r="G35"/>
  <c r="G37"/>
  <c r="H37"/>
  <c r="H35"/>
  <c r="G30"/>
  <c r="H30"/>
  <c r="G29"/>
  <c r="G31"/>
  <c r="H31"/>
  <c r="G25"/>
  <c r="G27"/>
  <c r="H26"/>
  <c r="G26"/>
  <c r="H27"/>
  <c r="F4"/>
  <c r="F22"/>
  <c r="F18"/>
  <c r="F16"/>
  <c r="F14"/>
  <c r="F12"/>
  <c r="F10"/>
  <c r="F8"/>
  <c r="F6"/>
  <c r="F20"/>
  <c r="F27"/>
  <c r="F33"/>
  <c r="F37"/>
  <c r="F43"/>
  <c r="F45"/>
  <c r="F47"/>
  <c r="F50"/>
  <c r="F53"/>
  <c r="O11" s="1"/>
  <c r="E12" i="7" s="1"/>
  <c r="F56" i="6"/>
  <c r="F25"/>
  <c r="F30"/>
  <c r="F35"/>
  <c r="F40"/>
  <c r="F26"/>
  <c r="F29"/>
  <c r="F31"/>
  <c r="F34"/>
  <c r="F36"/>
  <c r="F38"/>
  <c r="F44"/>
  <c r="F46"/>
  <c r="F23"/>
  <c r="F21"/>
  <c r="F19"/>
  <c r="F17"/>
  <c r="F15"/>
  <c r="F13"/>
  <c r="F11"/>
  <c r="F9"/>
  <c r="F7"/>
  <c r="F5"/>
  <c r="F41"/>
  <c r="F49"/>
  <c r="F51"/>
  <c r="F55"/>
  <c r="O12" s="1"/>
  <c r="E13" i="7" s="1"/>
  <c r="D9" l="1"/>
  <c r="D13"/>
  <c r="O10" i="6"/>
  <c r="E11" i="7" s="1"/>
  <c r="O6" i="6"/>
  <c r="E7" i="7" s="1"/>
  <c r="M6" i="6"/>
  <c r="C7" i="7" s="1"/>
  <c r="O8" i="6"/>
  <c r="E9" i="7" s="1"/>
  <c r="N7" i="6"/>
  <c r="N9"/>
  <c r="M10"/>
  <c r="C11" i="7" s="1"/>
  <c r="N5" i="6"/>
  <c r="N6"/>
  <c r="N10"/>
  <c r="N4"/>
  <c r="M4"/>
  <c r="C5" i="7" s="1"/>
  <c r="O4" i="6"/>
  <c r="E5" i="7" s="1"/>
  <c r="F2" i="6"/>
  <c r="M9"/>
  <c r="C10" i="7" s="1"/>
  <c r="O9" i="6"/>
  <c r="E10" i="7" s="1"/>
  <c r="M7" i="6"/>
  <c r="C8" i="7" s="1"/>
  <c r="D8" s="1"/>
  <c r="O7" i="6"/>
  <c r="E8" i="7" s="1"/>
  <c r="M5" i="6"/>
  <c r="C6" i="7" s="1"/>
  <c r="O5" i="6"/>
  <c r="E6" i="7" s="1"/>
  <c r="H2" i="6"/>
  <c r="G2"/>
  <c r="C4" i="7" s="1"/>
  <c r="D6" l="1"/>
  <c r="D4"/>
  <c r="D5"/>
  <c r="D10"/>
  <c r="D11"/>
  <c r="D7"/>
  <c r="E4" l="1"/>
  <c r="J15" i="6" s="1"/>
  <c r="J17"/>
  <c r="J14"/>
</calcChain>
</file>

<file path=xl/sharedStrings.xml><?xml version="1.0" encoding="utf-8"?>
<sst xmlns="http://schemas.openxmlformats.org/spreadsheetml/2006/main" count="238" uniqueCount="74">
  <si>
    <t>Formulas</t>
  </si>
  <si>
    <t>Formatting</t>
  </si>
  <si>
    <t>Conditional Formatting</t>
  </si>
  <si>
    <t>Tables</t>
  </si>
  <si>
    <t>Pivot Tables</t>
  </si>
  <si>
    <t>Beginner</t>
  </si>
  <si>
    <t>Intermediate</t>
  </si>
  <si>
    <t>SUMIF</t>
  </si>
  <si>
    <t>COUNTIF</t>
  </si>
  <si>
    <t>VLOOKUP</t>
  </si>
  <si>
    <t>MATCH</t>
  </si>
  <si>
    <t>INDEX</t>
  </si>
  <si>
    <t>OFFSET</t>
  </si>
  <si>
    <t>SUMPRODUCT</t>
  </si>
  <si>
    <t>SUMIFS</t>
  </si>
  <si>
    <t>COUNTIFS</t>
  </si>
  <si>
    <t>SMALL</t>
  </si>
  <si>
    <t>LARGE</t>
  </si>
  <si>
    <t>ROWS</t>
  </si>
  <si>
    <t>COLUMNS</t>
  </si>
  <si>
    <t>Formula Productivity, Debugging</t>
  </si>
  <si>
    <t>Array Formulas</t>
  </si>
  <si>
    <t>Circular References</t>
  </si>
  <si>
    <t>Cell References</t>
  </si>
  <si>
    <t>Excel Tables</t>
  </si>
  <si>
    <t>Data Validation</t>
  </si>
  <si>
    <t>IF and Nested IF</t>
  </si>
  <si>
    <t>Paste Special</t>
  </si>
  <si>
    <t>Formatting Numbers, Dates</t>
  </si>
  <si>
    <t>Custom Cell Formatting</t>
  </si>
  <si>
    <t>Named Ranges</t>
  </si>
  <si>
    <t>Dynamic Named Ranges</t>
  </si>
  <si>
    <t>Conditional Formatting Basics</t>
  </si>
  <si>
    <t>Formulas in Conditional Formatting</t>
  </si>
  <si>
    <t>Icons, Data Bars in CF</t>
  </si>
  <si>
    <t>How to Select Right Chart based on your Data &amp; Goals</t>
  </si>
  <si>
    <t>Basic Excel Chart Types and Using Them</t>
  </si>
  <si>
    <t>Chart Formatting</t>
  </si>
  <si>
    <t>Custom Excel Charts (eg. Waterfall, bullet, box plot etc.)</t>
  </si>
  <si>
    <t>Dynamic Excel Charts</t>
  </si>
  <si>
    <t>Interactive Excel Charts</t>
  </si>
  <si>
    <t>Import Data from Text Files</t>
  </si>
  <si>
    <t>Import Data from Web Sites</t>
  </si>
  <si>
    <t>Import Data from Access DB</t>
  </si>
  <si>
    <t>Macros</t>
  </si>
  <si>
    <t>Customizing Excel to suit your work</t>
  </si>
  <si>
    <t>Keyboard &amp; Mouse Shortcuts - Excel Productivity</t>
  </si>
  <si>
    <t>Charting</t>
  </si>
  <si>
    <t>Working with Data</t>
  </si>
  <si>
    <t>Using Excel</t>
  </si>
  <si>
    <t>Setting up Pivot Table</t>
  </si>
  <si>
    <t>Formatting Pivots, Pivot Table Options</t>
  </si>
  <si>
    <t>Grouping Data</t>
  </si>
  <si>
    <t>Calculate Fields, Calculated Items</t>
  </si>
  <si>
    <t>Field Settings, Changing Summary Types</t>
  </si>
  <si>
    <t>Very Important</t>
  </si>
  <si>
    <t>Important</t>
  </si>
  <si>
    <t>How Important is this for your Job?</t>
  </si>
  <si>
    <t>Not at all important</t>
  </si>
  <si>
    <t>Expert</t>
  </si>
  <si>
    <t>No Idea what this is</t>
  </si>
  <si>
    <t>How well do you know this?</t>
  </si>
  <si>
    <t>Level after ES</t>
  </si>
  <si>
    <t>Current Level</t>
  </si>
  <si>
    <t>Improvement</t>
  </si>
  <si>
    <t>Current Weighted Avg.</t>
  </si>
  <si>
    <t>Improvement Weighted Avg.</t>
  </si>
  <si>
    <t>Your Current Level</t>
  </si>
  <si>
    <t>Overall</t>
  </si>
  <si>
    <t>I don’t know, but I can manage</t>
  </si>
  <si>
    <t>Level after Excel School</t>
  </si>
  <si>
    <t>Calculations Sheet - Please Do Not Edit This</t>
  </si>
  <si>
    <t>Hourly wage</t>
  </si>
  <si>
    <t>No. of hours per week you work on Excel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</si>
</sst>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2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Segoe UI"/>
      <family val="2"/>
    </font>
    <font>
      <sz val="20"/>
      <color rgb="FFC00000"/>
      <name val="Segoe UI"/>
      <family val="2"/>
    </font>
    <font>
      <sz val="12"/>
      <color theme="1" tint="0.499984740745262"/>
      <name val="Segoe UI"/>
      <family val="2"/>
    </font>
    <font>
      <sz val="12"/>
      <color theme="1" tint="4.9989318521683403E-2"/>
      <name val="Segoe UI"/>
      <family val="2"/>
    </font>
    <font>
      <b/>
      <sz val="20"/>
      <color rgb="FFC00000"/>
      <name val="Segoe UI"/>
      <family val="2"/>
    </font>
    <font>
      <sz val="11"/>
      <color theme="1" tint="0.499984740745262"/>
      <name val="Segoe UI"/>
      <family val="2"/>
    </font>
    <font>
      <b/>
      <i/>
      <sz val="11"/>
      <color theme="1"/>
      <name val="Calibri"/>
      <family val="2"/>
      <scheme val="minor"/>
    </font>
    <font>
      <sz val="20"/>
      <color theme="1" tint="0.49998474074526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4" borderId="1" applyNumberFormat="0" applyAlignment="0" applyProtection="0"/>
    <xf numFmtId="0" fontId="3" fillId="2" borderId="2" applyNumberFormat="0" applyAlignment="0" applyProtection="0"/>
  </cellStyleXfs>
  <cellXfs count="66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indent="1"/>
    </xf>
    <xf numFmtId="0" fontId="0" fillId="0" borderId="0" xfId="0" applyAlignment="1">
      <alignment horizontal="left" indent="1"/>
    </xf>
    <xf numFmtId="0" fontId="2" fillId="4" borderId="1" xfId="2" applyAlignment="1">
      <alignment horizontal="left"/>
    </xf>
    <xf numFmtId="0" fontId="2" fillId="4" borderId="1" xfId="2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5" fillId="4" borderId="1" xfId="2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9" fontId="7" fillId="0" borderId="0" xfId="1" applyFont="1"/>
    <xf numFmtId="0" fontId="2" fillId="4" borderId="1" xfId="2" applyAlignment="1">
      <alignment horizontal="center"/>
    </xf>
    <xf numFmtId="0" fontId="0" fillId="3" borderId="3" xfId="0" applyFill="1" applyBorder="1"/>
    <xf numFmtId="0" fontId="4" fillId="3" borderId="3" xfId="0" applyFont="1" applyFill="1" applyBorder="1" applyAlignment="1">
      <alignment horizontal="right"/>
    </xf>
    <xf numFmtId="0" fontId="6" fillId="3" borderId="3" xfId="0" applyFont="1" applyFill="1" applyBorder="1" applyAlignment="1">
      <alignment horizontal="center"/>
    </xf>
    <xf numFmtId="0" fontId="2" fillId="4" borderId="1" xfId="2" applyAlignment="1">
      <alignment horizontal="left" indent="1"/>
    </xf>
    <xf numFmtId="0" fontId="0" fillId="3" borderId="3" xfId="0" applyFill="1" applyBorder="1" applyAlignment="1">
      <alignment horizontal="left" indent="1"/>
    </xf>
    <xf numFmtId="0" fontId="7" fillId="0" borderId="0" xfId="0" applyFont="1" applyAlignment="1">
      <alignment horizontal="left"/>
    </xf>
    <xf numFmtId="0" fontId="7" fillId="3" borderId="8" xfId="0" applyFont="1" applyFill="1" applyBorder="1" applyAlignment="1">
      <alignment horizontal="left"/>
    </xf>
    <xf numFmtId="0" fontId="9" fillId="0" borderId="13" xfId="0" applyFont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 indent="1"/>
    </xf>
    <xf numFmtId="0" fontId="10" fillId="3" borderId="5" xfId="0" applyFont="1" applyFill="1" applyBorder="1" applyAlignment="1">
      <alignment horizontal="left" vertical="center" indent="1"/>
    </xf>
    <xf numFmtId="0" fontId="10" fillId="0" borderId="5" xfId="0" applyFont="1" applyBorder="1" applyAlignment="1">
      <alignment horizontal="left" vertical="center" indent="1"/>
    </xf>
    <xf numFmtId="0" fontId="10" fillId="0" borderId="12" xfId="0" applyFont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3" borderId="14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4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3" fillId="0" borderId="0" xfId="0" applyFont="1"/>
    <xf numFmtId="0" fontId="0" fillId="3" borderId="16" xfId="0" applyFill="1" applyBorder="1"/>
    <xf numFmtId="0" fontId="0" fillId="3" borderId="17" xfId="0" applyFill="1" applyBorder="1"/>
    <xf numFmtId="0" fontId="0" fillId="3" borderId="17" xfId="0" applyFill="1" applyBorder="1" applyAlignment="1">
      <alignment wrapText="1"/>
    </xf>
    <xf numFmtId="0" fontId="0" fillId="3" borderId="18" xfId="0" applyFill="1" applyBorder="1" applyAlignment="1">
      <alignment wrapText="1"/>
    </xf>
    <xf numFmtId="0" fontId="0" fillId="3" borderId="19" xfId="0" applyFill="1" applyBorder="1"/>
    <xf numFmtId="0" fontId="0" fillId="3" borderId="21" xfId="0" applyFill="1" applyBorder="1"/>
    <xf numFmtId="0" fontId="0" fillId="3" borderId="25" xfId="0" applyFill="1" applyBorder="1"/>
    <xf numFmtId="0" fontId="0" fillId="3" borderId="26" xfId="0" applyFill="1" applyBorder="1"/>
    <xf numFmtId="0" fontId="0" fillId="3" borderId="27" xfId="0" applyFill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14" fillId="3" borderId="15" xfId="0" applyFont="1" applyFill="1" applyBorder="1" applyAlignment="1">
      <alignment horizontal="center" vertical="center"/>
    </xf>
    <xf numFmtId="0" fontId="0" fillId="0" borderId="31" xfId="0" applyBorder="1"/>
    <xf numFmtId="0" fontId="7" fillId="0" borderId="0" xfId="0" applyFont="1" applyAlignment="1"/>
    <xf numFmtId="0" fontId="7" fillId="0" borderId="32" xfId="0" applyFont="1" applyBorder="1" applyAlignment="1">
      <alignment horizontal="left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/>
    <xf numFmtId="6" fontId="3" fillId="3" borderId="33" xfId="3" applyNumberFormat="1" applyFill="1" applyBorder="1" applyAlignment="1">
      <alignment horizontal="center" vertical="center"/>
    </xf>
    <xf numFmtId="0" fontId="3" fillId="3" borderId="33" xfId="3" applyFill="1" applyBorder="1" applyAlignment="1">
      <alignment horizontal="center" vertical="center"/>
    </xf>
    <xf numFmtId="6" fontId="7" fillId="0" borderId="0" xfId="0" applyNumberFormat="1" applyFont="1"/>
  </cellXfs>
  <cellStyles count="4">
    <cellStyle name="Heading 2" xfId="2" builtinId="17" customBuiltin="1"/>
    <cellStyle name="Input" xfId="3" builtinId="20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Assessment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://chandoo.org/wp/excel-school/" TargetMode="External"/><Relationship Id="rId1" Type="http://schemas.openxmlformats.org/officeDocument/2006/relationships/hyperlink" Target="#Quiz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142874</xdr:colOff>
      <xdr:row>0</xdr:row>
      <xdr:rowOff>86868</xdr:rowOff>
    </xdr:from>
    <xdr:to>
      <xdr:col>9</xdr:col>
      <xdr:colOff>161924</xdr:colOff>
      <xdr:row>1</xdr:row>
      <xdr:rowOff>0</xdr:rowOff>
    </xdr:to>
    <xdr:grpSp>
      <xdr:nvGrpSpPr>
        <xdr:cNvPr id="4" name="Group 3">
          <a:hlinkClick xmlns:r="http://schemas.openxmlformats.org/officeDocument/2006/relationships" r:id="rId1"/>
        </xdr:cNvPr>
        <xdr:cNvGrpSpPr/>
      </xdr:nvGrpSpPr>
      <xdr:grpSpPr>
        <a:xfrm>
          <a:off x="6705599" y="86868"/>
          <a:ext cx="1381125" cy="484632"/>
          <a:chOff x="6705599" y="86868"/>
          <a:chExt cx="1381125" cy="484632"/>
        </a:xfrm>
      </xdr:grpSpPr>
      <xdr:sp macro="" textlink="">
        <xdr:nvSpPr>
          <xdr:cNvPr id="2" name="Right Arrow 1"/>
          <xdr:cNvSpPr/>
        </xdr:nvSpPr>
        <xdr:spPr>
          <a:xfrm>
            <a:off x="6705599" y="86868"/>
            <a:ext cx="1381125" cy="484632"/>
          </a:xfrm>
          <a:prstGeom prst="rightArrow">
            <a:avLst>
              <a:gd name="adj1" fmla="val 61792"/>
              <a:gd name="adj2" fmla="val 67689"/>
            </a:avLst>
          </a:prstGeom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 b="1">
              <a:solidFill>
                <a:schemeClr val="bg1"/>
              </a:solidFill>
            </a:endParaRPr>
          </a:p>
        </xdr:txBody>
      </xdr:sp>
      <xdr:sp macro="" textlink="">
        <xdr:nvSpPr>
          <xdr:cNvPr id="3" name="TextBox 2"/>
          <xdr:cNvSpPr txBox="1"/>
        </xdr:nvSpPr>
        <xdr:spPr>
          <a:xfrm>
            <a:off x="6705599" y="204759"/>
            <a:ext cx="1330621" cy="2488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lang="en-US" sz="1000" b="1">
                <a:solidFill>
                  <a:schemeClr val="bg1"/>
                </a:solidFill>
              </a:rPr>
              <a:t>Show my Assessment</a:t>
            </a:r>
          </a:p>
        </xdr:txBody>
      </xdr:sp>
    </xdr:grpSp>
    <xdr:clientData/>
  </xdr:twoCellAnchor>
  <xdr:twoCellAnchor>
    <xdr:from>
      <xdr:col>7</xdr:col>
      <xdr:colOff>0</xdr:colOff>
      <xdr:row>1</xdr:row>
      <xdr:rowOff>190499</xdr:rowOff>
    </xdr:from>
    <xdr:to>
      <xdr:col>12</xdr:col>
      <xdr:colOff>0</xdr:colOff>
      <xdr:row>12</xdr:row>
      <xdr:rowOff>152400</xdr:rowOff>
    </xdr:to>
    <xdr:sp macro="" textlink="">
      <xdr:nvSpPr>
        <xdr:cNvPr id="11" name="Rounded Rectangle 10"/>
        <xdr:cNvSpPr/>
      </xdr:nvSpPr>
      <xdr:spPr>
        <a:xfrm>
          <a:off x="6705600" y="761999"/>
          <a:ext cx="3048000" cy="2105026"/>
        </a:xfrm>
        <a:prstGeom prst="roundRect">
          <a:avLst>
            <a:gd name="adj" fmla="val 1467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lang="en-US" sz="1100" b="1"/>
            <a:t>How to take this assessment</a:t>
          </a:r>
          <a:r>
            <a:rPr lang="en-US" sz="1100" b="1" baseline="0"/>
            <a:t> quiz?</a:t>
          </a:r>
        </a:p>
        <a:p>
          <a:pPr algn="l"/>
          <a:endParaRPr lang="en-US" sz="1100" baseline="0"/>
        </a:p>
        <a:p>
          <a:pPr marL="228600" indent="-228600" algn="l">
            <a:buFont typeface="+mj-lt"/>
            <a:buAutoNum type="arabicPeriod"/>
          </a:pPr>
          <a:r>
            <a:rPr lang="en-US" sz="1100" baseline="0"/>
            <a:t>Firs t specify how important each area is  by  answering the "How importnat..." questions.</a:t>
          </a:r>
        </a:p>
        <a:p>
          <a:pPr marL="228600" indent="-228600" algn="l">
            <a:buFont typeface="+mj-lt"/>
            <a:buAutoNum type="arabicPeriod"/>
          </a:pPr>
          <a:r>
            <a:rPr lang="en-US" sz="1100" baseline="0"/>
            <a:t>Then specify your level of expertise in that area by answering "How well do you..." questions.</a:t>
          </a:r>
        </a:p>
        <a:p>
          <a:pPr marL="228600" indent="-228600" algn="l">
            <a:buFont typeface="+mj-lt"/>
            <a:buAutoNum type="arabicPeriod"/>
          </a:pPr>
          <a:r>
            <a:rPr lang="en-US" sz="1100" baseline="0"/>
            <a:t>Once you are done, click on "Show my assessment" button above.</a:t>
          </a:r>
        </a:p>
        <a:p>
          <a:pPr marL="228600" indent="-228600" algn="l">
            <a:buFont typeface="+mj-lt"/>
            <a:buAutoNum type="arabicPeriod"/>
          </a:pPr>
          <a:r>
            <a:rPr lang="en-US" sz="1100" baseline="0"/>
            <a:t>Please answer all questions to get accurate assessment.</a:t>
          </a:r>
        </a:p>
      </xdr:txBody>
    </xdr:sp>
    <xdr:clientData/>
  </xdr:twoCellAnchor>
  <xdr:twoCellAnchor>
    <xdr:from>
      <xdr:col>0</xdr:col>
      <xdr:colOff>209548</xdr:colOff>
      <xdr:row>0</xdr:row>
      <xdr:rowOff>0</xdr:rowOff>
    </xdr:from>
    <xdr:to>
      <xdr:col>3</xdr:col>
      <xdr:colOff>0</xdr:colOff>
      <xdr:row>0</xdr:row>
      <xdr:rowOff>533400</xdr:rowOff>
    </xdr:to>
    <xdr:grpSp>
      <xdr:nvGrpSpPr>
        <xdr:cNvPr id="14" name="Group 13"/>
        <xdr:cNvGrpSpPr/>
      </xdr:nvGrpSpPr>
      <xdr:grpSpPr>
        <a:xfrm>
          <a:off x="209548" y="0"/>
          <a:ext cx="3619502" cy="533400"/>
          <a:chOff x="209548" y="0"/>
          <a:chExt cx="3619502" cy="533400"/>
        </a:xfrm>
      </xdr:grpSpPr>
      <xdr:sp macro="" textlink="">
        <xdr:nvSpPr>
          <xdr:cNvPr id="12" name="Round Same Side Corner Rectangle 11"/>
          <xdr:cNvSpPr/>
        </xdr:nvSpPr>
        <xdr:spPr>
          <a:xfrm rot="10800000">
            <a:off x="209548" y="0"/>
            <a:ext cx="3619502" cy="533400"/>
          </a:xfrm>
          <a:prstGeom prst="round2SameRect">
            <a:avLst>
              <a:gd name="adj1" fmla="val 16667"/>
              <a:gd name="adj2" fmla="val 0"/>
            </a:avLst>
          </a:prstGeom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342900" y="95307"/>
            <a:ext cx="2447017" cy="3427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lang="en-US" sz="1600" b="1">
                <a:solidFill>
                  <a:schemeClr val="bg1"/>
                </a:solidFill>
              </a:rPr>
              <a:t>Do you need Excel School?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1</xdr:col>
      <xdr:colOff>1381125</xdr:colOff>
      <xdr:row>19</xdr:row>
      <xdr:rowOff>65532</xdr:rowOff>
    </xdr:to>
    <xdr:grpSp>
      <xdr:nvGrpSpPr>
        <xdr:cNvPr id="5" name="Group 4">
          <a:hlinkClick xmlns:r="http://schemas.openxmlformats.org/officeDocument/2006/relationships" r:id="rId1"/>
        </xdr:cNvPr>
        <xdr:cNvGrpSpPr/>
      </xdr:nvGrpSpPr>
      <xdr:grpSpPr>
        <a:xfrm>
          <a:off x="257175" y="6553200"/>
          <a:ext cx="1381125" cy="484632"/>
          <a:chOff x="257175" y="3992118"/>
          <a:chExt cx="1381125" cy="484632"/>
        </a:xfrm>
      </xdr:grpSpPr>
      <xdr:sp macro="" textlink="">
        <xdr:nvSpPr>
          <xdr:cNvPr id="3" name="Left Arrow 2"/>
          <xdr:cNvSpPr/>
        </xdr:nvSpPr>
        <xdr:spPr>
          <a:xfrm>
            <a:off x="257175" y="3992118"/>
            <a:ext cx="1381125" cy="484632"/>
          </a:xfrm>
          <a:prstGeom prst="leftArrow">
            <a:avLst/>
          </a:prstGeom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 b="1">
              <a:solidFill>
                <a:schemeClr val="bg1"/>
              </a:solidFill>
            </a:endParaRPr>
          </a:p>
        </xdr:txBody>
      </xdr:sp>
      <xdr:sp macro="" textlink="">
        <xdr:nvSpPr>
          <xdr:cNvPr id="4" name="TextBox 3"/>
          <xdr:cNvSpPr txBox="1"/>
        </xdr:nvSpPr>
        <xdr:spPr>
          <a:xfrm>
            <a:off x="616161" y="4110009"/>
            <a:ext cx="1022139" cy="2488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1000" b="1">
                <a:solidFill>
                  <a:schemeClr val="bg1"/>
                </a:solidFill>
              </a:rPr>
              <a:t>Go back to Quiz</a:t>
            </a:r>
          </a:p>
        </xdr:txBody>
      </xdr:sp>
    </xdr:grpSp>
    <xdr:clientData/>
  </xdr:twoCellAnchor>
  <xdr:oneCellAnchor>
    <xdr:from>
      <xdr:col>0</xdr:col>
      <xdr:colOff>247650</xdr:colOff>
      <xdr:row>1</xdr:row>
      <xdr:rowOff>0</xdr:rowOff>
    </xdr:from>
    <xdr:ext cx="6248400" cy="752476"/>
    <xdr:sp macro="" textlink="Calculations!J14">
      <xdr:nvSpPr>
        <xdr:cNvPr id="6" name="TextBox 5"/>
        <xdr:cNvSpPr txBox="1"/>
      </xdr:nvSpPr>
      <xdr:spPr>
        <a:xfrm>
          <a:off x="247650" y="209550"/>
          <a:ext cx="6248400" cy="7524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fld id="{11B651A5-7D0A-4FDA-A298-DB88B454C988}" type="TxLink">
            <a:rPr lang="en-US" sz="1600" b="0" i="0">
              <a:solidFill>
                <a:srgbClr val="C00000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pPr/>
            <a:t>Your current Excel Skill level is at 444 
and you can improve that to 672 with Excel School</a:t>
          </a:fld>
          <a:endParaRPr lang="en-US" sz="1600" b="0" i="0">
            <a:solidFill>
              <a:srgbClr val="C00000"/>
            </a:solidFill>
            <a:latin typeface="Segoe UI" pitchFamily="34" charset="0"/>
            <a:ea typeface="Segoe UI" pitchFamily="34" charset="0"/>
            <a:cs typeface="Segoe UI" pitchFamily="34" charset="0"/>
          </a:endParaRPr>
        </a:p>
      </xdr:txBody>
    </xdr:sp>
    <xdr:clientData/>
  </xdr:oneCellAnchor>
  <xdr:oneCellAnchor>
    <xdr:from>
      <xdr:col>3</xdr:col>
      <xdr:colOff>771525</xdr:colOff>
      <xdr:row>1</xdr:row>
      <xdr:rowOff>0</xdr:rowOff>
    </xdr:from>
    <xdr:ext cx="1952625" cy="295275"/>
    <xdr:sp macro="" textlink="Calculations!J15">
      <xdr:nvSpPr>
        <xdr:cNvPr id="7" name="TextBox 6"/>
        <xdr:cNvSpPr txBox="1"/>
      </xdr:nvSpPr>
      <xdr:spPr>
        <a:xfrm>
          <a:off x="4552950" y="209550"/>
          <a:ext cx="1952625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r"/>
          <a:fld id="{F371A221-B629-4ABA-88F2-607D4A9ED230}" type="TxLink">
            <a:rPr lang="en-US" sz="1000" i="1">
              <a:solidFill>
                <a:schemeClr val="tx1">
                  <a:lumMod val="50000"/>
                  <a:lumOff val="50000"/>
                </a:schemeClr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pPr algn="r"/>
            <a:t>(51% improvement)</a:t>
          </a:fld>
          <a:endParaRPr lang="en-US" sz="1000" i="1">
            <a:solidFill>
              <a:schemeClr val="tx1">
                <a:lumMod val="50000"/>
                <a:lumOff val="50000"/>
              </a:schemeClr>
            </a:solidFill>
            <a:latin typeface="Segoe UI" pitchFamily="34" charset="0"/>
            <a:ea typeface="Segoe UI" pitchFamily="34" charset="0"/>
            <a:cs typeface="Segoe UI" pitchFamily="34" charset="0"/>
          </a:endParaRPr>
        </a:p>
      </xdr:txBody>
    </xdr:sp>
    <xdr:clientData/>
  </xdr:oneCellAnchor>
  <xdr:oneCellAnchor>
    <xdr:from>
      <xdr:col>0</xdr:col>
      <xdr:colOff>247650</xdr:colOff>
      <xdr:row>1</xdr:row>
      <xdr:rowOff>638176</xdr:rowOff>
    </xdr:from>
    <xdr:ext cx="6248400" cy="381000"/>
    <xdr:sp macro="" textlink="Calculations!J16">
      <xdr:nvSpPr>
        <xdr:cNvPr id="8" name="TextBox 7"/>
        <xdr:cNvSpPr txBox="1"/>
      </xdr:nvSpPr>
      <xdr:spPr>
        <a:xfrm>
          <a:off x="247650" y="847726"/>
          <a:ext cx="6248400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fld id="{06DFEECA-3F73-4E9A-95E0-5B5CBA35B9C7}" type="TxLink">
            <a:rPr lang="en-US" sz="1600" b="0" i="0">
              <a:solidFill>
                <a:schemeClr val="tx1"/>
              </a:solidFill>
              <a:effectLst>
                <a:innerShdw blurRad="114300">
                  <a:prstClr val="black"/>
                </a:innerShdw>
              </a:effectLst>
              <a:latin typeface="Segoe UI" pitchFamily="34" charset="0"/>
              <a:ea typeface="Segoe UI" pitchFamily="34" charset="0"/>
              <a:cs typeface="Segoe UI" pitchFamily="34" charset="0"/>
            </a:rPr>
            <a:pPr/>
            <a:t>You can save up to $2,121 per year by joining Excel School</a:t>
          </a:fld>
          <a:endParaRPr lang="en-US" sz="1600" b="0" i="0">
            <a:solidFill>
              <a:schemeClr val="tx1"/>
            </a:solidFill>
            <a:effectLst>
              <a:innerShdw blurRad="114300">
                <a:prstClr val="black"/>
              </a:innerShdw>
            </a:effectLst>
            <a:latin typeface="Segoe UI" pitchFamily="34" charset="0"/>
            <a:ea typeface="Segoe UI" pitchFamily="34" charset="0"/>
            <a:cs typeface="Segoe UI" pitchFamily="34" charset="0"/>
          </a:endParaRPr>
        </a:p>
      </xdr:txBody>
    </xdr:sp>
    <xdr:clientData/>
  </xdr:oneCellAnchor>
  <xdr:oneCellAnchor>
    <xdr:from>
      <xdr:col>0</xdr:col>
      <xdr:colOff>247650</xdr:colOff>
      <xdr:row>1</xdr:row>
      <xdr:rowOff>981075</xdr:rowOff>
    </xdr:from>
    <xdr:ext cx="6181725" cy="295275"/>
    <xdr:sp macro="" textlink="Calculations!J17">
      <xdr:nvSpPr>
        <xdr:cNvPr id="9" name="TextBox 8"/>
        <xdr:cNvSpPr txBox="1"/>
      </xdr:nvSpPr>
      <xdr:spPr>
        <a:xfrm>
          <a:off x="247650" y="1190625"/>
          <a:ext cx="6181725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fld id="{B4E05AF4-063C-47EA-80EE-B714240D2588}" type="TxLink">
            <a:rPr lang="en-US" sz="1000" i="0">
              <a:solidFill>
                <a:schemeClr val="tx1">
                  <a:lumMod val="50000"/>
                  <a:lumOff val="50000"/>
                </a:schemeClr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pPr/>
            <a:t>(Assuming you work 5 hours per week on Excel and you put only 50% of what you learn in to practice)</a:t>
          </a:fld>
          <a:endParaRPr lang="en-US" sz="1000" i="0">
            <a:solidFill>
              <a:schemeClr val="tx1">
                <a:lumMod val="50000"/>
                <a:lumOff val="50000"/>
              </a:schemeClr>
            </a:solidFill>
            <a:latin typeface="Segoe UI" pitchFamily="34" charset="0"/>
            <a:ea typeface="Segoe UI" pitchFamily="34" charset="0"/>
            <a:cs typeface="Segoe UI" pitchFamily="34" charset="0"/>
          </a:endParaRPr>
        </a:p>
      </xdr:txBody>
    </xdr:sp>
    <xdr:clientData/>
  </xdr:oneCellAnchor>
  <xdr:twoCellAnchor>
    <xdr:from>
      <xdr:col>3</xdr:col>
      <xdr:colOff>1209675</xdr:colOff>
      <xdr:row>16</xdr:row>
      <xdr:rowOff>144018</xdr:rowOff>
    </xdr:from>
    <xdr:to>
      <xdr:col>5</xdr:col>
      <xdr:colOff>0</xdr:colOff>
      <xdr:row>19</xdr:row>
      <xdr:rowOff>0</xdr:rowOff>
    </xdr:to>
    <xdr:grpSp>
      <xdr:nvGrpSpPr>
        <xdr:cNvPr id="13" name="Group 12">
          <a:hlinkClick xmlns:r="http://schemas.openxmlformats.org/officeDocument/2006/relationships" r:id="rId2"/>
        </xdr:cNvPr>
        <xdr:cNvGrpSpPr/>
      </xdr:nvGrpSpPr>
      <xdr:grpSpPr>
        <a:xfrm>
          <a:off x="4991100" y="6487668"/>
          <a:ext cx="1514475" cy="484632"/>
          <a:chOff x="4991100" y="5992368"/>
          <a:chExt cx="1514475" cy="484632"/>
        </a:xfrm>
      </xdr:grpSpPr>
      <xdr:sp macro="" textlink="">
        <xdr:nvSpPr>
          <xdr:cNvPr id="11" name="Right Arrow 10"/>
          <xdr:cNvSpPr/>
        </xdr:nvSpPr>
        <xdr:spPr>
          <a:xfrm>
            <a:off x="4991100" y="5992368"/>
            <a:ext cx="1514475" cy="484632"/>
          </a:xfrm>
          <a:prstGeom prst="rightArrow">
            <a:avLst>
              <a:gd name="adj1" fmla="val 61792"/>
              <a:gd name="adj2" fmla="val 67689"/>
            </a:avLst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 b="1">
              <a:solidFill>
                <a:schemeClr val="bg1"/>
              </a:solidFill>
            </a:endParaRPr>
          </a:p>
        </xdr:txBody>
      </xdr:sp>
      <xdr:sp macro="" textlink="">
        <xdr:nvSpPr>
          <xdr:cNvPr id="12" name="TextBox 11"/>
          <xdr:cNvSpPr txBox="1"/>
        </xdr:nvSpPr>
        <xdr:spPr>
          <a:xfrm>
            <a:off x="4991100" y="6110259"/>
            <a:ext cx="1448858" cy="2488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1000" b="1">
                <a:solidFill>
                  <a:schemeClr val="bg1"/>
                </a:solidFill>
              </a:rPr>
              <a:t>Sign-up</a:t>
            </a:r>
            <a:r>
              <a:rPr lang="en-US" sz="1000" b="1" baseline="0">
                <a:solidFill>
                  <a:schemeClr val="bg1"/>
                </a:solidFill>
              </a:rPr>
              <a:t> for Excel School</a:t>
            </a:r>
            <a:endParaRPr lang="en-US" sz="1000" b="1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1800225</xdr:colOff>
      <xdr:row>0</xdr:row>
      <xdr:rowOff>533400</xdr:rowOff>
    </xdr:to>
    <xdr:grpSp>
      <xdr:nvGrpSpPr>
        <xdr:cNvPr id="14" name="Group 13"/>
        <xdr:cNvGrpSpPr/>
      </xdr:nvGrpSpPr>
      <xdr:grpSpPr>
        <a:xfrm>
          <a:off x="257175" y="0"/>
          <a:ext cx="1800225" cy="533400"/>
          <a:chOff x="209548" y="0"/>
          <a:chExt cx="1800225" cy="533400"/>
        </a:xfrm>
      </xdr:grpSpPr>
      <xdr:sp macro="" textlink="">
        <xdr:nvSpPr>
          <xdr:cNvPr id="15" name="Round Same Side Corner Rectangle 14"/>
          <xdr:cNvSpPr/>
        </xdr:nvSpPr>
        <xdr:spPr>
          <a:xfrm rot="10800000">
            <a:off x="209548" y="0"/>
            <a:ext cx="1800225" cy="533400"/>
          </a:xfrm>
          <a:prstGeom prst="round2SameRect">
            <a:avLst>
              <a:gd name="adj1" fmla="val 16667"/>
              <a:gd name="adj2" fmla="val 0"/>
            </a:avLst>
          </a:prstGeom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TextBox 15"/>
          <xdr:cNvSpPr txBox="1"/>
        </xdr:nvSpPr>
        <xdr:spPr>
          <a:xfrm>
            <a:off x="342900" y="95307"/>
            <a:ext cx="1637564" cy="3427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lang="en-US" sz="1600" b="1">
                <a:solidFill>
                  <a:schemeClr val="bg1"/>
                </a:solidFill>
              </a:rPr>
              <a:t>Your Assessment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56"/>
  <sheetViews>
    <sheetView showGridLines="0" showRowColHeaders="0" tabSelected="1" workbookViewId="0">
      <selection activeCell="D4" sqref="D4"/>
    </sheetView>
  </sheetViews>
  <sheetFormatPr defaultRowHeight="15"/>
  <cols>
    <col min="1" max="1" width="3.140625" customWidth="1"/>
    <col min="2" max="2" width="2.5703125" customWidth="1"/>
    <col min="3" max="3" width="51.7109375" style="3" bestFit="1" customWidth="1"/>
    <col min="4" max="4" width="32.42578125" style="6" bestFit="1" customWidth="1"/>
    <col min="5" max="5" width="3.5703125" customWidth="1"/>
    <col min="6" max="6" width="5" customWidth="1"/>
    <col min="7" max="7" width="2.140625" customWidth="1"/>
  </cols>
  <sheetData>
    <row r="1" spans="2:6" ht="45" customHeight="1">
      <c r="C1"/>
      <c r="D1"/>
    </row>
    <row r="3" spans="2:6" ht="18" thickBot="1">
      <c r="B3" s="4" t="s">
        <v>0</v>
      </c>
      <c r="C3" s="18"/>
      <c r="D3" s="8" t="s">
        <v>55</v>
      </c>
      <c r="E3" s="5"/>
      <c r="F3" s="14">
        <f t="shared" ref="F3:F34" si="0">IF(MATCH(D3,IF(C3="",lstImportances,lstLevels),0)=1,"",1)</f>
        <v>1</v>
      </c>
    </row>
    <row r="4" spans="2:6" ht="15.75" thickTop="1">
      <c r="C4" s="2" t="s">
        <v>23</v>
      </c>
      <c r="D4" s="7" t="s">
        <v>6</v>
      </c>
      <c r="F4" s="9">
        <f t="shared" si="0"/>
        <v>1</v>
      </c>
    </row>
    <row r="5" spans="2:6">
      <c r="C5" s="19" t="s">
        <v>26</v>
      </c>
      <c r="D5" s="16" t="s">
        <v>6</v>
      </c>
      <c r="E5" s="15"/>
      <c r="F5" s="17">
        <f t="shared" si="0"/>
        <v>1</v>
      </c>
    </row>
    <row r="6" spans="2:6">
      <c r="C6" s="2" t="s">
        <v>8</v>
      </c>
      <c r="D6" s="7" t="s">
        <v>6</v>
      </c>
      <c r="F6" s="9">
        <f t="shared" si="0"/>
        <v>1</v>
      </c>
    </row>
    <row r="7" spans="2:6">
      <c r="C7" s="19" t="s">
        <v>7</v>
      </c>
      <c r="D7" s="16" t="s">
        <v>6</v>
      </c>
      <c r="E7" s="15"/>
      <c r="F7" s="17">
        <f t="shared" si="0"/>
        <v>1</v>
      </c>
    </row>
    <row r="8" spans="2:6">
      <c r="C8" s="2" t="s">
        <v>9</v>
      </c>
      <c r="D8" s="7" t="s">
        <v>6</v>
      </c>
      <c r="F8" s="9">
        <f t="shared" si="0"/>
        <v>1</v>
      </c>
    </row>
    <row r="9" spans="2:6">
      <c r="C9" s="19" t="s">
        <v>11</v>
      </c>
      <c r="D9" s="16" t="s">
        <v>6</v>
      </c>
      <c r="E9" s="15"/>
      <c r="F9" s="17">
        <f t="shared" si="0"/>
        <v>1</v>
      </c>
    </row>
    <row r="10" spans="2:6">
      <c r="C10" s="2" t="s">
        <v>10</v>
      </c>
      <c r="D10" s="7" t="s">
        <v>6</v>
      </c>
      <c r="F10" s="9">
        <f t="shared" si="0"/>
        <v>1</v>
      </c>
    </row>
    <row r="11" spans="2:6">
      <c r="C11" s="19" t="s">
        <v>12</v>
      </c>
      <c r="D11" s="16" t="s">
        <v>6</v>
      </c>
      <c r="E11" s="15"/>
      <c r="F11" s="17">
        <f t="shared" si="0"/>
        <v>1</v>
      </c>
    </row>
    <row r="12" spans="2:6">
      <c r="C12" s="2" t="s">
        <v>13</v>
      </c>
      <c r="D12" s="7" t="s">
        <v>6</v>
      </c>
      <c r="F12" s="9">
        <f t="shared" si="0"/>
        <v>1</v>
      </c>
    </row>
    <row r="13" spans="2:6">
      <c r="C13" s="19" t="s">
        <v>14</v>
      </c>
      <c r="D13" s="16" t="s">
        <v>6</v>
      </c>
      <c r="E13" s="15"/>
      <c r="F13" s="17">
        <f t="shared" si="0"/>
        <v>1</v>
      </c>
    </row>
    <row r="14" spans="2:6">
      <c r="C14" s="2" t="s">
        <v>15</v>
      </c>
      <c r="D14" s="7" t="s">
        <v>6</v>
      </c>
      <c r="F14" s="9">
        <f t="shared" si="0"/>
        <v>1</v>
      </c>
    </row>
    <row r="15" spans="2:6">
      <c r="C15" s="19" t="s">
        <v>19</v>
      </c>
      <c r="D15" s="16" t="s">
        <v>6</v>
      </c>
      <c r="E15" s="15"/>
      <c r="F15" s="17">
        <f t="shared" si="0"/>
        <v>1</v>
      </c>
    </row>
    <row r="16" spans="2:6">
      <c r="C16" s="2" t="s">
        <v>18</v>
      </c>
      <c r="D16" s="7" t="s">
        <v>6</v>
      </c>
      <c r="F16" s="9">
        <f t="shared" si="0"/>
        <v>1</v>
      </c>
    </row>
    <row r="17" spans="2:8">
      <c r="C17" s="19" t="s">
        <v>16</v>
      </c>
      <c r="D17" s="16" t="s">
        <v>6</v>
      </c>
      <c r="E17" s="15"/>
      <c r="F17" s="17">
        <f t="shared" si="0"/>
        <v>1</v>
      </c>
    </row>
    <row r="18" spans="2:8">
      <c r="C18" s="2" t="s">
        <v>17</v>
      </c>
      <c r="D18" s="7" t="s">
        <v>6</v>
      </c>
      <c r="F18" s="9">
        <f t="shared" si="0"/>
        <v>1</v>
      </c>
    </row>
    <row r="19" spans="2:8">
      <c r="C19" s="19" t="s">
        <v>30</v>
      </c>
      <c r="D19" s="16" t="s">
        <v>6</v>
      </c>
      <c r="E19" s="15"/>
      <c r="F19" s="17">
        <f t="shared" si="0"/>
        <v>1</v>
      </c>
    </row>
    <row r="20" spans="2:8">
      <c r="C20" s="2" t="s">
        <v>31</v>
      </c>
      <c r="D20" s="7" t="s">
        <v>6</v>
      </c>
      <c r="F20" s="9">
        <f t="shared" si="0"/>
        <v>1</v>
      </c>
    </row>
    <row r="21" spans="2:8">
      <c r="C21" s="19" t="s">
        <v>20</v>
      </c>
      <c r="D21" s="16" t="s">
        <v>6</v>
      </c>
      <c r="E21" s="15"/>
      <c r="F21" s="17">
        <f t="shared" si="0"/>
        <v>1</v>
      </c>
    </row>
    <row r="22" spans="2:8">
      <c r="C22" s="2" t="s">
        <v>21</v>
      </c>
      <c r="D22" s="7" t="s">
        <v>6</v>
      </c>
      <c r="F22" s="9">
        <f t="shared" si="0"/>
        <v>1</v>
      </c>
    </row>
    <row r="23" spans="2:8">
      <c r="C23" s="19" t="s">
        <v>22</v>
      </c>
      <c r="D23" s="16" t="s">
        <v>6</v>
      </c>
      <c r="E23" s="15"/>
      <c r="F23" s="17">
        <f t="shared" si="0"/>
        <v>1</v>
      </c>
    </row>
    <row r="24" spans="2:8" ht="18" thickBot="1">
      <c r="B24" s="4" t="s">
        <v>1</v>
      </c>
      <c r="C24" s="18"/>
      <c r="D24" s="8" t="s">
        <v>55</v>
      </c>
      <c r="E24" s="5"/>
      <c r="F24" s="14">
        <f t="shared" si="0"/>
        <v>1</v>
      </c>
    </row>
    <row r="25" spans="2:8" ht="15.75" thickTop="1">
      <c r="C25" s="2" t="s">
        <v>29</v>
      </c>
      <c r="D25" s="7" t="s">
        <v>6</v>
      </c>
      <c r="F25" s="9">
        <f t="shared" si="0"/>
        <v>1</v>
      </c>
    </row>
    <row r="26" spans="2:8">
      <c r="C26" s="19" t="s">
        <v>28</v>
      </c>
      <c r="D26" s="16" t="s">
        <v>6</v>
      </c>
      <c r="E26" s="15"/>
      <c r="F26" s="17">
        <f t="shared" si="0"/>
        <v>1</v>
      </c>
    </row>
    <row r="27" spans="2:8">
      <c r="C27" s="2" t="s">
        <v>27</v>
      </c>
      <c r="D27" s="7" t="s">
        <v>6</v>
      </c>
      <c r="F27" s="9">
        <f t="shared" si="0"/>
        <v>1</v>
      </c>
    </row>
    <row r="28" spans="2:8" ht="18" thickBot="1">
      <c r="B28" s="4" t="s">
        <v>2</v>
      </c>
      <c r="C28" s="18"/>
      <c r="D28" s="8" t="s">
        <v>55</v>
      </c>
      <c r="E28" s="5"/>
      <c r="F28" s="14">
        <f t="shared" si="0"/>
        <v>1</v>
      </c>
    </row>
    <row r="29" spans="2:8" ht="15.75" thickTop="1">
      <c r="C29" s="2" t="s">
        <v>32</v>
      </c>
      <c r="D29" s="7" t="s">
        <v>6</v>
      </c>
      <c r="F29" s="9">
        <f t="shared" si="0"/>
        <v>1</v>
      </c>
    </row>
    <row r="30" spans="2:8">
      <c r="C30" s="19" t="s">
        <v>33</v>
      </c>
      <c r="D30" s="16" t="s">
        <v>6</v>
      </c>
      <c r="E30" s="15"/>
      <c r="F30" s="17">
        <f t="shared" si="0"/>
        <v>1</v>
      </c>
    </row>
    <row r="31" spans="2:8">
      <c r="C31" s="2" t="s">
        <v>34</v>
      </c>
      <c r="D31" s="7" t="s">
        <v>6</v>
      </c>
      <c r="F31" s="9">
        <f t="shared" si="0"/>
        <v>1</v>
      </c>
    </row>
    <row r="32" spans="2:8" ht="18" thickBot="1">
      <c r="B32" s="4" t="s">
        <v>47</v>
      </c>
      <c r="C32" s="18"/>
      <c r="D32" s="8" t="s">
        <v>56</v>
      </c>
      <c r="E32" s="5"/>
      <c r="F32" s="14">
        <f t="shared" si="0"/>
        <v>1</v>
      </c>
      <c r="H32" s="1"/>
    </row>
    <row r="33" spans="2:8" ht="15.75" thickTop="1">
      <c r="C33" s="2" t="s">
        <v>35</v>
      </c>
      <c r="D33" s="7" t="s">
        <v>6</v>
      </c>
      <c r="F33" s="9">
        <f t="shared" si="0"/>
        <v>1</v>
      </c>
      <c r="H33" s="1"/>
    </row>
    <row r="34" spans="2:8">
      <c r="C34" s="19" t="s">
        <v>36</v>
      </c>
      <c r="D34" s="16" t="s">
        <v>6</v>
      </c>
      <c r="E34" s="15"/>
      <c r="F34" s="17">
        <f t="shared" si="0"/>
        <v>1</v>
      </c>
      <c r="H34" s="1"/>
    </row>
    <row r="35" spans="2:8">
      <c r="C35" s="2" t="s">
        <v>37</v>
      </c>
      <c r="D35" s="7" t="s">
        <v>6</v>
      </c>
      <c r="F35" s="9">
        <f t="shared" ref="F35:F56" si="1">IF(MATCH(D35,IF(C35="",lstImportances,lstLevels),0)=1,"",1)</f>
        <v>1</v>
      </c>
      <c r="H35" s="1"/>
    </row>
    <row r="36" spans="2:8">
      <c r="C36" s="19" t="s">
        <v>38</v>
      </c>
      <c r="D36" s="16" t="s">
        <v>6</v>
      </c>
      <c r="E36" s="15"/>
      <c r="F36" s="17">
        <f t="shared" si="1"/>
        <v>1</v>
      </c>
      <c r="H36" s="1"/>
    </row>
    <row r="37" spans="2:8">
      <c r="C37" s="2" t="s">
        <v>39</v>
      </c>
      <c r="D37" s="7" t="s">
        <v>6</v>
      </c>
      <c r="F37" s="9">
        <f t="shared" si="1"/>
        <v>1</v>
      </c>
      <c r="H37" s="1"/>
    </row>
    <row r="38" spans="2:8">
      <c r="C38" s="19" t="s">
        <v>40</v>
      </c>
      <c r="D38" s="16" t="s">
        <v>6</v>
      </c>
      <c r="E38" s="15"/>
      <c r="F38" s="17">
        <f t="shared" si="1"/>
        <v>1</v>
      </c>
    </row>
    <row r="39" spans="2:8" ht="18" thickBot="1">
      <c r="B39" s="4" t="s">
        <v>3</v>
      </c>
      <c r="C39" s="18"/>
      <c r="D39" s="8" t="s">
        <v>57</v>
      </c>
      <c r="E39" s="5"/>
      <c r="F39" s="14" t="str">
        <f t="shared" si="1"/>
        <v/>
      </c>
    </row>
    <row r="40" spans="2:8" ht="15.75" thickTop="1">
      <c r="C40" s="2" t="s">
        <v>25</v>
      </c>
      <c r="D40" s="7" t="s">
        <v>61</v>
      </c>
      <c r="F40" s="9" t="str">
        <f t="shared" si="1"/>
        <v/>
      </c>
    </row>
    <row r="41" spans="2:8">
      <c r="C41" s="19" t="s">
        <v>24</v>
      </c>
      <c r="D41" s="16" t="s">
        <v>61</v>
      </c>
      <c r="E41" s="15"/>
      <c r="F41" s="17" t="str">
        <f t="shared" si="1"/>
        <v/>
      </c>
    </row>
    <row r="42" spans="2:8" ht="18" thickBot="1">
      <c r="B42" s="4" t="s">
        <v>4</v>
      </c>
      <c r="C42" s="18"/>
      <c r="D42" s="8" t="s">
        <v>57</v>
      </c>
      <c r="E42" s="5"/>
      <c r="F42" s="14" t="str">
        <f t="shared" si="1"/>
        <v/>
      </c>
    </row>
    <row r="43" spans="2:8" ht="15.75" thickTop="1">
      <c r="C43" s="2" t="s">
        <v>50</v>
      </c>
      <c r="D43" s="7" t="s">
        <v>61</v>
      </c>
      <c r="F43" s="9" t="str">
        <f t="shared" si="1"/>
        <v/>
      </c>
    </row>
    <row r="44" spans="2:8">
      <c r="C44" s="19" t="s">
        <v>51</v>
      </c>
      <c r="D44" s="16" t="s">
        <v>61</v>
      </c>
      <c r="E44" s="15"/>
      <c r="F44" s="17" t="str">
        <f t="shared" si="1"/>
        <v/>
      </c>
    </row>
    <row r="45" spans="2:8">
      <c r="C45" s="2" t="s">
        <v>54</v>
      </c>
      <c r="D45" s="7" t="s">
        <v>61</v>
      </c>
      <c r="F45" s="9" t="str">
        <f t="shared" si="1"/>
        <v/>
      </c>
    </row>
    <row r="46" spans="2:8">
      <c r="C46" s="19" t="s">
        <v>52</v>
      </c>
      <c r="D46" s="16" t="s">
        <v>61</v>
      </c>
      <c r="E46" s="15"/>
      <c r="F46" s="17" t="str">
        <f t="shared" si="1"/>
        <v/>
      </c>
    </row>
    <row r="47" spans="2:8">
      <c r="C47" s="2" t="s">
        <v>53</v>
      </c>
      <c r="D47" s="7" t="s">
        <v>61</v>
      </c>
      <c r="F47" s="9" t="str">
        <f t="shared" si="1"/>
        <v/>
      </c>
    </row>
    <row r="48" spans="2:8" ht="18" thickBot="1">
      <c r="B48" s="4" t="s">
        <v>48</v>
      </c>
      <c r="C48" s="18"/>
      <c r="D48" s="8" t="s">
        <v>57</v>
      </c>
      <c r="E48" s="5"/>
      <c r="F48" s="14" t="str">
        <f t="shared" si="1"/>
        <v/>
      </c>
    </row>
    <row r="49" spans="2:6" ht="15.75" thickTop="1">
      <c r="C49" s="2" t="s">
        <v>43</v>
      </c>
      <c r="D49" s="7" t="s">
        <v>61</v>
      </c>
      <c r="F49" s="9" t="str">
        <f t="shared" si="1"/>
        <v/>
      </c>
    </row>
    <row r="50" spans="2:6">
      <c r="C50" s="19" t="s">
        <v>41</v>
      </c>
      <c r="D50" s="16" t="s">
        <v>61</v>
      </c>
      <c r="E50" s="15"/>
      <c r="F50" s="17" t="str">
        <f t="shared" si="1"/>
        <v/>
      </c>
    </row>
    <row r="51" spans="2:6">
      <c r="C51" s="2" t="s">
        <v>42</v>
      </c>
      <c r="D51" s="7" t="s">
        <v>61</v>
      </c>
      <c r="F51" s="9" t="str">
        <f t="shared" si="1"/>
        <v/>
      </c>
    </row>
    <row r="52" spans="2:6" ht="18" thickBot="1">
      <c r="B52" s="4" t="s">
        <v>44</v>
      </c>
      <c r="C52" s="18"/>
      <c r="D52" s="8" t="s">
        <v>57</v>
      </c>
      <c r="E52" s="5"/>
      <c r="F52" s="14" t="str">
        <f t="shared" si="1"/>
        <v/>
      </c>
    </row>
    <row r="53" spans="2:6" ht="15.75" thickTop="1">
      <c r="C53" s="2" t="s">
        <v>44</v>
      </c>
      <c r="D53" s="7" t="s">
        <v>61</v>
      </c>
      <c r="F53" s="9" t="str">
        <f t="shared" si="1"/>
        <v/>
      </c>
    </row>
    <row r="54" spans="2:6" ht="18" thickBot="1">
      <c r="B54" s="4" t="s">
        <v>49</v>
      </c>
      <c r="C54" s="18"/>
      <c r="D54" s="8" t="s">
        <v>57</v>
      </c>
      <c r="E54" s="5"/>
      <c r="F54" s="14" t="str">
        <f t="shared" si="1"/>
        <v/>
      </c>
    </row>
    <row r="55" spans="2:6" ht="15.75" thickTop="1">
      <c r="C55" s="2" t="s">
        <v>45</v>
      </c>
      <c r="D55" s="7" t="s">
        <v>61</v>
      </c>
      <c r="F55" s="9" t="str">
        <f t="shared" si="1"/>
        <v/>
      </c>
    </row>
    <row r="56" spans="2:6">
      <c r="C56" s="19" t="s">
        <v>46</v>
      </c>
      <c r="D56" s="16" t="s">
        <v>61</v>
      </c>
      <c r="E56" s="15"/>
      <c r="F56" s="17" t="str">
        <f t="shared" si="1"/>
        <v/>
      </c>
    </row>
  </sheetData>
  <conditionalFormatting sqref="F3:F56">
    <cfRule type="iconSet" priority="1">
      <iconSet iconSet="3Symbols2" showValue="0" reverse="1">
        <cfvo type="percent" val="0"/>
        <cfvo type="num" val="1.5" gte="0"/>
        <cfvo type="num" val="2"/>
      </iconSet>
    </cfRule>
  </conditionalFormatting>
  <dataValidations count="2">
    <dataValidation type="list" allowBlank="1" showInputMessage="1" showErrorMessage="1" sqref="D52 D48 D42 D39 D32 D28 D3 D24 D54">
      <formula1>lstImportances</formula1>
    </dataValidation>
    <dataValidation type="list" allowBlank="1" showInputMessage="1" showErrorMessage="1" sqref="D43:D47 D25:D27 D29:D31 D33:D38 D40:D41 D53 D49:D51 D55:D56 D4:D23">
      <formula1>lstLevels</formula1>
    </dataValidation>
  </dataValidations>
  <pageMargins left="0.7" right="0.7" top="0.75" bottom="0.75" header="0.3" footer="0.3"/>
  <pageSetup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D6"/>
  <sheetViews>
    <sheetView showGridLines="0" workbookViewId="0">
      <selection activeCell="D2" sqref="D2:D6"/>
    </sheetView>
  </sheetViews>
  <sheetFormatPr defaultRowHeight="15"/>
  <cols>
    <col min="2" max="2" width="43" bestFit="1" customWidth="1"/>
    <col min="3" max="3" width="3" customWidth="1"/>
    <col min="4" max="4" width="29.7109375" bestFit="1" customWidth="1"/>
  </cols>
  <sheetData>
    <row r="2" spans="2:4">
      <c r="B2" s="54" t="s">
        <v>57</v>
      </c>
      <c r="D2" s="54" t="s">
        <v>61</v>
      </c>
    </row>
    <row r="3" spans="2:4">
      <c r="B3" s="55" t="s">
        <v>55</v>
      </c>
      <c r="D3" s="55" t="s">
        <v>60</v>
      </c>
    </row>
    <row r="4" spans="2:4">
      <c r="B4" s="55" t="s">
        <v>56</v>
      </c>
      <c r="D4" s="55" t="s">
        <v>5</v>
      </c>
    </row>
    <row r="5" spans="2:4">
      <c r="B5" s="55" t="s">
        <v>69</v>
      </c>
      <c r="D5" s="55" t="s">
        <v>6</v>
      </c>
    </row>
    <row r="6" spans="2:4">
      <c r="B6" s="56" t="s">
        <v>58</v>
      </c>
      <c r="D6" s="5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O57"/>
  <sheetViews>
    <sheetView showGridLines="0" topLeftCell="C1" workbookViewId="0">
      <selection activeCell="J17" sqref="J17"/>
    </sheetView>
  </sheetViews>
  <sheetFormatPr defaultRowHeight="15"/>
  <cols>
    <col min="2" max="2" width="21.85546875" bestFit="1" customWidth="1"/>
    <col min="3" max="3" width="51.7109375" bestFit="1" customWidth="1"/>
    <col min="4" max="5" width="7.7109375" customWidth="1"/>
    <col min="6" max="6" width="13.28515625" bestFit="1" customWidth="1"/>
    <col min="10" max="10" width="21.85546875" bestFit="1" customWidth="1"/>
    <col min="11" max="11" width="2" bestFit="1" customWidth="1"/>
  </cols>
  <sheetData>
    <row r="1" spans="2:15">
      <c r="B1" s="44" t="s">
        <v>71</v>
      </c>
    </row>
    <row r="2" spans="2:15">
      <c r="F2" s="51">
        <f>SUM(F4:F56)</f>
        <v>228</v>
      </c>
      <c r="G2" s="52">
        <f>SUM(G4:G56)</f>
        <v>444</v>
      </c>
      <c r="H2" s="53">
        <f>SUM(H4:H56)</f>
        <v>672</v>
      </c>
    </row>
    <row r="3" spans="2:15" ht="60">
      <c r="B3" s="45"/>
      <c r="C3" s="46"/>
      <c r="D3" s="47" t="s">
        <v>62</v>
      </c>
      <c r="E3" s="47" t="s">
        <v>63</v>
      </c>
      <c r="F3" s="47" t="s">
        <v>64</v>
      </c>
      <c r="G3" s="47" t="s">
        <v>65</v>
      </c>
      <c r="H3" s="48" t="s">
        <v>66</v>
      </c>
    </row>
    <row r="4" spans="2:15">
      <c r="B4" s="37" t="s">
        <v>0</v>
      </c>
      <c r="C4" s="38" t="s">
        <v>23</v>
      </c>
      <c r="D4" s="38">
        <v>5</v>
      </c>
      <c r="E4" s="38">
        <f>CHOOSE(MATCH(Quiz!D4,lstLevels,0),0,0,1,3,5)</f>
        <v>3</v>
      </c>
      <c r="F4" s="38">
        <f>IF(OR(E4&gt;D4,VLOOKUP(B4,$J$4:$K$12,2,FALSE)=4),0,(D4-E4)*VLOOKUP(B4,$J$4:$K$12,2,FALSE))</f>
        <v>10</v>
      </c>
      <c r="G4" s="38">
        <f>IF(VLOOKUP(B4,$J$4:$K$12,2,FALSE)=4,0,(E4)*VLOOKUP(B4,$J$4:$K$12,2,FALSE))</f>
        <v>15</v>
      </c>
      <c r="H4" s="39">
        <f>IF(VLOOKUP(B4,$J$4:$K$12,2,FALSE)=4,0,(D4)*VLOOKUP(B4,$J$4:$K$12,2,FALSE))</f>
        <v>25</v>
      </c>
      <c r="J4" s="45" t="s">
        <v>0</v>
      </c>
      <c r="K4" s="35">
        <f t="shared" ref="K4:K12" si="0">CHOOSE(MATCH(L4,lstImportances,0),0,5,3,1,0)</f>
        <v>5</v>
      </c>
      <c r="L4" s="35" t="str">
        <f>Quiz!D3</f>
        <v>Very Important</v>
      </c>
      <c r="M4" s="35">
        <f>SUMIF($B$4:$B$56,J4,G$4:G$56)</f>
        <v>300</v>
      </c>
      <c r="N4" s="35">
        <f>SUMIF($B$4:$B$56,J4,H$4:H$56)</f>
        <v>450</v>
      </c>
      <c r="O4" s="36">
        <f>SUMIF($B$4:$B$56,J4,F$4:F$56)</f>
        <v>150</v>
      </c>
    </row>
    <row r="5" spans="2:15">
      <c r="B5" s="37" t="s">
        <v>0</v>
      </c>
      <c r="C5" s="38" t="s">
        <v>26</v>
      </c>
      <c r="D5" s="38">
        <v>5</v>
      </c>
      <c r="E5" s="38">
        <f>CHOOSE(MATCH(Quiz!D5,lstLevels,0),0,0,1,3,5)</f>
        <v>3</v>
      </c>
      <c r="F5" s="38">
        <f t="shared" ref="F5:F56" si="1">IF(OR(E5&gt;D5,VLOOKUP(B5,$J$4:$K$12,2,FALSE)=4),0,(D5-E5)*VLOOKUP(B5,$J$4:$K$12,2,FALSE))</f>
        <v>10</v>
      </c>
      <c r="G5" s="38">
        <f t="shared" ref="G5:G56" si="2">IF(VLOOKUP(B5,$J$4:$K$12,2,FALSE)=4,0,(E5)*VLOOKUP(B5,$J$4:$K$12,2,FALSE))</f>
        <v>15</v>
      </c>
      <c r="H5" s="39">
        <f t="shared" ref="H5:H56" si="3">IF(VLOOKUP(B5,$J$4:$K$12,2,FALSE)=4,0,(D5)*VLOOKUP(B5,$J$4:$K$12,2,FALSE))</f>
        <v>25</v>
      </c>
      <c r="J5" s="49" t="s">
        <v>1</v>
      </c>
      <c r="K5" s="38">
        <f t="shared" si="0"/>
        <v>5</v>
      </c>
      <c r="L5" s="38" t="str">
        <f>Quiz!D24</f>
        <v>Very Important</v>
      </c>
      <c r="M5" s="38">
        <f t="shared" ref="M5:M12" si="4">SUMIF($B$4:$B$56,J5,G$4:G$56)</f>
        <v>45</v>
      </c>
      <c r="N5" s="38">
        <f t="shared" ref="N5:N12" si="5">SUMIF($B$4:$B$56,J5,H$4:H$56)</f>
        <v>75</v>
      </c>
      <c r="O5" s="39">
        <f t="shared" ref="O5:O12" si="6">SUMIF($B$4:$B$56,J5,F$4:F$56)</f>
        <v>30</v>
      </c>
    </row>
    <row r="6" spans="2:15">
      <c r="B6" s="37" t="s">
        <v>0</v>
      </c>
      <c r="C6" s="38" t="s">
        <v>8</v>
      </c>
      <c r="D6" s="38">
        <v>5</v>
      </c>
      <c r="E6" s="38">
        <f>CHOOSE(MATCH(Quiz!D6,lstLevels,0),0,0,1,3,5)</f>
        <v>3</v>
      </c>
      <c r="F6" s="38">
        <f t="shared" si="1"/>
        <v>10</v>
      </c>
      <c r="G6" s="38">
        <f t="shared" si="2"/>
        <v>15</v>
      </c>
      <c r="H6" s="39">
        <f t="shared" si="3"/>
        <v>25</v>
      </c>
      <c r="J6" s="49" t="s">
        <v>2</v>
      </c>
      <c r="K6" s="38">
        <f t="shared" si="0"/>
        <v>5</v>
      </c>
      <c r="L6" s="38" t="str">
        <f>Quiz!D28</f>
        <v>Very Important</v>
      </c>
      <c r="M6" s="38">
        <f t="shared" si="4"/>
        <v>45</v>
      </c>
      <c r="N6" s="38">
        <f t="shared" si="5"/>
        <v>75</v>
      </c>
      <c r="O6" s="39">
        <f t="shared" si="6"/>
        <v>30</v>
      </c>
    </row>
    <row r="7" spans="2:15">
      <c r="B7" s="37" t="s">
        <v>0</v>
      </c>
      <c r="C7" s="38" t="s">
        <v>7</v>
      </c>
      <c r="D7" s="38">
        <v>5</v>
      </c>
      <c r="E7" s="38">
        <f>CHOOSE(MATCH(Quiz!D7,lstLevels,0),0,0,1,3,5)</f>
        <v>3</v>
      </c>
      <c r="F7" s="38">
        <f t="shared" si="1"/>
        <v>10</v>
      </c>
      <c r="G7" s="38">
        <f t="shared" si="2"/>
        <v>15</v>
      </c>
      <c r="H7" s="39">
        <f t="shared" si="3"/>
        <v>25</v>
      </c>
      <c r="J7" s="49" t="s">
        <v>47</v>
      </c>
      <c r="K7" s="38">
        <f t="shared" si="0"/>
        <v>3</v>
      </c>
      <c r="L7" s="38" t="str">
        <f>Quiz!D32</f>
        <v>Important</v>
      </c>
      <c r="M7" s="38">
        <f t="shared" si="4"/>
        <v>54</v>
      </c>
      <c r="N7" s="38">
        <f t="shared" si="5"/>
        <v>72</v>
      </c>
      <c r="O7" s="39">
        <f t="shared" si="6"/>
        <v>18</v>
      </c>
    </row>
    <row r="8" spans="2:15">
      <c r="B8" s="37" t="s">
        <v>0</v>
      </c>
      <c r="C8" s="38" t="s">
        <v>9</v>
      </c>
      <c r="D8" s="38">
        <v>5</v>
      </c>
      <c r="E8" s="38">
        <f>CHOOSE(MATCH(Quiz!D8,lstLevels,0),0,0,1,3,5)</f>
        <v>3</v>
      </c>
      <c r="F8" s="38">
        <f t="shared" si="1"/>
        <v>10</v>
      </c>
      <c r="G8" s="38">
        <f t="shared" si="2"/>
        <v>15</v>
      </c>
      <c r="H8" s="39">
        <f t="shared" si="3"/>
        <v>25</v>
      </c>
      <c r="J8" s="49" t="s">
        <v>3</v>
      </c>
      <c r="K8" s="38">
        <f t="shared" si="0"/>
        <v>0</v>
      </c>
      <c r="L8" s="38" t="str">
        <f>Quiz!D39</f>
        <v>How Important is this for your Job?</v>
      </c>
      <c r="M8" s="38">
        <f t="shared" si="4"/>
        <v>0</v>
      </c>
      <c r="N8" s="38">
        <f t="shared" si="5"/>
        <v>0</v>
      </c>
      <c r="O8" s="39">
        <f t="shared" si="6"/>
        <v>0</v>
      </c>
    </row>
    <row r="9" spans="2:15">
      <c r="B9" s="37" t="s">
        <v>0</v>
      </c>
      <c r="C9" s="38" t="s">
        <v>11</v>
      </c>
      <c r="D9" s="38">
        <v>5</v>
      </c>
      <c r="E9" s="38">
        <f>CHOOSE(MATCH(Quiz!D9,lstLevels,0),0,0,1,3,5)</f>
        <v>3</v>
      </c>
      <c r="F9" s="38">
        <f t="shared" si="1"/>
        <v>10</v>
      </c>
      <c r="G9" s="38">
        <f t="shared" si="2"/>
        <v>15</v>
      </c>
      <c r="H9" s="39">
        <f t="shared" si="3"/>
        <v>25</v>
      </c>
      <c r="J9" s="49" t="s">
        <v>4</v>
      </c>
      <c r="K9" s="38">
        <f t="shared" si="0"/>
        <v>0</v>
      </c>
      <c r="L9" s="38" t="str">
        <f>Quiz!D42</f>
        <v>How Important is this for your Job?</v>
      </c>
      <c r="M9" s="38">
        <f t="shared" si="4"/>
        <v>0</v>
      </c>
      <c r="N9" s="38">
        <f t="shared" si="5"/>
        <v>0</v>
      </c>
      <c r="O9" s="39">
        <f t="shared" si="6"/>
        <v>0</v>
      </c>
    </row>
    <row r="10" spans="2:15">
      <c r="B10" s="37" t="s">
        <v>0</v>
      </c>
      <c r="C10" s="38" t="s">
        <v>10</v>
      </c>
      <c r="D10" s="38">
        <v>5</v>
      </c>
      <c r="E10" s="38">
        <f>CHOOSE(MATCH(Quiz!D10,lstLevels,0),0,0,1,3,5)</f>
        <v>3</v>
      </c>
      <c r="F10" s="38">
        <f t="shared" si="1"/>
        <v>10</v>
      </c>
      <c r="G10" s="38">
        <f t="shared" si="2"/>
        <v>15</v>
      </c>
      <c r="H10" s="39">
        <f t="shared" si="3"/>
        <v>25</v>
      </c>
      <c r="J10" s="49" t="s">
        <v>48</v>
      </c>
      <c r="K10" s="38">
        <f t="shared" si="0"/>
        <v>0</v>
      </c>
      <c r="L10" s="38" t="str">
        <f>Quiz!D48</f>
        <v>How Important is this for your Job?</v>
      </c>
      <c r="M10" s="38">
        <f t="shared" si="4"/>
        <v>0</v>
      </c>
      <c r="N10" s="38">
        <f t="shared" si="5"/>
        <v>0</v>
      </c>
      <c r="O10" s="39">
        <f t="shared" si="6"/>
        <v>0</v>
      </c>
    </row>
    <row r="11" spans="2:15">
      <c r="B11" s="37" t="s">
        <v>0</v>
      </c>
      <c r="C11" s="38" t="s">
        <v>12</v>
      </c>
      <c r="D11" s="38">
        <v>5</v>
      </c>
      <c r="E11" s="38">
        <f>CHOOSE(MATCH(Quiz!D11,lstLevels,0),0,0,1,3,5)</f>
        <v>3</v>
      </c>
      <c r="F11" s="38">
        <f t="shared" si="1"/>
        <v>10</v>
      </c>
      <c r="G11" s="38">
        <f t="shared" si="2"/>
        <v>15</v>
      </c>
      <c r="H11" s="39">
        <f t="shared" si="3"/>
        <v>25</v>
      </c>
      <c r="J11" s="49" t="s">
        <v>44</v>
      </c>
      <c r="K11" s="38">
        <f t="shared" si="0"/>
        <v>0</v>
      </c>
      <c r="L11" s="38" t="str">
        <f>Quiz!D52</f>
        <v>How Important is this for your Job?</v>
      </c>
      <c r="M11" s="38">
        <f t="shared" si="4"/>
        <v>0</v>
      </c>
      <c r="N11" s="38">
        <f t="shared" si="5"/>
        <v>0</v>
      </c>
      <c r="O11" s="39">
        <f t="shared" si="6"/>
        <v>0</v>
      </c>
    </row>
    <row r="12" spans="2:15">
      <c r="B12" s="37" t="s">
        <v>0</v>
      </c>
      <c r="C12" s="38" t="s">
        <v>13</v>
      </c>
      <c r="D12" s="38">
        <v>3</v>
      </c>
      <c r="E12" s="38">
        <f>CHOOSE(MATCH(Quiz!D12,lstLevels,0),0,0,1,3,5)</f>
        <v>3</v>
      </c>
      <c r="F12" s="38">
        <f t="shared" si="1"/>
        <v>0</v>
      </c>
      <c r="G12" s="38">
        <f t="shared" si="2"/>
        <v>15</v>
      </c>
      <c r="H12" s="39">
        <f t="shared" si="3"/>
        <v>15</v>
      </c>
      <c r="J12" s="50" t="s">
        <v>49</v>
      </c>
      <c r="K12" s="41">
        <f t="shared" si="0"/>
        <v>0</v>
      </c>
      <c r="L12" s="41" t="str">
        <f>Quiz!D54</f>
        <v>How Important is this for your Job?</v>
      </c>
      <c r="M12" s="41">
        <f t="shared" si="4"/>
        <v>0</v>
      </c>
      <c r="N12" s="41">
        <f t="shared" si="5"/>
        <v>0</v>
      </c>
      <c r="O12" s="42">
        <f t="shared" si="6"/>
        <v>0</v>
      </c>
    </row>
    <row r="13" spans="2:15">
      <c r="B13" s="37" t="s">
        <v>0</v>
      </c>
      <c r="C13" s="38" t="s">
        <v>14</v>
      </c>
      <c r="D13" s="38">
        <v>5</v>
      </c>
      <c r="E13" s="38">
        <f>CHOOSE(MATCH(Quiz!D13,lstLevels,0),0,0,1,3,5)</f>
        <v>3</v>
      </c>
      <c r="F13" s="38">
        <f t="shared" si="1"/>
        <v>10</v>
      </c>
      <c r="G13" s="38">
        <f t="shared" si="2"/>
        <v>15</v>
      </c>
      <c r="H13" s="39">
        <f t="shared" si="3"/>
        <v>25</v>
      </c>
    </row>
    <row r="14" spans="2:15" ht="16.5">
      <c r="B14" s="37" t="s">
        <v>0</v>
      </c>
      <c r="C14" s="38" t="s">
        <v>15</v>
      </c>
      <c r="D14" s="38">
        <v>5</v>
      </c>
      <c r="E14" s="38">
        <f>CHOOSE(MATCH(Quiz!D14,lstLevels,0),0,0,1,3,5)</f>
        <v>3</v>
      </c>
      <c r="F14" s="38">
        <f t="shared" si="1"/>
        <v>10</v>
      </c>
      <c r="G14" s="38">
        <f t="shared" si="2"/>
        <v>15</v>
      </c>
      <c r="H14" s="39">
        <f t="shared" si="3"/>
        <v>25</v>
      </c>
      <c r="J14" s="59" t="str">
        <f>"Your current Excel Skill level is at "&amp;Assessment!C4&amp;" 
and you can improve that to "&amp;Assessment!D4 &amp; " with Excel School"</f>
        <v>Your current Excel Skill level is at 444 
and you can improve that to 672 with Excel School</v>
      </c>
    </row>
    <row r="15" spans="2:15" ht="16.5">
      <c r="B15" s="37" t="s">
        <v>0</v>
      </c>
      <c r="C15" s="38" t="s">
        <v>19</v>
      </c>
      <c r="D15" s="38">
        <v>5</v>
      </c>
      <c r="E15" s="38">
        <f>CHOOSE(MATCH(Quiz!D15,lstLevels,0),0,0,1,3,5)</f>
        <v>3</v>
      </c>
      <c r="F15" s="38">
        <f t="shared" si="1"/>
        <v>10</v>
      </c>
      <c r="G15" s="38">
        <f t="shared" si="2"/>
        <v>15</v>
      </c>
      <c r="H15" s="39">
        <f t="shared" si="3"/>
        <v>25</v>
      </c>
      <c r="J15" s="10" t="str">
        <f>"("&amp;IF(Assessment!C4,TEXT(Assessment!E4/Assessment!C4,"0%"),"Infinite %")&amp;" improvement)"</f>
        <v>(51% improvement)</v>
      </c>
    </row>
    <row r="16" spans="2:15" ht="16.5">
      <c r="B16" s="37" t="s">
        <v>0</v>
      </c>
      <c r="C16" s="38" t="s">
        <v>18</v>
      </c>
      <c r="D16" s="38">
        <v>5</v>
      </c>
      <c r="E16" s="38">
        <f>CHOOSE(MATCH(Quiz!D16,lstLevels,0),0,0,1,3,5)</f>
        <v>3</v>
      </c>
      <c r="F16" s="38">
        <f t="shared" si="1"/>
        <v>10</v>
      </c>
      <c r="G16" s="38">
        <f t="shared" si="2"/>
        <v>15</v>
      </c>
      <c r="H16" s="39">
        <f t="shared" si="3"/>
        <v>25</v>
      </c>
      <c r="J16" s="10" t="str">
        <f>IF(Assessment!D4=0,"","You can save up to $"&amp;TEXT(Assessment!E15*50*(Assessment!E16-Assessment!E16*Assessment!C4/Assessment!D4)/2,"0,00") &amp; " per year by joining Excel School")</f>
        <v>You can save up to $2,121 per year by joining Excel School</v>
      </c>
    </row>
    <row r="17" spans="2:10" ht="16.5">
      <c r="B17" s="37" t="s">
        <v>0</v>
      </c>
      <c r="C17" s="38" t="s">
        <v>16</v>
      </c>
      <c r="D17" s="38">
        <v>5</v>
      </c>
      <c r="E17" s="38">
        <f>CHOOSE(MATCH(Quiz!D17,lstLevels,0),0,0,1,3,5)</f>
        <v>3</v>
      </c>
      <c r="F17" s="38">
        <f t="shared" si="1"/>
        <v>10</v>
      </c>
      <c r="G17" s="38">
        <f t="shared" si="2"/>
        <v>15</v>
      </c>
      <c r="H17" s="39">
        <f t="shared" si="3"/>
        <v>25</v>
      </c>
      <c r="J17" s="10" t="str">
        <f>IF(J16="","","(Assuming you work " &amp;Assessment!E16&amp;" hours per week on Excel and you put only 50% of what you learn in to practice)")</f>
        <v>(Assuming you work 5 hours per week on Excel and you put only 50% of what you learn in to practice)</v>
      </c>
    </row>
    <row r="18" spans="2:10">
      <c r="B18" s="37" t="s">
        <v>0</v>
      </c>
      <c r="C18" s="38" t="s">
        <v>17</v>
      </c>
      <c r="D18" s="38">
        <v>5</v>
      </c>
      <c r="E18" s="38">
        <f>CHOOSE(MATCH(Quiz!D18,lstLevels,0),0,0,1,3,5)</f>
        <v>3</v>
      </c>
      <c r="F18" s="38">
        <f t="shared" si="1"/>
        <v>10</v>
      </c>
      <c r="G18" s="38">
        <f t="shared" si="2"/>
        <v>15</v>
      </c>
      <c r="H18" s="39">
        <f t="shared" si="3"/>
        <v>25</v>
      </c>
    </row>
    <row r="19" spans="2:10">
      <c r="B19" s="37" t="s">
        <v>0</v>
      </c>
      <c r="C19" s="38" t="s">
        <v>30</v>
      </c>
      <c r="D19" s="38">
        <v>3</v>
      </c>
      <c r="E19" s="38">
        <f>CHOOSE(MATCH(Quiz!D19,lstLevels,0),0,0,1,3,5)</f>
        <v>3</v>
      </c>
      <c r="F19" s="38">
        <f t="shared" si="1"/>
        <v>0</v>
      </c>
      <c r="G19" s="38">
        <f t="shared" si="2"/>
        <v>15</v>
      </c>
      <c r="H19" s="39">
        <f t="shared" si="3"/>
        <v>15</v>
      </c>
    </row>
    <row r="20" spans="2:10">
      <c r="B20" s="37" t="s">
        <v>0</v>
      </c>
      <c r="C20" s="38" t="s">
        <v>31</v>
      </c>
      <c r="D20" s="38">
        <v>3</v>
      </c>
      <c r="E20" s="38">
        <f>CHOOSE(MATCH(Quiz!D20,lstLevels,0),0,0,1,3,5)</f>
        <v>3</v>
      </c>
      <c r="F20" s="38">
        <f t="shared" si="1"/>
        <v>0</v>
      </c>
      <c r="G20" s="38">
        <f t="shared" si="2"/>
        <v>15</v>
      </c>
      <c r="H20" s="39">
        <f t="shared" si="3"/>
        <v>15</v>
      </c>
    </row>
    <row r="21" spans="2:10">
      <c r="B21" s="37" t="s">
        <v>0</v>
      </c>
      <c r="C21" s="38" t="s">
        <v>20</v>
      </c>
      <c r="D21" s="38">
        <v>5</v>
      </c>
      <c r="E21" s="38">
        <f>CHOOSE(MATCH(Quiz!D21,lstLevels,0),0,0,1,3,5)</f>
        <v>3</v>
      </c>
      <c r="F21" s="38">
        <f t="shared" si="1"/>
        <v>10</v>
      </c>
      <c r="G21" s="38">
        <f t="shared" si="2"/>
        <v>15</v>
      </c>
      <c r="H21" s="39">
        <f t="shared" si="3"/>
        <v>25</v>
      </c>
    </row>
    <row r="22" spans="2:10">
      <c r="B22" s="37" t="s">
        <v>0</v>
      </c>
      <c r="C22" s="38" t="s">
        <v>21</v>
      </c>
      <c r="D22" s="38">
        <v>3</v>
      </c>
      <c r="E22" s="38">
        <f>CHOOSE(MATCH(Quiz!D22,lstLevels,0),0,0,1,3,5)</f>
        <v>3</v>
      </c>
      <c r="F22" s="38">
        <f t="shared" si="1"/>
        <v>0</v>
      </c>
      <c r="G22" s="38">
        <f t="shared" si="2"/>
        <v>15</v>
      </c>
      <c r="H22" s="39">
        <f t="shared" si="3"/>
        <v>15</v>
      </c>
    </row>
    <row r="23" spans="2:10">
      <c r="B23" s="37" t="s">
        <v>0</v>
      </c>
      <c r="C23" s="38" t="s">
        <v>22</v>
      </c>
      <c r="D23" s="38">
        <v>3</v>
      </c>
      <c r="E23" s="38">
        <f>CHOOSE(MATCH(Quiz!D23,lstLevels,0),0,0,1,3,5)</f>
        <v>3</v>
      </c>
      <c r="F23" s="38">
        <f t="shared" si="1"/>
        <v>0</v>
      </c>
      <c r="G23" s="38">
        <f t="shared" si="2"/>
        <v>15</v>
      </c>
      <c r="H23" s="39">
        <f t="shared" si="3"/>
        <v>15</v>
      </c>
    </row>
    <row r="24" spans="2:10">
      <c r="B24" s="37"/>
      <c r="C24" s="38"/>
      <c r="D24" s="38"/>
      <c r="E24" s="38"/>
      <c r="F24" s="38"/>
      <c r="G24" s="38"/>
      <c r="H24" s="39"/>
    </row>
    <row r="25" spans="2:10">
      <c r="B25" s="37" t="s">
        <v>1</v>
      </c>
      <c r="C25" s="38" t="s">
        <v>29</v>
      </c>
      <c r="D25" s="38">
        <v>5</v>
      </c>
      <c r="E25" s="38">
        <f>CHOOSE(MATCH(Quiz!D25,lstLevels,0),0,0,1,3,5)</f>
        <v>3</v>
      </c>
      <c r="F25" s="38">
        <f t="shared" si="1"/>
        <v>10</v>
      </c>
      <c r="G25" s="38">
        <f t="shared" si="2"/>
        <v>15</v>
      </c>
      <c r="H25" s="39">
        <f t="shared" si="3"/>
        <v>25</v>
      </c>
    </row>
    <row r="26" spans="2:10">
      <c r="B26" s="37" t="s">
        <v>1</v>
      </c>
      <c r="C26" s="38" t="s">
        <v>28</v>
      </c>
      <c r="D26" s="38">
        <v>5</v>
      </c>
      <c r="E26" s="38">
        <f>CHOOSE(MATCH(Quiz!D26,lstLevels,0),0,0,1,3,5)</f>
        <v>3</v>
      </c>
      <c r="F26" s="38">
        <f t="shared" si="1"/>
        <v>10</v>
      </c>
      <c r="G26" s="38">
        <f t="shared" si="2"/>
        <v>15</v>
      </c>
      <c r="H26" s="39">
        <f t="shared" si="3"/>
        <v>25</v>
      </c>
    </row>
    <row r="27" spans="2:10">
      <c r="B27" s="37" t="s">
        <v>1</v>
      </c>
      <c r="C27" s="38" t="s">
        <v>27</v>
      </c>
      <c r="D27" s="38">
        <v>5</v>
      </c>
      <c r="E27" s="38">
        <f>CHOOSE(MATCH(Quiz!D27,lstLevels,0),0,0,1,3,5)</f>
        <v>3</v>
      </c>
      <c r="F27" s="38">
        <f t="shared" si="1"/>
        <v>10</v>
      </c>
      <c r="G27" s="38">
        <f t="shared" si="2"/>
        <v>15</v>
      </c>
      <c r="H27" s="39">
        <f t="shared" si="3"/>
        <v>25</v>
      </c>
    </row>
    <row r="28" spans="2:10">
      <c r="B28" s="37"/>
      <c r="C28" s="38"/>
      <c r="D28" s="38"/>
      <c r="E28" s="38"/>
      <c r="F28" s="38"/>
      <c r="G28" s="38"/>
      <c r="H28" s="39"/>
    </row>
    <row r="29" spans="2:10">
      <c r="B29" s="37" t="s">
        <v>2</v>
      </c>
      <c r="C29" s="38" t="s">
        <v>32</v>
      </c>
      <c r="D29" s="38">
        <v>5</v>
      </c>
      <c r="E29" s="38">
        <f>CHOOSE(MATCH(Quiz!D29,lstLevels,0),0,0,1,3,5)</f>
        <v>3</v>
      </c>
      <c r="F29" s="38">
        <f t="shared" si="1"/>
        <v>10</v>
      </c>
      <c r="G29" s="38">
        <f t="shared" si="2"/>
        <v>15</v>
      </c>
      <c r="H29" s="39">
        <f t="shared" si="3"/>
        <v>25</v>
      </c>
    </row>
    <row r="30" spans="2:10">
      <c r="B30" s="37" t="s">
        <v>2</v>
      </c>
      <c r="C30" s="38" t="s">
        <v>33</v>
      </c>
      <c r="D30" s="38">
        <v>5</v>
      </c>
      <c r="E30" s="38">
        <f>CHOOSE(MATCH(Quiz!D30,lstLevels,0),0,0,1,3,5)</f>
        <v>3</v>
      </c>
      <c r="F30" s="38">
        <f t="shared" si="1"/>
        <v>10</v>
      </c>
      <c r="G30" s="38">
        <f t="shared" si="2"/>
        <v>15</v>
      </c>
      <c r="H30" s="39">
        <f t="shared" si="3"/>
        <v>25</v>
      </c>
    </row>
    <row r="31" spans="2:10">
      <c r="B31" s="37" t="s">
        <v>2</v>
      </c>
      <c r="C31" s="38" t="s">
        <v>34</v>
      </c>
      <c r="D31" s="38">
        <v>5</v>
      </c>
      <c r="E31" s="38">
        <f>CHOOSE(MATCH(Quiz!D31,lstLevels,0),0,0,1,3,5)</f>
        <v>3</v>
      </c>
      <c r="F31" s="38">
        <f t="shared" si="1"/>
        <v>10</v>
      </c>
      <c r="G31" s="38">
        <f t="shared" si="2"/>
        <v>15</v>
      </c>
      <c r="H31" s="39">
        <f t="shared" si="3"/>
        <v>25</v>
      </c>
    </row>
    <row r="32" spans="2:10">
      <c r="B32" s="37"/>
      <c r="C32" s="38"/>
      <c r="D32" s="38"/>
      <c r="E32" s="38"/>
      <c r="F32" s="38"/>
      <c r="G32" s="38"/>
      <c r="H32" s="39"/>
    </row>
    <row r="33" spans="2:8">
      <c r="B33" s="37" t="s">
        <v>47</v>
      </c>
      <c r="C33" s="38" t="s">
        <v>35</v>
      </c>
      <c r="D33" s="38">
        <v>3</v>
      </c>
      <c r="E33" s="38">
        <f>CHOOSE(MATCH(Quiz!D33,lstLevels,0),0,0,1,3,5)</f>
        <v>3</v>
      </c>
      <c r="F33" s="38">
        <f t="shared" si="1"/>
        <v>0</v>
      </c>
      <c r="G33" s="38">
        <f t="shared" si="2"/>
        <v>9</v>
      </c>
      <c r="H33" s="39">
        <f t="shared" si="3"/>
        <v>9</v>
      </c>
    </row>
    <row r="34" spans="2:8">
      <c r="B34" s="37" t="s">
        <v>47</v>
      </c>
      <c r="C34" s="38" t="s">
        <v>36</v>
      </c>
      <c r="D34" s="38">
        <v>3</v>
      </c>
      <c r="E34" s="38">
        <f>CHOOSE(MATCH(Quiz!D34,lstLevels,0),0,0,1,3,5)</f>
        <v>3</v>
      </c>
      <c r="F34" s="38">
        <f t="shared" si="1"/>
        <v>0</v>
      </c>
      <c r="G34" s="38">
        <f t="shared" si="2"/>
        <v>9</v>
      </c>
      <c r="H34" s="39">
        <f t="shared" si="3"/>
        <v>9</v>
      </c>
    </row>
    <row r="35" spans="2:8">
      <c r="B35" s="37" t="s">
        <v>47</v>
      </c>
      <c r="C35" s="38" t="s">
        <v>37</v>
      </c>
      <c r="D35" s="38">
        <v>5</v>
      </c>
      <c r="E35" s="38">
        <f>CHOOSE(MATCH(Quiz!D35,lstLevels,0),0,0,1,3,5)</f>
        <v>3</v>
      </c>
      <c r="F35" s="38">
        <f t="shared" si="1"/>
        <v>6</v>
      </c>
      <c r="G35" s="38">
        <f t="shared" si="2"/>
        <v>9</v>
      </c>
      <c r="H35" s="39">
        <f t="shared" si="3"/>
        <v>15</v>
      </c>
    </row>
    <row r="36" spans="2:8">
      <c r="B36" s="37" t="s">
        <v>47</v>
      </c>
      <c r="C36" s="38" t="s">
        <v>38</v>
      </c>
      <c r="D36" s="38">
        <v>5</v>
      </c>
      <c r="E36" s="38">
        <f>CHOOSE(MATCH(Quiz!D36,lstLevels,0),0,0,1,3,5)</f>
        <v>3</v>
      </c>
      <c r="F36" s="38">
        <f t="shared" si="1"/>
        <v>6</v>
      </c>
      <c r="G36" s="38">
        <f t="shared" si="2"/>
        <v>9</v>
      </c>
      <c r="H36" s="39">
        <f t="shared" si="3"/>
        <v>15</v>
      </c>
    </row>
    <row r="37" spans="2:8">
      <c r="B37" s="37" t="s">
        <v>47</v>
      </c>
      <c r="C37" s="38" t="s">
        <v>39</v>
      </c>
      <c r="D37" s="38">
        <v>5</v>
      </c>
      <c r="E37" s="38">
        <f>CHOOSE(MATCH(Quiz!D37,lstLevels,0),0,0,1,3,5)</f>
        <v>3</v>
      </c>
      <c r="F37" s="38">
        <f t="shared" si="1"/>
        <v>6</v>
      </c>
      <c r="G37" s="38">
        <f t="shared" si="2"/>
        <v>9</v>
      </c>
      <c r="H37" s="39">
        <f t="shared" si="3"/>
        <v>15</v>
      </c>
    </row>
    <row r="38" spans="2:8">
      <c r="B38" s="37" t="s">
        <v>47</v>
      </c>
      <c r="C38" s="38" t="s">
        <v>40</v>
      </c>
      <c r="D38" s="38">
        <v>3</v>
      </c>
      <c r="E38" s="38">
        <f>CHOOSE(MATCH(Quiz!D38,lstLevels,0),0,0,1,3,5)</f>
        <v>3</v>
      </c>
      <c r="F38" s="38">
        <f t="shared" si="1"/>
        <v>0</v>
      </c>
      <c r="G38" s="38">
        <f t="shared" si="2"/>
        <v>9</v>
      </c>
      <c r="H38" s="39">
        <f t="shared" si="3"/>
        <v>9</v>
      </c>
    </row>
    <row r="39" spans="2:8">
      <c r="B39" s="37"/>
      <c r="C39" s="38"/>
      <c r="D39" s="38"/>
      <c r="E39" s="38"/>
      <c r="F39" s="38"/>
      <c r="G39" s="38"/>
      <c r="H39" s="39"/>
    </row>
    <row r="40" spans="2:8">
      <c r="B40" s="37" t="s">
        <v>3</v>
      </c>
      <c r="C40" s="38" t="s">
        <v>25</v>
      </c>
      <c r="D40" s="38">
        <v>5</v>
      </c>
      <c r="E40" s="38">
        <f>CHOOSE(MATCH(Quiz!D40,lstLevels,0),0,0,1,3,5)</f>
        <v>0</v>
      </c>
      <c r="F40" s="38">
        <f t="shared" si="1"/>
        <v>0</v>
      </c>
      <c r="G40" s="38">
        <f t="shared" si="2"/>
        <v>0</v>
      </c>
      <c r="H40" s="39">
        <f t="shared" si="3"/>
        <v>0</v>
      </c>
    </row>
    <row r="41" spans="2:8">
      <c r="B41" s="37" t="s">
        <v>3</v>
      </c>
      <c r="C41" s="38" t="s">
        <v>24</v>
      </c>
      <c r="D41" s="38">
        <v>3</v>
      </c>
      <c r="E41" s="38">
        <f>CHOOSE(MATCH(Quiz!D41,lstLevels,0),0,0,1,3,5)</f>
        <v>0</v>
      </c>
      <c r="F41" s="38">
        <f t="shared" si="1"/>
        <v>0</v>
      </c>
      <c r="G41" s="38">
        <f t="shared" si="2"/>
        <v>0</v>
      </c>
      <c r="H41" s="39">
        <f t="shared" si="3"/>
        <v>0</v>
      </c>
    </row>
    <row r="42" spans="2:8">
      <c r="B42" s="37"/>
      <c r="C42" s="38"/>
      <c r="D42" s="38"/>
      <c r="E42" s="38"/>
      <c r="F42" s="38"/>
      <c r="G42" s="38"/>
      <c r="H42" s="39"/>
    </row>
    <row r="43" spans="2:8">
      <c r="B43" s="37" t="s">
        <v>4</v>
      </c>
      <c r="C43" s="38" t="s">
        <v>50</v>
      </c>
      <c r="D43" s="38">
        <v>5</v>
      </c>
      <c r="E43" s="38">
        <f>CHOOSE(MATCH(Quiz!D43,lstLevels,0),0,0,1,3,5)</f>
        <v>0</v>
      </c>
      <c r="F43" s="38">
        <f t="shared" si="1"/>
        <v>0</v>
      </c>
      <c r="G43" s="38">
        <f t="shared" si="2"/>
        <v>0</v>
      </c>
      <c r="H43" s="39">
        <f t="shared" si="3"/>
        <v>0</v>
      </c>
    </row>
    <row r="44" spans="2:8">
      <c r="B44" s="37" t="s">
        <v>4</v>
      </c>
      <c r="C44" s="38" t="s">
        <v>51</v>
      </c>
      <c r="D44" s="38">
        <v>5</v>
      </c>
      <c r="E44" s="38">
        <f>CHOOSE(MATCH(Quiz!D44,lstLevels,0),0,0,1,3,5)</f>
        <v>0</v>
      </c>
      <c r="F44" s="38">
        <f t="shared" si="1"/>
        <v>0</v>
      </c>
      <c r="G44" s="38">
        <f t="shared" si="2"/>
        <v>0</v>
      </c>
      <c r="H44" s="39">
        <f t="shared" si="3"/>
        <v>0</v>
      </c>
    </row>
    <row r="45" spans="2:8">
      <c r="B45" s="37" t="s">
        <v>4</v>
      </c>
      <c r="C45" s="38" t="s">
        <v>54</v>
      </c>
      <c r="D45" s="38">
        <v>3</v>
      </c>
      <c r="E45" s="38">
        <f>CHOOSE(MATCH(Quiz!D45,lstLevels,0),0,0,1,3,5)</f>
        <v>0</v>
      </c>
      <c r="F45" s="38">
        <f t="shared" si="1"/>
        <v>0</v>
      </c>
      <c r="G45" s="38">
        <f t="shared" si="2"/>
        <v>0</v>
      </c>
      <c r="H45" s="39">
        <f t="shared" si="3"/>
        <v>0</v>
      </c>
    </row>
    <row r="46" spans="2:8">
      <c r="B46" s="37" t="s">
        <v>4</v>
      </c>
      <c r="C46" s="38" t="s">
        <v>52</v>
      </c>
      <c r="D46" s="38">
        <v>5</v>
      </c>
      <c r="E46" s="38">
        <f>CHOOSE(MATCH(Quiz!D46,lstLevels,0),0,0,1,3,5)</f>
        <v>0</v>
      </c>
      <c r="F46" s="38">
        <f t="shared" si="1"/>
        <v>0</v>
      </c>
      <c r="G46" s="38">
        <f t="shared" si="2"/>
        <v>0</v>
      </c>
      <c r="H46" s="39">
        <f t="shared" si="3"/>
        <v>0</v>
      </c>
    </row>
    <row r="47" spans="2:8">
      <c r="B47" s="37" t="s">
        <v>4</v>
      </c>
      <c r="C47" s="38" t="s">
        <v>53</v>
      </c>
      <c r="D47" s="38">
        <v>3</v>
      </c>
      <c r="E47" s="38">
        <f>CHOOSE(MATCH(Quiz!D47,lstLevels,0),0,0,1,3,5)</f>
        <v>0</v>
      </c>
      <c r="F47" s="38">
        <f t="shared" si="1"/>
        <v>0</v>
      </c>
      <c r="G47" s="38">
        <f t="shared" si="2"/>
        <v>0</v>
      </c>
      <c r="H47" s="39">
        <f t="shared" si="3"/>
        <v>0</v>
      </c>
    </row>
    <row r="48" spans="2:8">
      <c r="B48" s="37"/>
      <c r="C48" s="38"/>
      <c r="D48" s="38"/>
      <c r="E48" s="38"/>
      <c r="F48" s="38"/>
      <c r="G48" s="38"/>
      <c r="H48" s="39"/>
    </row>
    <row r="49" spans="2:8">
      <c r="B49" s="37" t="s">
        <v>48</v>
      </c>
      <c r="C49" s="38" t="s">
        <v>43</v>
      </c>
      <c r="D49" s="38">
        <v>3</v>
      </c>
      <c r="E49" s="38">
        <f>CHOOSE(MATCH(Quiz!D49,lstLevels,0),0,0,1,3,5)</f>
        <v>0</v>
      </c>
      <c r="F49" s="38">
        <f t="shared" si="1"/>
        <v>0</v>
      </c>
      <c r="G49" s="38">
        <f t="shared" si="2"/>
        <v>0</v>
      </c>
      <c r="H49" s="39">
        <f t="shared" si="3"/>
        <v>0</v>
      </c>
    </row>
    <row r="50" spans="2:8">
      <c r="B50" s="37" t="s">
        <v>48</v>
      </c>
      <c r="C50" s="38" t="s">
        <v>41</v>
      </c>
      <c r="D50" s="38">
        <v>5</v>
      </c>
      <c r="E50" s="38">
        <f>CHOOSE(MATCH(Quiz!D50,lstLevels,0),0,0,1,3,5)</f>
        <v>0</v>
      </c>
      <c r="F50" s="38">
        <f t="shared" si="1"/>
        <v>0</v>
      </c>
      <c r="G50" s="38">
        <f t="shared" si="2"/>
        <v>0</v>
      </c>
      <c r="H50" s="39">
        <f t="shared" si="3"/>
        <v>0</v>
      </c>
    </row>
    <row r="51" spans="2:8">
      <c r="B51" s="37" t="s">
        <v>48</v>
      </c>
      <c r="C51" s="38" t="s">
        <v>42</v>
      </c>
      <c r="D51" s="38">
        <v>5</v>
      </c>
      <c r="E51" s="38">
        <f>CHOOSE(MATCH(Quiz!D51,lstLevels,0),0,0,1,3,5)</f>
        <v>0</v>
      </c>
      <c r="F51" s="38">
        <f t="shared" si="1"/>
        <v>0</v>
      </c>
      <c r="G51" s="38">
        <f t="shared" si="2"/>
        <v>0</v>
      </c>
      <c r="H51" s="39">
        <f t="shared" si="3"/>
        <v>0</v>
      </c>
    </row>
    <row r="52" spans="2:8">
      <c r="B52" s="37"/>
      <c r="C52" s="38"/>
      <c r="D52" s="38"/>
      <c r="E52" s="38"/>
      <c r="F52" s="38"/>
      <c r="G52" s="38"/>
      <c r="H52" s="39"/>
    </row>
    <row r="53" spans="2:8">
      <c r="B53" s="37" t="s">
        <v>44</v>
      </c>
      <c r="C53" s="38" t="s">
        <v>44</v>
      </c>
      <c r="D53" s="38">
        <v>3</v>
      </c>
      <c r="E53" s="38">
        <f>CHOOSE(MATCH(Quiz!D53,lstLevels,0),0,0,1,3,5)</f>
        <v>0</v>
      </c>
      <c r="F53" s="38">
        <f t="shared" si="1"/>
        <v>0</v>
      </c>
      <c r="G53" s="38">
        <f t="shared" si="2"/>
        <v>0</v>
      </c>
      <c r="H53" s="39">
        <f t="shared" si="3"/>
        <v>0</v>
      </c>
    </row>
    <row r="54" spans="2:8">
      <c r="B54" s="37"/>
      <c r="C54" s="38"/>
      <c r="D54" s="38"/>
      <c r="E54" s="38"/>
      <c r="F54" s="38"/>
      <c r="G54" s="38"/>
      <c r="H54" s="39"/>
    </row>
    <row r="55" spans="2:8">
      <c r="B55" s="37" t="s">
        <v>49</v>
      </c>
      <c r="C55" s="38" t="s">
        <v>45</v>
      </c>
      <c r="D55" s="38">
        <v>3</v>
      </c>
      <c r="E55" s="38">
        <f>CHOOSE(MATCH(Quiz!D55,lstLevels,0),0,0,1,3,5)</f>
        <v>0</v>
      </c>
      <c r="F55" s="38">
        <f t="shared" si="1"/>
        <v>0</v>
      </c>
      <c r="G55" s="38">
        <f t="shared" si="2"/>
        <v>0</v>
      </c>
      <c r="H55" s="39">
        <f t="shared" si="3"/>
        <v>0</v>
      </c>
    </row>
    <row r="56" spans="2:8">
      <c r="B56" s="40" t="s">
        <v>49</v>
      </c>
      <c r="C56" s="41" t="s">
        <v>46</v>
      </c>
      <c r="D56" s="41">
        <v>3</v>
      </c>
      <c r="E56" s="43">
        <f>CHOOSE(MATCH(Quiz!D56,lstLevels,0),0,0,1,3,5)</f>
        <v>0</v>
      </c>
      <c r="F56" s="41">
        <f t="shared" si="1"/>
        <v>0</v>
      </c>
      <c r="G56" s="41">
        <f t="shared" si="2"/>
        <v>0</v>
      </c>
      <c r="H56" s="42">
        <f t="shared" si="3"/>
        <v>0</v>
      </c>
    </row>
    <row r="57" spans="2:8">
      <c r="E57" s="5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G16"/>
  <sheetViews>
    <sheetView showGridLines="0" workbookViewId="0">
      <selection activeCell="E15" sqref="E15"/>
    </sheetView>
  </sheetViews>
  <sheetFormatPr defaultRowHeight="16.5"/>
  <cols>
    <col min="1" max="1" width="3.85546875" style="10" customWidth="1"/>
    <col min="2" max="2" width="32.42578125" style="20" bestFit="1" customWidth="1"/>
    <col min="3" max="4" width="20.42578125" style="12" customWidth="1"/>
    <col min="5" max="5" width="20.42578125" style="11" customWidth="1"/>
    <col min="6" max="6" width="4.5703125" style="10" customWidth="1"/>
    <col min="7" max="7" width="10.140625" style="10" bestFit="1" customWidth="1"/>
    <col min="8" max="16384" width="9.140625" style="10"/>
  </cols>
  <sheetData>
    <row r="1" spans="2:7" ht="55.5" customHeight="1"/>
    <row r="2" spans="2:7" ht="108" customHeight="1"/>
    <row r="3" spans="2:7" ht="33">
      <c r="B3" s="21"/>
      <c r="C3" s="33" t="s">
        <v>67</v>
      </c>
      <c r="D3" s="33" t="s">
        <v>70</v>
      </c>
      <c r="E3" s="34" t="s">
        <v>64</v>
      </c>
    </row>
    <row r="4" spans="2:7" ht="30.75">
      <c r="B4" s="31" t="s">
        <v>68</v>
      </c>
      <c r="C4" s="32">
        <f>Calculations!G2</f>
        <v>444</v>
      </c>
      <c r="D4" s="32">
        <f>IF(C4&gt;Calculations!H2,C4,Calculations!H2)</f>
        <v>672</v>
      </c>
      <c r="E4" s="57">
        <f>IF(C4&gt;=D4,0,D4-C4)</f>
        <v>228</v>
      </c>
      <c r="F4" s="13"/>
    </row>
    <row r="5" spans="2:7" ht="24.75" customHeight="1">
      <c r="B5" s="25" t="s">
        <v>0</v>
      </c>
      <c r="C5" s="28">
        <f>Calculations!M4</f>
        <v>300</v>
      </c>
      <c r="D5" s="28">
        <f>IF(C5&gt;Calculations!N4,C5,Calculations!N4)</f>
        <v>450</v>
      </c>
      <c r="E5" s="22">
        <f>Calculations!O4</f>
        <v>150</v>
      </c>
    </row>
    <row r="6" spans="2:7" ht="24.75" customHeight="1">
      <c r="B6" s="26" t="s">
        <v>1</v>
      </c>
      <c r="C6" s="29">
        <f>Calculations!M5</f>
        <v>45</v>
      </c>
      <c r="D6" s="29">
        <f>IF(C6&gt;Calculations!N5,C6,Calculations!N5)</f>
        <v>75</v>
      </c>
      <c r="E6" s="23">
        <f>Calculations!O5</f>
        <v>30</v>
      </c>
    </row>
    <row r="7" spans="2:7" ht="24.75" customHeight="1">
      <c r="B7" s="27" t="s">
        <v>2</v>
      </c>
      <c r="C7" s="30">
        <f>Calculations!M6</f>
        <v>45</v>
      </c>
      <c r="D7" s="30">
        <f>IF(C7&gt;Calculations!N6,C7,Calculations!N6)</f>
        <v>75</v>
      </c>
      <c r="E7" s="24">
        <f>Calculations!O6</f>
        <v>30</v>
      </c>
    </row>
    <row r="8" spans="2:7" ht="24.75" customHeight="1">
      <c r="B8" s="26" t="s">
        <v>47</v>
      </c>
      <c r="C8" s="29">
        <f>Calculations!M7</f>
        <v>54</v>
      </c>
      <c r="D8" s="29">
        <f>IF(C8&gt;Calculations!N7,C8,Calculations!N7)</f>
        <v>72</v>
      </c>
      <c r="E8" s="23">
        <f>Calculations!O7</f>
        <v>18</v>
      </c>
    </row>
    <row r="9" spans="2:7" ht="24.75" customHeight="1">
      <c r="B9" s="27" t="s">
        <v>3</v>
      </c>
      <c r="C9" s="30">
        <f>Calculations!M8</f>
        <v>0</v>
      </c>
      <c r="D9" s="30">
        <f>IF(C9&gt;Calculations!N8,C9,Calculations!N8)</f>
        <v>0</v>
      </c>
      <c r="E9" s="24">
        <f>Calculations!O8</f>
        <v>0</v>
      </c>
    </row>
    <row r="10" spans="2:7" ht="24.75" customHeight="1">
      <c r="B10" s="26" t="s">
        <v>4</v>
      </c>
      <c r="C10" s="29">
        <f>Calculations!M9</f>
        <v>0</v>
      </c>
      <c r="D10" s="29">
        <f>IF(C10&gt;Calculations!N9,C10,Calculations!N9)</f>
        <v>0</v>
      </c>
      <c r="E10" s="23">
        <f>Calculations!O9</f>
        <v>0</v>
      </c>
    </row>
    <row r="11" spans="2:7" ht="24.75" customHeight="1">
      <c r="B11" s="27" t="s">
        <v>48</v>
      </c>
      <c r="C11" s="30">
        <f>Calculations!M10</f>
        <v>0</v>
      </c>
      <c r="D11" s="30">
        <f>IF(C11&gt;Calculations!N10,C11,Calculations!N10)</f>
        <v>0</v>
      </c>
      <c r="E11" s="24">
        <f>Calculations!O10</f>
        <v>0</v>
      </c>
    </row>
    <row r="12" spans="2:7" ht="24.75" customHeight="1">
      <c r="B12" s="26" t="s">
        <v>44</v>
      </c>
      <c r="C12" s="29">
        <f>Calculations!M11</f>
        <v>0</v>
      </c>
      <c r="D12" s="29">
        <f>IF(C12&gt;Calculations!N11,C12,Calculations!N11)</f>
        <v>0</v>
      </c>
      <c r="E12" s="23">
        <f>Calculations!O11</f>
        <v>0</v>
      </c>
    </row>
    <row r="13" spans="2:7" ht="24.75" customHeight="1">
      <c r="B13" s="27" t="s">
        <v>49</v>
      </c>
      <c r="C13" s="30">
        <f>Calculations!M12</f>
        <v>0</v>
      </c>
      <c r="D13" s="30">
        <f>IF(C13&gt;Calculations!N12,C13,Calculations!N12)</f>
        <v>0</v>
      </c>
      <c r="E13" s="24">
        <f>Calculations!O12</f>
        <v>0</v>
      </c>
    </row>
    <row r="15" spans="2:7">
      <c r="B15" s="60" t="s">
        <v>72</v>
      </c>
      <c r="C15" s="61"/>
      <c r="D15" s="62"/>
      <c r="E15" s="63">
        <v>50</v>
      </c>
    </row>
    <row r="16" spans="2:7">
      <c r="B16" s="60" t="s">
        <v>73</v>
      </c>
      <c r="C16" s="61"/>
      <c r="D16" s="62"/>
      <c r="E16" s="64">
        <v>5</v>
      </c>
      <c r="G16" s="6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Quiz</vt:lpstr>
      <vt:lpstr>Legend</vt:lpstr>
      <vt:lpstr>Calculations</vt:lpstr>
      <vt:lpstr>Assessment</vt:lpstr>
      <vt:lpstr>lstImportances</vt:lpstr>
      <vt:lpstr>lstLevels</vt:lpstr>
    </vt:vector>
  </TitlesOfParts>
  <Company>Pointy Haired Dilbert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 Duggirala</dc:creator>
  <cp:lastModifiedBy>Purna Duggirala</cp:lastModifiedBy>
  <dcterms:created xsi:type="dcterms:W3CDTF">2010-06-06T05:18:04Z</dcterms:created>
  <dcterms:modified xsi:type="dcterms:W3CDTF">2010-06-10T15:49:03Z</dcterms:modified>
</cp:coreProperties>
</file>