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3395" windowHeight="6465"/>
  </bookViews>
  <sheets>
    <sheet name="Visualization" sheetId="2" r:id="rId1"/>
    <sheet name="data &amp; calcs" sheetId="1" r:id="rId2"/>
  </sheets>
  <definedNames>
    <definedName name="lstCountries">'data &amp; calcs'!$A$3:$A$68</definedName>
  </definedNames>
  <calcPr calcId="0"/>
</workbook>
</file>

<file path=xl/calcChain.xml><?xml version="1.0" encoding="utf-8"?>
<calcChain xmlns="http://schemas.openxmlformats.org/spreadsheetml/2006/main">
  <c r="J20" i="1"/>
  <c r="K25"/>
  <c r="L20"/>
  <c r="M20"/>
  <c r="K20"/>
  <c r="L15"/>
  <c r="M15"/>
  <c r="K15"/>
  <c r="J16"/>
  <c r="J17"/>
  <c r="J18"/>
  <c r="J19"/>
  <c r="H20" i="2"/>
  <c r="F20"/>
  <c r="D20"/>
  <c r="B20"/>
  <c r="K6" i="1"/>
  <c r="L6" s="1"/>
  <c r="K19" s="1"/>
  <c r="K5"/>
  <c r="L5" s="1"/>
  <c r="K18" s="1"/>
  <c r="K4"/>
  <c r="M4" s="1"/>
  <c r="L17" s="1"/>
  <c r="K3"/>
  <c r="N3" s="1"/>
  <c r="M16" s="1"/>
  <c r="K10"/>
  <c r="L10"/>
  <c r="J10"/>
  <c r="M7"/>
  <c r="N7"/>
  <c r="L7"/>
  <c r="M6" l="1"/>
  <c r="L19" s="1"/>
  <c r="N6"/>
  <c r="M19" s="1"/>
  <c r="M5"/>
  <c r="L18" s="1"/>
  <c r="N5"/>
  <c r="M18" s="1"/>
  <c r="N4"/>
  <c r="M17" s="1"/>
  <c r="L4"/>
  <c r="K17" s="1"/>
  <c r="M3"/>
  <c r="L16" s="1"/>
  <c r="L3"/>
  <c r="K16" s="1"/>
  <c r="K22" l="1"/>
  <c r="L22" s="1"/>
  <c r="K23"/>
  <c r="L23" s="1"/>
  <c r="K24"/>
  <c r="L24" s="1"/>
  <c r="K21"/>
  <c r="L21" s="1"/>
</calcChain>
</file>

<file path=xl/sharedStrings.xml><?xml version="1.0" encoding="utf-8"?>
<sst xmlns="http://schemas.openxmlformats.org/spreadsheetml/2006/main" count="162" uniqueCount="151">
  <si>
    <t>Blue: above average; Green: average; Red: below average</t>
  </si>
  <si>
    <t>Country Name</t>
  </si>
  <si>
    <t>ISO code</t>
  </si>
  <si>
    <t>On the overall reading scale</t>
  </si>
  <si>
    <t>On the mathematics scale</t>
  </si>
  <si>
    <t>On the science scale</t>
  </si>
  <si>
    <t>Shanghai-China</t>
  </si>
  <si>
    <t>CN</t>
  </si>
  <si>
    <t>Korea-South</t>
  </si>
  <si>
    <t>KR</t>
  </si>
  <si>
    <t>Finland</t>
  </si>
  <si>
    <t>FI</t>
  </si>
  <si>
    <t>Hong Kong-China</t>
  </si>
  <si>
    <t>Singapore</t>
  </si>
  <si>
    <t>SG</t>
  </si>
  <si>
    <t>Canada</t>
  </si>
  <si>
    <t>CA</t>
  </si>
  <si>
    <t>New Zealand</t>
  </si>
  <si>
    <t>NZ</t>
  </si>
  <si>
    <t>Japan</t>
  </si>
  <si>
    <t>JP</t>
  </si>
  <si>
    <t>Australia</t>
  </si>
  <si>
    <t>AU</t>
  </si>
  <si>
    <t>Netherlands</t>
  </si>
  <si>
    <t>NL</t>
  </si>
  <si>
    <t>Belgium</t>
  </si>
  <si>
    <t>BE</t>
  </si>
  <si>
    <t>Norway</t>
  </si>
  <si>
    <t>NO</t>
  </si>
  <si>
    <t>Estonia</t>
  </si>
  <si>
    <t>EE</t>
  </si>
  <si>
    <t>Switzerland</t>
  </si>
  <si>
    <t>CH</t>
  </si>
  <si>
    <t>Poland</t>
  </si>
  <si>
    <t>PL</t>
  </si>
  <si>
    <t>Iceland</t>
  </si>
  <si>
    <t>IS</t>
  </si>
  <si>
    <t>United States</t>
  </si>
  <si>
    <t>US</t>
  </si>
  <si>
    <t>Liechtenstein</t>
  </si>
  <si>
    <t>LI</t>
  </si>
  <si>
    <t>Sweden</t>
  </si>
  <si>
    <t>SE</t>
  </si>
  <si>
    <t>Germany</t>
  </si>
  <si>
    <t>DE</t>
  </si>
  <si>
    <t>Ireland</t>
  </si>
  <si>
    <t>IE</t>
  </si>
  <si>
    <t>France</t>
  </si>
  <si>
    <t>FR</t>
  </si>
  <si>
    <t>Chinese Taipei</t>
  </si>
  <si>
    <t>Denmark</t>
  </si>
  <si>
    <t>DK</t>
  </si>
  <si>
    <t>United Kingdom</t>
  </si>
  <si>
    <t>GB</t>
  </si>
  <si>
    <t>Hungary</t>
  </si>
  <si>
    <t>HU</t>
  </si>
  <si>
    <t>Portugal</t>
  </si>
  <si>
    <t>PT</t>
  </si>
  <si>
    <t>Macao-China</t>
  </si>
  <si>
    <t>Italy</t>
  </si>
  <si>
    <t>IT</t>
  </si>
  <si>
    <t>Latvia</t>
  </si>
  <si>
    <t>LV</t>
  </si>
  <si>
    <t>Slovenia</t>
  </si>
  <si>
    <t>SI</t>
  </si>
  <si>
    <t>Greece</t>
  </si>
  <si>
    <t>GR</t>
  </si>
  <si>
    <t>Spain</t>
  </si>
  <si>
    <t>ES</t>
  </si>
  <si>
    <t>Czech Republic</t>
  </si>
  <si>
    <t>CZ</t>
  </si>
  <si>
    <t>Slovak Republic</t>
  </si>
  <si>
    <t>SK</t>
  </si>
  <si>
    <t>Croatia</t>
  </si>
  <si>
    <t>HR</t>
  </si>
  <si>
    <t>Israel</t>
  </si>
  <si>
    <t>IL</t>
  </si>
  <si>
    <t>Luxembourg</t>
  </si>
  <si>
    <t>LU</t>
  </si>
  <si>
    <t>Austria</t>
  </si>
  <si>
    <t>AT</t>
  </si>
  <si>
    <t>Lithuania</t>
  </si>
  <si>
    <t>LT</t>
  </si>
  <si>
    <t>Turkey</t>
  </si>
  <si>
    <t>TR</t>
  </si>
  <si>
    <t>United Arab Emirates</t>
  </si>
  <si>
    <t>AE</t>
  </si>
  <si>
    <t>Russian Federation</t>
  </si>
  <si>
    <t>RU</t>
  </si>
  <si>
    <t>Chile</t>
  </si>
  <si>
    <t>CL</t>
  </si>
  <si>
    <t>Serbia</t>
  </si>
  <si>
    <t>RS</t>
  </si>
  <si>
    <t>Bulgaria</t>
  </si>
  <si>
    <t>BG</t>
  </si>
  <si>
    <t>Uruguay</t>
  </si>
  <si>
    <t>UY</t>
  </si>
  <si>
    <t>Mexico</t>
  </si>
  <si>
    <t>MX</t>
  </si>
  <si>
    <t>Romania</t>
  </si>
  <si>
    <t>RO</t>
  </si>
  <si>
    <t>Thailand</t>
  </si>
  <si>
    <t>TH</t>
  </si>
  <si>
    <t>Trinidad and Tobago</t>
  </si>
  <si>
    <t>TT</t>
  </si>
  <si>
    <t>Colombia</t>
  </si>
  <si>
    <t>CO</t>
  </si>
  <si>
    <t>Brazil</t>
  </si>
  <si>
    <t>BR</t>
  </si>
  <si>
    <t>Montenegro</t>
  </si>
  <si>
    <t>ME</t>
  </si>
  <si>
    <t>Jordan</t>
  </si>
  <si>
    <t>JO</t>
  </si>
  <si>
    <t>Tunisia</t>
  </si>
  <si>
    <t>TN</t>
  </si>
  <si>
    <t>Indonesia</t>
  </si>
  <si>
    <t>ID</t>
  </si>
  <si>
    <t>Argentina</t>
  </si>
  <si>
    <t>AR</t>
  </si>
  <si>
    <t>Kazakhstan</t>
  </si>
  <si>
    <t>KZ</t>
  </si>
  <si>
    <t>Albania</t>
  </si>
  <si>
    <t>AL</t>
  </si>
  <si>
    <t>Qatar</t>
  </si>
  <si>
    <t>QA</t>
  </si>
  <si>
    <t>Panama</t>
  </si>
  <si>
    <t>PA</t>
  </si>
  <si>
    <t>Peru</t>
  </si>
  <si>
    <t>PE</t>
  </si>
  <si>
    <t>Azerbaijan</t>
  </si>
  <si>
    <t>AZ</t>
  </si>
  <si>
    <t>Kyrgyzstan</t>
  </si>
  <si>
    <t>KG</t>
  </si>
  <si>
    <t>Dummy</t>
  </si>
  <si>
    <t>Selected Country 1</t>
  </si>
  <si>
    <t>Selected Country 2</t>
  </si>
  <si>
    <t>Selected Country 3</t>
  </si>
  <si>
    <t>Selected Country 4</t>
  </si>
  <si>
    <t>Average</t>
  </si>
  <si>
    <t>Math</t>
  </si>
  <si>
    <t>Science</t>
  </si>
  <si>
    <t>Reading</t>
  </si>
  <si>
    <t>Labels</t>
  </si>
  <si>
    <t>Country 1</t>
  </si>
  <si>
    <t>Country 2</t>
  </si>
  <si>
    <t>Country 3</t>
  </si>
  <si>
    <t>Country 4</t>
  </si>
  <si>
    <t>Key Messages</t>
  </si>
  <si>
    <t>Rank</t>
  </si>
  <si>
    <r>
      <rPr>
        <sz val="18"/>
        <color theme="1"/>
        <rFont val="Calibri"/>
        <family val="2"/>
        <scheme val="minor"/>
      </rPr>
      <t>World Education Rankings</t>
    </r>
    <r>
      <rPr>
        <sz val="18"/>
        <color theme="1" tint="0.249977111117893"/>
        <rFont val="Calibri"/>
        <family val="2"/>
        <scheme val="minor"/>
      </rPr>
      <t xml:space="preserve">
</t>
    </r>
    <r>
      <rPr>
        <i/>
        <sz val="10"/>
        <color theme="1" tint="0.249977111117893"/>
        <rFont val="Calibri"/>
        <family val="2"/>
        <scheme val="minor"/>
      </rPr>
      <t>Which country does best at reading, maths and science?</t>
    </r>
  </si>
  <si>
    <r>
      <t xml:space="preserve">Visit
</t>
    </r>
    <r>
      <rPr>
        <b/>
        <u/>
        <sz val="14"/>
        <color theme="1"/>
        <rFont val="Calibri"/>
        <family val="2"/>
      </rPr>
      <t xml:space="preserve">http://chandoo.org/wp/2010/12/20/world-education-rankings-visualization/ </t>
    </r>
    <r>
      <rPr>
        <sz val="14"/>
        <color theme="1"/>
        <rFont val="Calibri"/>
        <family val="2"/>
      </rPr>
      <t xml:space="preserve">
to learn more</t>
    </r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</si>
</sst>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4" tint="-0.249977111117893"/>
      <name val="Webdings"/>
      <family val="1"/>
      <charset val="2"/>
    </font>
    <font>
      <sz val="10"/>
      <color theme="9" tint="-0.249977111117893"/>
      <name val="Webdings"/>
      <family val="1"/>
      <charset val="2"/>
    </font>
    <font>
      <sz val="10"/>
      <color theme="6" tint="-0.249977111117893"/>
      <name val="Webdings"/>
      <family val="1"/>
      <charset val="2"/>
    </font>
    <font>
      <sz val="10"/>
      <color theme="5" tint="-0.249977111117893"/>
      <name val="Webdings"/>
      <family val="1"/>
      <charset val="2"/>
    </font>
    <font>
      <sz val="10"/>
      <color theme="1" tint="0.14999847407452621"/>
      <name val="Webdings"/>
      <family val="1"/>
      <charset val="2"/>
    </font>
    <font>
      <sz val="18"/>
      <color theme="1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Calibri"/>
      <family val="2"/>
    </font>
    <font>
      <b/>
      <u/>
      <sz val="14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center"/>
    </xf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0" fontId="16" fillId="33" borderId="10" xfId="0" applyFont="1" applyFill="1" applyBorder="1"/>
    <xf numFmtId="0" fontId="16" fillId="33" borderId="10" xfId="0" applyFont="1" applyFill="1" applyBorder="1" applyAlignment="1">
      <alignment horizontal="center"/>
    </xf>
    <xf numFmtId="0" fontId="29" fillId="0" borderId="0" xfId="42" applyFont="1" applyAlignment="1" applyProtection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968974332753863"/>
          <c:y val="8.5524590325085775E-2"/>
          <c:w val="0.85809810137369213"/>
          <c:h val="0.76410117274666511"/>
        </c:manualLayout>
      </c:layout>
      <c:scatterChart>
        <c:scatterStyle val="lineMarker"/>
        <c:ser>
          <c:idx val="0"/>
          <c:order val="0"/>
          <c:tx>
            <c:strRef>
              <c:f>'data &amp; calcs'!$L$2</c:f>
              <c:strCache>
                <c:ptCount val="1"/>
                <c:pt idx="0">
                  <c:v>Reading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xVal>
            <c:numRef>
              <c:f>'data &amp; calcs'!$C$4:$C$68</c:f>
              <c:numCache>
                <c:formatCode>General</c:formatCode>
                <c:ptCount val="65"/>
                <c:pt idx="0">
                  <c:v>556</c:v>
                </c:pt>
                <c:pt idx="1">
                  <c:v>539</c:v>
                </c:pt>
                <c:pt idx="2">
                  <c:v>536</c:v>
                </c:pt>
                <c:pt idx="3">
                  <c:v>533</c:v>
                </c:pt>
                <c:pt idx="4">
                  <c:v>526</c:v>
                </c:pt>
                <c:pt idx="5">
                  <c:v>524</c:v>
                </c:pt>
                <c:pt idx="6">
                  <c:v>521</c:v>
                </c:pt>
                <c:pt idx="7">
                  <c:v>520</c:v>
                </c:pt>
                <c:pt idx="8">
                  <c:v>515</c:v>
                </c:pt>
                <c:pt idx="9">
                  <c:v>508</c:v>
                </c:pt>
                <c:pt idx="10">
                  <c:v>506</c:v>
                </c:pt>
                <c:pt idx="11">
                  <c:v>503</c:v>
                </c:pt>
                <c:pt idx="12">
                  <c:v>501</c:v>
                </c:pt>
                <c:pt idx="13">
                  <c:v>501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499</c:v>
                </c:pt>
                <c:pt idx="18">
                  <c:v>497</c:v>
                </c:pt>
                <c:pt idx="19">
                  <c:v>497</c:v>
                </c:pt>
                <c:pt idx="20">
                  <c:v>496</c:v>
                </c:pt>
                <c:pt idx="21">
                  <c:v>496</c:v>
                </c:pt>
                <c:pt idx="22">
                  <c:v>495</c:v>
                </c:pt>
                <c:pt idx="23">
                  <c:v>495</c:v>
                </c:pt>
                <c:pt idx="24">
                  <c:v>494</c:v>
                </c:pt>
                <c:pt idx="25">
                  <c:v>494</c:v>
                </c:pt>
                <c:pt idx="26">
                  <c:v>489</c:v>
                </c:pt>
                <c:pt idx="27">
                  <c:v>487</c:v>
                </c:pt>
                <c:pt idx="28">
                  <c:v>486</c:v>
                </c:pt>
                <c:pt idx="29">
                  <c:v>484</c:v>
                </c:pt>
                <c:pt idx="30">
                  <c:v>483</c:v>
                </c:pt>
                <c:pt idx="31">
                  <c:v>483</c:v>
                </c:pt>
                <c:pt idx="32">
                  <c:v>481</c:v>
                </c:pt>
                <c:pt idx="33">
                  <c:v>478</c:v>
                </c:pt>
                <c:pt idx="34">
                  <c:v>477</c:v>
                </c:pt>
                <c:pt idx="35">
                  <c:v>476</c:v>
                </c:pt>
                <c:pt idx="36">
                  <c:v>474</c:v>
                </c:pt>
                <c:pt idx="37">
                  <c:v>472</c:v>
                </c:pt>
                <c:pt idx="38">
                  <c:v>470</c:v>
                </c:pt>
                <c:pt idx="39">
                  <c:v>468</c:v>
                </c:pt>
                <c:pt idx="40">
                  <c:v>464</c:v>
                </c:pt>
                <c:pt idx="41">
                  <c:v>459</c:v>
                </c:pt>
                <c:pt idx="42">
                  <c:v>459</c:v>
                </c:pt>
                <c:pt idx="43">
                  <c:v>449</c:v>
                </c:pt>
                <c:pt idx="44">
                  <c:v>442</c:v>
                </c:pt>
                <c:pt idx="45">
                  <c:v>429</c:v>
                </c:pt>
                <c:pt idx="46">
                  <c:v>426</c:v>
                </c:pt>
                <c:pt idx="47">
                  <c:v>425</c:v>
                </c:pt>
                <c:pt idx="48">
                  <c:v>424</c:v>
                </c:pt>
                <c:pt idx="49">
                  <c:v>421</c:v>
                </c:pt>
                <c:pt idx="50">
                  <c:v>416</c:v>
                </c:pt>
                <c:pt idx="51">
                  <c:v>413</c:v>
                </c:pt>
                <c:pt idx="52">
                  <c:v>412</c:v>
                </c:pt>
                <c:pt idx="53">
                  <c:v>408</c:v>
                </c:pt>
                <c:pt idx="54">
                  <c:v>405</c:v>
                </c:pt>
                <c:pt idx="55">
                  <c:v>404</c:v>
                </c:pt>
                <c:pt idx="56">
                  <c:v>402</c:v>
                </c:pt>
                <c:pt idx="57">
                  <c:v>398</c:v>
                </c:pt>
                <c:pt idx="58">
                  <c:v>390</c:v>
                </c:pt>
                <c:pt idx="59">
                  <c:v>385</c:v>
                </c:pt>
                <c:pt idx="60">
                  <c:v>372</c:v>
                </c:pt>
                <c:pt idx="61">
                  <c:v>371</c:v>
                </c:pt>
                <c:pt idx="62">
                  <c:v>370</c:v>
                </c:pt>
                <c:pt idx="63">
                  <c:v>362</c:v>
                </c:pt>
                <c:pt idx="64">
                  <c:v>314</c:v>
                </c:pt>
              </c:numCache>
            </c:numRef>
          </c:xVal>
          <c:yVal>
            <c:numRef>
              <c:f>'data &amp; calcs'!$F$4:$F$68</c:f>
              <c:numCache>
                <c:formatCode>General</c:formatCode>
                <c:ptCount val="6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</c:numCache>
            </c:numRef>
          </c:yVal>
        </c:ser>
        <c:ser>
          <c:idx val="1"/>
          <c:order val="1"/>
          <c:tx>
            <c:strRef>
              <c:f>'data &amp; calcs'!$M$2</c:f>
              <c:strCache>
                <c:ptCount val="1"/>
                <c:pt idx="0">
                  <c:v>Math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xVal>
            <c:numRef>
              <c:f>'data &amp; calcs'!$D$4:$D$68</c:f>
              <c:numCache>
                <c:formatCode>General</c:formatCode>
                <c:ptCount val="65"/>
                <c:pt idx="0">
                  <c:v>600</c:v>
                </c:pt>
                <c:pt idx="1">
                  <c:v>546</c:v>
                </c:pt>
                <c:pt idx="2">
                  <c:v>541</c:v>
                </c:pt>
                <c:pt idx="3">
                  <c:v>555</c:v>
                </c:pt>
                <c:pt idx="4">
                  <c:v>562</c:v>
                </c:pt>
                <c:pt idx="5">
                  <c:v>527</c:v>
                </c:pt>
                <c:pt idx="6">
                  <c:v>519</c:v>
                </c:pt>
                <c:pt idx="7">
                  <c:v>529</c:v>
                </c:pt>
                <c:pt idx="8">
                  <c:v>514</c:v>
                </c:pt>
                <c:pt idx="9">
                  <c:v>526</c:v>
                </c:pt>
                <c:pt idx="10">
                  <c:v>515</c:v>
                </c:pt>
                <c:pt idx="11">
                  <c:v>498</c:v>
                </c:pt>
                <c:pt idx="12">
                  <c:v>512</c:v>
                </c:pt>
                <c:pt idx="13">
                  <c:v>534</c:v>
                </c:pt>
                <c:pt idx="14">
                  <c:v>495</c:v>
                </c:pt>
                <c:pt idx="15">
                  <c:v>507</c:v>
                </c:pt>
                <c:pt idx="16">
                  <c:v>487</c:v>
                </c:pt>
                <c:pt idx="17">
                  <c:v>536</c:v>
                </c:pt>
                <c:pt idx="18">
                  <c:v>494</c:v>
                </c:pt>
                <c:pt idx="19">
                  <c:v>513</c:v>
                </c:pt>
                <c:pt idx="20">
                  <c:v>487</c:v>
                </c:pt>
                <c:pt idx="21">
                  <c:v>497</c:v>
                </c:pt>
                <c:pt idx="22">
                  <c:v>543</c:v>
                </c:pt>
                <c:pt idx="23">
                  <c:v>503</c:v>
                </c:pt>
                <c:pt idx="24">
                  <c:v>492</c:v>
                </c:pt>
                <c:pt idx="25">
                  <c:v>490</c:v>
                </c:pt>
                <c:pt idx="26">
                  <c:v>487</c:v>
                </c:pt>
                <c:pt idx="27">
                  <c:v>525</c:v>
                </c:pt>
                <c:pt idx="28">
                  <c:v>483</c:v>
                </c:pt>
                <c:pt idx="29">
                  <c:v>482</c:v>
                </c:pt>
                <c:pt idx="30">
                  <c:v>501</c:v>
                </c:pt>
                <c:pt idx="31">
                  <c:v>466</c:v>
                </c:pt>
                <c:pt idx="32">
                  <c:v>483</c:v>
                </c:pt>
                <c:pt idx="33">
                  <c:v>493</c:v>
                </c:pt>
                <c:pt idx="34">
                  <c:v>497</c:v>
                </c:pt>
                <c:pt idx="35">
                  <c:v>460</c:v>
                </c:pt>
                <c:pt idx="36">
                  <c:v>447</c:v>
                </c:pt>
                <c:pt idx="37">
                  <c:v>489</c:v>
                </c:pt>
                <c:pt idx="38">
                  <c:v>496</c:v>
                </c:pt>
                <c:pt idx="39">
                  <c:v>477</c:v>
                </c:pt>
                <c:pt idx="40">
                  <c:v>445</c:v>
                </c:pt>
                <c:pt idx="41">
                  <c:v>453</c:v>
                </c:pt>
                <c:pt idx="42">
                  <c:v>468</c:v>
                </c:pt>
                <c:pt idx="43">
                  <c:v>421</c:v>
                </c:pt>
                <c:pt idx="44">
                  <c:v>442</c:v>
                </c:pt>
                <c:pt idx="45">
                  <c:v>428</c:v>
                </c:pt>
                <c:pt idx="46">
                  <c:v>427</c:v>
                </c:pt>
                <c:pt idx="47">
                  <c:v>419</c:v>
                </c:pt>
                <c:pt idx="48">
                  <c:v>427</c:v>
                </c:pt>
                <c:pt idx="49">
                  <c:v>419</c:v>
                </c:pt>
                <c:pt idx="50">
                  <c:v>414</c:v>
                </c:pt>
                <c:pt idx="51">
                  <c:v>381</c:v>
                </c:pt>
                <c:pt idx="52">
                  <c:v>386</c:v>
                </c:pt>
                <c:pt idx="53">
                  <c:v>403</c:v>
                </c:pt>
                <c:pt idx="54">
                  <c:v>387</c:v>
                </c:pt>
                <c:pt idx="55">
                  <c:v>371</c:v>
                </c:pt>
                <c:pt idx="56">
                  <c:v>371</c:v>
                </c:pt>
                <c:pt idx="57">
                  <c:v>388</c:v>
                </c:pt>
                <c:pt idx="58">
                  <c:v>405</c:v>
                </c:pt>
                <c:pt idx="59">
                  <c:v>377</c:v>
                </c:pt>
                <c:pt idx="60">
                  <c:v>368</c:v>
                </c:pt>
                <c:pt idx="61">
                  <c:v>360</c:v>
                </c:pt>
                <c:pt idx="62">
                  <c:v>365</c:v>
                </c:pt>
                <c:pt idx="63">
                  <c:v>431</c:v>
                </c:pt>
                <c:pt idx="64">
                  <c:v>331</c:v>
                </c:pt>
              </c:numCache>
            </c:numRef>
          </c:xVal>
          <c:yVal>
            <c:numRef>
              <c:f>'data &amp; calcs'!$G$4:$G$68</c:f>
              <c:numCache>
                <c:formatCode>General</c:formatCode>
                <c:ptCount val="6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</c:numCache>
            </c:numRef>
          </c:yVal>
        </c:ser>
        <c:ser>
          <c:idx val="2"/>
          <c:order val="2"/>
          <c:tx>
            <c:strRef>
              <c:f>'data &amp; calcs'!$N$2</c:f>
              <c:strCache>
                <c:ptCount val="1"/>
                <c:pt idx="0">
                  <c:v>Science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xVal>
            <c:numRef>
              <c:f>'data &amp; calcs'!$E$4:$E$68</c:f>
              <c:numCache>
                <c:formatCode>General</c:formatCode>
                <c:ptCount val="65"/>
                <c:pt idx="0">
                  <c:v>575</c:v>
                </c:pt>
                <c:pt idx="1">
                  <c:v>538</c:v>
                </c:pt>
                <c:pt idx="2">
                  <c:v>554</c:v>
                </c:pt>
                <c:pt idx="3">
                  <c:v>549</c:v>
                </c:pt>
                <c:pt idx="4">
                  <c:v>542</c:v>
                </c:pt>
                <c:pt idx="5">
                  <c:v>529</c:v>
                </c:pt>
                <c:pt idx="6">
                  <c:v>532</c:v>
                </c:pt>
                <c:pt idx="7">
                  <c:v>539</c:v>
                </c:pt>
                <c:pt idx="8">
                  <c:v>527</c:v>
                </c:pt>
                <c:pt idx="9">
                  <c:v>522</c:v>
                </c:pt>
                <c:pt idx="10">
                  <c:v>507</c:v>
                </c:pt>
                <c:pt idx="11">
                  <c:v>500</c:v>
                </c:pt>
                <c:pt idx="12">
                  <c:v>528</c:v>
                </c:pt>
                <c:pt idx="13">
                  <c:v>517</c:v>
                </c:pt>
                <c:pt idx="14">
                  <c:v>508</c:v>
                </c:pt>
                <c:pt idx="15">
                  <c:v>496</c:v>
                </c:pt>
                <c:pt idx="16">
                  <c:v>502</c:v>
                </c:pt>
                <c:pt idx="17">
                  <c:v>520</c:v>
                </c:pt>
                <c:pt idx="18">
                  <c:v>495</c:v>
                </c:pt>
                <c:pt idx="19">
                  <c:v>520</c:v>
                </c:pt>
                <c:pt idx="20">
                  <c:v>508</c:v>
                </c:pt>
                <c:pt idx="21">
                  <c:v>498</c:v>
                </c:pt>
                <c:pt idx="22">
                  <c:v>520</c:v>
                </c:pt>
                <c:pt idx="23">
                  <c:v>499</c:v>
                </c:pt>
                <c:pt idx="24">
                  <c:v>514</c:v>
                </c:pt>
                <c:pt idx="25">
                  <c:v>503</c:v>
                </c:pt>
                <c:pt idx="26">
                  <c:v>493</c:v>
                </c:pt>
                <c:pt idx="27">
                  <c:v>511</c:v>
                </c:pt>
                <c:pt idx="28">
                  <c:v>489</c:v>
                </c:pt>
                <c:pt idx="29">
                  <c:v>494</c:v>
                </c:pt>
                <c:pt idx="30">
                  <c:v>512</c:v>
                </c:pt>
                <c:pt idx="31">
                  <c:v>470</c:v>
                </c:pt>
                <c:pt idx="32">
                  <c:v>488</c:v>
                </c:pt>
                <c:pt idx="33">
                  <c:v>500</c:v>
                </c:pt>
                <c:pt idx="34">
                  <c:v>490</c:v>
                </c:pt>
                <c:pt idx="35">
                  <c:v>486</c:v>
                </c:pt>
                <c:pt idx="36">
                  <c:v>455</c:v>
                </c:pt>
                <c:pt idx="37">
                  <c:v>484</c:v>
                </c:pt>
                <c:pt idx="38">
                  <c:v>494</c:v>
                </c:pt>
                <c:pt idx="39">
                  <c:v>491</c:v>
                </c:pt>
                <c:pt idx="40">
                  <c:v>454</c:v>
                </c:pt>
                <c:pt idx="41">
                  <c:v>466</c:v>
                </c:pt>
                <c:pt idx="42">
                  <c:v>478</c:v>
                </c:pt>
                <c:pt idx="43">
                  <c:v>447</c:v>
                </c:pt>
                <c:pt idx="44">
                  <c:v>443</c:v>
                </c:pt>
                <c:pt idx="45">
                  <c:v>439</c:v>
                </c:pt>
                <c:pt idx="46">
                  <c:v>427</c:v>
                </c:pt>
                <c:pt idx="47">
                  <c:v>416</c:v>
                </c:pt>
                <c:pt idx="48">
                  <c:v>428</c:v>
                </c:pt>
                <c:pt idx="49">
                  <c:v>425</c:v>
                </c:pt>
                <c:pt idx="50">
                  <c:v>410</c:v>
                </c:pt>
                <c:pt idx="51">
                  <c:v>402</c:v>
                </c:pt>
                <c:pt idx="52">
                  <c:v>405</c:v>
                </c:pt>
                <c:pt idx="53">
                  <c:v>401</c:v>
                </c:pt>
                <c:pt idx="54">
                  <c:v>415</c:v>
                </c:pt>
                <c:pt idx="55">
                  <c:v>401</c:v>
                </c:pt>
                <c:pt idx="56">
                  <c:v>383</c:v>
                </c:pt>
                <c:pt idx="57">
                  <c:v>401</c:v>
                </c:pt>
                <c:pt idx="58">
                  <c:v>400</c:v>
                </c:pt>
                <c:pt idx="59">
                  <c:v>391</c:v>
                </c:pt>
                <c:pt idx="60">
                  <c:v>379</c:v>
                </c:pt>
                <c:pt idx="61">
                  <c:v>376</c:v>
                </c:pt>
                <c:pt idx="62">
                  <c:v>369</c:v>
                </c:pt>
                <c:pt idx="63">
                  <c:v>373</c:v>
                </c:pt>
                <c:pt idx="64">
                  <c:v>330</c:v>
                </c:pt>
              </c:numCache>
            </c:numRef>
          </c:xVal>
          <c:yVal>
            <c:numRef>
              <c:f>'data &amp; calcs'!$H$4:$H$68</c:f>
              <c:numCache>
                <c:formatCode>General</c:formatCode>
                <c:ptCount val="6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</c:numCache>
            </c:numRef>
          </c:yVal>
        </c:ser>
        <c:ser>
          <c:idx val="5"/>
          <c:order val="3"/>
          <c:tx>
            <c:strRef>
              <c:f>'data &amp; calcs'!$K$3</c:f>
              <c:strCache>
                <c:ptCount val="1"/>
                <c:pt idx="0">
                  <c:v>Shanghai-China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60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t"/>
            <c:showCatName val="1"/>
          </c:dLbls>
          <c:xVal>
            <c:numRef>
              <c:f>'data &amp; calcs'!$L$3:$N$3</c:f>
              <c:numCache>
                <c:formatCode>General</c:formatCode>
                <c:ptCount val="3"/>
                <c:pt idx="0">
                  <c:v>556</c:v>
                </c:pt>
                <c:pt idx="1">
                  <c:v>600</c:v>
                </c:pt>
                <c:pt idx="2">
                  <c:v>575</c:v>
                </c:pt>
              </c:numCache>
            </c:numRef>
          </c:xVal>
          <c:yVal>
            <c:numRef>
              <c:f>'data &amp; calcs'!$O$3:$Q$3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yVal>
        </c:ser>
        <c:ser>
          <c:idx val="3"/>
          <c:order val="4"/>
          <c:tx>
            <c:strRef>
              <c:f>'data &amp; calcs'!$K$4</c:f>
              <c:strCache>
                <c:ptCount val="1"/>
                <c:pt idx="0">
                  <c:v>Hong Kong-China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6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b"/>
            <c:showCatName val="1"/>
          </c:dLbls>
          <c:xVal>
            <c:numRef>
              <c:f>'data &amp; calcs'!$L$4:$N$4</c:f>
              <c:numCache>
                <c:formatCode>General</c:formatCode>
                <c:ptCount val="3"/>
                <c:pt idx="0">
                  <c:v>533</c:v>
                </c:pt>
                <c:pt idx="1">
                  <c:v>555</c:v>
                </c:pt>
                <c:pt idx="2">
                  <c:v>549</c:v>
                </c:pt>
              </c:numCache>
            </c:numRef>
          </c:xVal>
          <c:yVal>
            <c:numRef>
              <c:f>'data &amp; calcs'!$O$4:$Q$4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yVal>
        </c:ser>
        <c:ser>
          <c:idx val="4"/>
          <c:order val="5"/>
          <c:tx>
            <c:strRef>
              <c:f>'data &amp; calcs'!$K$5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6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t"/>
            <c:showCatName val="1"/>
          </c:dLbls>
          <c:xVal>
            <c:numRef>
              <c:f>'data &amp; calcs'!$L$5:$N$5</c:f>
              <c:numCache>
                <c:formatCode>General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xVal>
          <c:yVal>
            <c:numRef>
              <c:f>'data &amp; calcs'!$O$5:$Q$5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yVal>
        </c:ser>
        <c:ser>
          <c:idx val="7"/>
          <c:order val="6"/>
          <c:tx>
            <c:strRef>
              <c:f>'data &amp; calcs'!$K$6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&amp; calcs'!$L$6:$N$6</c:f>
              <c:numCache>
                <c:formatCode>General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xVal>
          <c:yVal>
            <c:numRef>
              <c:f>'data &amp; calcs'!$O$6:$Q$6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yVal>
        </c:ser>
        <c:ser>
          <c:idx val="6"/>
          <c:order val="7"/>
          <c:tx>
            <c:strRef>
              <c:f>'data &amp; calcs'!$K$6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4F81BD">
                  <a:lumMod val="75000"/>
                </a:srgb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6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t"/>
            <c:showCatName val="1"/>
          </c:dLbls>
          <c:xVal>
            <c:numRef>
              <c:f>'data &amp; calcs'!$L$6:$N$6</c:f>
              <c:numCache>
                <c:formatCode>General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xVal>
          <c:yVal>
            <c:numRef>
              <c:f>'data &amp; calcs'!$O$6:$Q$6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yVal>
        </c:ser>
        <c:ser>
          <c:idx val="8"/>
          <c:order val="8"/>
          <c:tx>
            <c:strRef>
              <c:f>'data &amp; calcs'!$J$7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dLbls>
            <c:txPr>
              <a:bodyPr/>
              <a:lstStyle/>
              <a:p>
                <a:pPr>
                  <a:defRPr sz="6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n-US"/>
              </a:p>
            </c:txPr>
            <c:dLblPos val="t"/>
            <c:showCatName val="1"/>
          </c:dLbls>
          <c:xVal>
            <c:numRef>
              <c:f>'data &amp; calcs'!$L$7:$N$7</c:f>
              <c:numCache>
                <c:formatCode>General</c:formatCode>
                <c:ptCount val="3"/>
                <c:pt idx="0">
                  <c:v>493</c:v>
                </c:pt>
                <c:pt idx="1">
                  <c:v>496</c:v>
                </c:pt>
                <c:pt idx="2">
                  <c:v>501</c:v>
                </c:pt>
              </c:numCache>
            </c:numRef>
          </c:xVal>
          <c:yVal>
            <c:numRef>
              <c:f>'data &amp; calcs'!$O$7:$Q$7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yVal>
        </c:ser>
        <c:ser>
          <c:idx val="9"/>
          <c:order val="9"/>
          <c:tx>
            <c:strRef>
              <c:f>'data &amp; calcs'!$J$10</c:f>
              <c:strCache>
                <c:ptCount val="1"/>
                <c:pt idx="0">
                  <c:v>Reading Label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'data &amp; calcs'!$L$2</c:f>
                  <c:strCache>
                    <c:ptCount val="1"/>
                    <c:pt idx="0">
                      <c:v>Reading</c:v>
                    </c:pt>
                  </c:strCache>
                </c:strRef>
              </c:tx>
              <c:dLblPos val="l"/>
              <c:showCatName val="1"/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n-US"/>
              </a:p>
            </c:txPr>
            <c:dLblPos val="l"/>
            <c:showCatName val="1"/>
          </c:dLbls>
          <c:errBars>
            <c:errDir val="x"/>
            <c:errBarType val="plus"/>
            <c:errValType val="percentage"/>
            <c:noEndCap val="1"/>
            <c:val val="100"/>
            <c:spPr>
              <a:ln w="3175">
                <a:solidFill>
                  <a:sysClr val="window" lastClr="FFFFFF">
                    <a:lumMod val="85000"/>
                  </a:sysClr>
                </a:solidFill>
              </a:ln>
            </c:spPr>
          </c:errBars>
          <c:xVal>
            <c:numRef>
              <c:f>'data &amp; calcs'!$J$11</c:f>
              <c:numCache>
                <c:formatCode>General</c:formatCode>
                <c:ptCount val="1"/>
                <c:pt idx="0">
                  <c:v>300</c:v>
                </c:pt>
              </c:numCache>
            </c:numRef>
          </c:xVal>
          <c:yVal>
            <c:numRef>
              <c:f>'data &amp; calcs'!$J$12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10"/>
          <c:order val="10"/>
          <c:tx>
            <c:strRef>
              <c:f>'data &amp; calcs'!$K$10</c:f>
              <c:strCache>
                <c:ptCount val="1"/>
                <c:pt idx="0">
                  <c:v>Math Label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'data &amp; calcs'!$M$2</c:f>
                  <c:strCache>
                    <c:ptCount val="1"/>
                    <c:pt idx="0">
                      <c:v>Math</c:v>
                    </c:pt>
                  </c:strCache>
                </c:strRef>
              </c:tx>
              <c:dLblPos val="l"/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n-US"/>
              </a:p>
            </c:txPr>
            <c:dLblPos val="l"/>
            <c:showVal val="1"/>
          </c:dLbls>
          <c:errBars>
            <c:errDir val="x"/>
            <c:errBarType val="plus"/>
            <c:errValType val="percentage"/>
            <c:noEndCap val="1"/>
            <c:val val="100"/>
            <c:spPr>
              <a:ln w="3175">
                <a:solidFill>
                  <a:sysClr val="window" lastClr="FFFFFF">
                    <a:lumMod val="85000"/>
                  </a:sysClr>
                </a:solidFill>
              </a:ln>
            </c:spPr>
          </c:errBars>
          <c:xVal>
            <c:numRef>
              <c:f>'data &amp; calcs'!$K$11</c:f>
              <c:numCache>
                <c:formatCode>General</c:formatCode>
                <c:ptCount val="1"/>
                <c:pt idx="0">
                  <c:v>300</c:v>
                </c:pt>
              </c:numCache>
            </c:numRef>
          </c:xVal>
          <c:yVal>
            <c:numRef>
              <c:f>'data &amp; calcs'!$K$12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</c:ser>
        <c:ser>
          <c:idx val="11"/>
          <c:order val="11"/>
          <c:tx>
            <c:strRef>
              <c:f>'data &amp; calcs'!$L$10</c:f>
              <c:strCache>
                <c:ptCount val="1"/>
                <c:pt idx="0">
                  <c:v>Science Label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'data &amp; calcs'!$N$2</c:f>
                  <c:strCache>
                    <c:ptCount val="1"/>
                    <c:pt idx="0">
                      <c:v>Science</c:v>
                    </c:pt>
                  </c:strCache>
                </c:strRef>
              </c:tx>
              <c:dLblPos val="l"/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n-US"/>
              </a:p>
            </c:txPr>
            <c:dLblPos val="l"/>
            <c:showVal val="1"/>
          </c:dLbls>
          <c:errBars>
            <c:errDir val="x"/>
            <c:errBarType val="plus"/>
            <c:errValType val="percentage"/>
            <c:noEndCap val="1"/>
            <c:val val="100"/>
            <c:spPr>
              <a:ln w="3175">
                <a:solidFill>
                  <a:schemeClr val="bg1">
                    <a:lumMod val="85000"/>
                  </a:schemeClr>
                </a:solidFill>
              </a:ln>
            </c:spPr>
          </c:errBars>
          <c:xVal>
            <c:numRef>
              <c:f>'data &amp; calcs'!$L$11</c:f>
              <c:numCache>
                <c:formatCode>General</c:formatCode>
                <c:ptCount val="1"/>
                <c:pt idx="0">
                  <c:v>300</c:v>
                </c:pt>
              </c:numCache>
            </c:numRef>
          </c:xVal>
          <c:yVal>
            <c:numRef>
              <c:f>'data &amp; calcs'!$L$12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</c:ser>
        <c:axId val="201165824"/>
        <c:axId val="201171712"/>
      </c:scatterChart>
      <c:valAx>
        <c:axId val="201165824"/>
        <c:scaling>
          <c:orientation val="minMax"/>
          <c:max val="600"/>
          <c:min val="300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inorTickMark val="out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201171712"/>
        <c:crosses val="autoZero"/>
        <c:crossBetween val="midCat"/>
        <c:majorUnit val="100"/>
        <c:minorUnit val="25"/>
      </c:valAx>
      <c:valAx>
        <c:axId val="201171712"/>
        <c:scaling>
          <c:orientation val="minMax"/>
          <c:max val="3"/>
          <c:min val="0.9"/>
        </c:scaling>
        <c:axPos val="l"/>
        <c:numFmt formatCode="General" sourceLinked="1"/>
        <c:tickLblPos val="none"/>
        <c:spPr>
          <a:ln>
            <a:noFill/>
          </a:ln>
        </c:spPr>
        <c:crossAx val="201165824"/>
        <c:crosses val="autoZero"/>
        <c:crossBetween val="midCat"/>
        <c:majorUnit val="1"/>
      </c:valAx>
    </c:plotArea>
    <c:plotVisOnly val="1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chandoo.org/wp/" TargetMode="External"/><Relationship Id="rId2" Type="http://schemas.openxmlformats.org/officeDocument/2006/relationships/hyperlink" Target="http://www.guardian.co.uk/news/datablog/2010/dec/07/world-education-rankings-maths-science-reading" TargetMode="External"/><Relationship Id="rId1" Type="http://schemas.openxmlformats.org/officeDocument/2006/relationships/chart" Target="../charts/chart1.xml"/><Relationship Id="rId4" Type="http://schemas.openxmlformats.org/officeDocument/2006/relationships/hyperlink" Target="http://feedburner.google.com/fb/a/mailverify?uri=PointyHairedDilbert&amp;loc=en_U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4</xdr:row>
      <xdr:rowOff>76200</xdr:rowOff>
    </xdr:from>
    <xdr:to>
      <xdr:col>12</xdr:col>
      <xdr:colOff>0</xdr:colOff>
      <xdr:row>18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123825</xdr:colOff>
      <xdr:row>19</xdr:row>
      <xdr:rowOff>28575</xdr:rowOff>
    </xdr:from>
    <xdr:to>
      <xdr:col>9</xdr:col>
      <xdr:colOff>123825</xdr:colOff>
      <xdr:row>19</xdr:row>
      <xdr:rowOff>171450</xdr:rowOff>
    </xdr:to>
    <xdr:cxnSp macro="">
      <xdr:nvCxnSpPr>
        <xdr:cNvPr id="5" name="Straight Connector 4"/>
        <xdr:cNvCxnSpPr/>
      </xdr:nvCxnSpPr>
      <xdr:spPr>
        <a:xfrm rot="5400000">
          <a:off x="5367337" y="3719513"/>
          <a:ext cx="14287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47625</xdr:rowOff>
    </xdr:from>
    <xdr:to>
      <xdr:col>3</xdr:col>
      <xdr:colOff>0</xdr:colOff>
      <xdr:row>27</xdr:row>
      <xdr:rowOff>114300</xdr:rowOff>
    </xdr:to>
    <xdr:sp macro="" textlink="'data &amp; calcs'!L21">
      <xdr:nvSpPr>
        <xdr:cNvPr id="7" name="Rectangle 6"/>
        <xdr:cNvSpPr/>
      </xdr:nvSpPr>
      <xdr:spPr>
        <a:xfrm>
          <a:off x="1219200" y="4257675"/>
          <a:ext cx="866775" cy="1400175"/>
        </a:xfrm>
        <a:prstGeom prst="rect">
          <a:avLst/>
        </a:prstGeom>
        <a:gradFill flip="none" rotWithShape="1">
          <a:gsLst>
            <a:gs pos="0">
              <a:schemeClr val="bg1">
                <a:lumMod val="75000"/>
              </a:schemeClr>
            </a:gs>
            <a:gs pos="10000">
              <a:schemeClr val="bg1">
                <a:lumMod val="85000"/>
              </a:schemeClr>
            </a:gs>
            <a:gs pos="30000">
              <a:schemeClr val="bg1">
                <a:lumMod val="95000"/>
              </a:schemeClr>
            </a:gs>
            <a:gs pos="100000">
              <a:schemeClr val="bg1"/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45720" rIns="45720" bIns="0" rtlCol="0" anchor="t"/>
        <a:lstStyle/>
        <a:p>
          <a:pPr algn="ctr"/>
          <a:fld id="{7AF28D15-0934-4DC3-A907-EB59FE474F99}" type="TxLink">
            <a:rPr lang="en-US" sz="800">
              <a:solidFill>
                <a:schemeClr val="tx1">
                  <a:lumMod val="85000"/>
                  <a:lumOff val="15000"/>
                </a:schemeClr>
              </a:solidFill>
            </a:rPr>
            <a:t>Shanghai-China ranks No.1 in Reading, No.1 in Math and No.1 in Science out of 65 Countries</a:t>
          </a:fld>
          <a:endParaRPr lang="en-US" sz="800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  <xdr:twoCellAnchor>
    <xdr:from>
      <xdr:col>4</xdr:col>
      <xdr:colOff>0</xdr:colOff>
      <xdr:row>20</xdr:row>
      <xdr:rowOff>47625</xdr:rowOff>
    </xdr:from>
    <xdr:to>
      <xdr:col>5</xdr:col>
      <xdr:colOff>0</xdr:colOff>
      <xdr:row>27</xdr:row>
      <xdr:rowOff>114300</xdr:rowOff>
    </xdr:to>
    <xdr:sp macro="" textlink="'data &amp; calcs'!L22">
      <xdr:nvSpPr>
        <xdr:cNvPr id="8" name="Rectangle 7"/>
        <xdr:cNvSpPr/>
      </xdr:nvSpPr>
      <xdr:spPr>
        <a:xfrm>
          <a:off x="2295525" y="4257675"/>
          <a:ext cx="866775" cy="1400175"/>
        </a:xfrm>
        <a:prstGeom prst="rect">
          <a:avLst/>
        </a:prstGeom>
        <a:gradFill flip="none" rotWithShape="1">
          <a:gsLst>
            <a:gs pos="0">
              <a:schemeClr val="bg1">
                <a:lumMod val="75000"/>
              </a:schemeClr>
            </a:gs>
            <a:gs pos="10000">
              <a:schemeClr val="bg1">
                <a:lumMod val="85000"/>
              </a:schemeClr>
            </a:gs>
            <a:gs pos="30000">
              <a:schemeClr val="bg1">
                <a:lumMod val="95000"/>
              </a:schemeClr>
            </a:gs>
            <a:gs pos="100000">
              <a:schemeClr val="bg1"/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45720" rIns="45720" bIns="0" rtlCol="0" anchor="t"/>
        <a:lstStyle/>
        <a:p>
          <a:pPr algn="ctr"/>
          <a:fld id="{106C26B1-03BD-432C-A01E-369E5E394C6D}" type="TxLink">
            <a:rPr lang="en-US" sz="800">
              <a:solidFill>
                <a:schemeClr val="tx1">
                  <a:lumMod val="85000"/>
                  <a:lumOff val="15000"/>
                </a:schemeClr>
              </a:solidFill>
            </a:rPr>
            <a:t>Hong Kong-China ranks No.4 in Reading, No.3 in Math and No.3 in Science out of 65 Countries</a:t>
          </a:fld>
          <a:endParaRPr lang="en-US" sz="800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  <xdr:twoCellAnchor>
    <xdr:from>
      <xdr:col>6</xdr:col>
      <xdr:colOff>0</xdr:colOff>
      <xdr:row>20</xdr:row>
      <xdr:rowOff>47625</xdr:rowOff>
    </xdr:from>
    <xdr:to>
      <xdr:col>7</xdr:col>
      <xdr:colOff>0</xdr:colOff>
      <xdr:row>27</xdr:row>
      <xdr:rowOff>114300</xdr:rowOff>
    </xdr:to>
    <xdr:sp macro="" textlink="'data &amp; calcs'!L23">
      <xdr:nvSpPr>
        <xdr:cNvPr id="9" name="Rectangle 8"/>
        <xdr:cNvSpPr/>
      </xdr:nvSpPr>
      <xdr:spPr>
        <a:xfrm>
          <a:off x="3371850" y="4257675"/>
          <a:ext cx="866775" cy="1400175"/>
        </a:xfrm>
        <a:prstGeom prst="rect">
          <a:avLst/>
        </a:prstGeom>
        <a:gradFill flip="none" rotWithShape="1">
          <a:gsLst>
            <a:gs pos="0">
              <a:schemeClr val="bg1">
                <a:lumMod val="75000"/>
              </a:schemeClr>
            </a:gs>
            <a:gs pos="10000">
              <a:schemeClr val="bg1">
                <a:lumMod val="85000"/>
              </a:schemeClr>
            </a:gs>
            <a:gs pos="30000">
              <a:schemeClr val="bg1">
                <a:lumMod val="95000"/>
              </a:schemeClr>
            </a:gs>
            <a:gs pos="100000">
              <a:schemeClr val="bg1"/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45720" rIns="45720" bIns="0" rtlCol="0" anchor="t"/>
        <a:lstStyle/>
        <a:p>
          <a:pPr algn="ctr"/>
          <a:fld id="{768388EF-B86B-4CB5-9450-D91E458C9A45}" type="TxLink">
            <a:rPr lang="en-US" sz="800">
              <a:solidFill>
                <a:schemeClr val="tx1">
                  <a:lumMod val="85000"/>
                  <a:lumOff val="15000"/>
                </a:schemeClr>
              </a:solidFill>
            </a:rPr>
            <a:t>↑
Please select a country</a:t>
          </a:fld>
          <a:endParaRPr lang="en-US" sz="800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  <xdr:twoCellAnchor>
    <xdr:from>
      <xdr:col>8</xdr:col>
      <xdr:colOff>0</xdr:colOff>
      <xdr:row>20</xdr:row>
      <xdr:rowOff>47625</xdr:rowOff>
    </xdr:from>
    <xdr:to>
      <xdr:col>9</xdr:col>
      <xdr:colOff>0</xdr:colOff>
      <xdr:row>27</xdr:row>
      <xdr:rowOff>114300</xdr:rowOff>
    </xdr:to>
    <xdr:sp macro="" textlink="'data &amp; calcs'!L24">
      <xdr:nvSpPr>
        <xdr:cNvPr id="10" name="Rectangle 9"/>
        <xdr:cNvSpPr/>
      </xdr:nvSpPr>
      <xdr:spPr>
        <a:xfrm>
          <a:off x="4448175" y="4257675"/>
          <a:ext cx="866775" cy="1400175"/>
        </a:xfrm>
        <a:prstGeom prst="rect">
          <a:avLst/>
        </a:prstGeom>
        <a:gradFill flip="none" rotWithShape="1">
          <a:gsLst>
            <a:gs pos="0">
              <a:schemeClr val="bg1">
                <a:lumMod val="75000"/>
              </a:schemeClr>
            </a:gs>
            <a:gs pos="10000">
              <a:schemeClr val="bg1">
                <a:lumMod val="85000"/>
              </a:schemeClr>
            </a:gs>
            <a:gs pos="30000">
              <a:schemeClr val="bg1">
                <a:lumMod val="95000"/>
              </a:schemeClr>
            </a:gs>
            <a:gs pos="100000">
              <a:schemeClr val="bg1"/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45720" rIns="45720" bIns="0" rtlCol="0" anchor="t"/>
        <a:lstStyle/>
        <a:p>
          <a:pPr algn="ctr"/>
          <a:fld id="{5F402C19-CDB8-4290-B834-EE8E63D26697}" type="TxLink">
            <a:rPr lang="en-US" sz="800">
              <a:solidFill>
                <a:schemeClr val="tx1">
                  <a:lumMod val="85000"/>
                  <a:lumOff val="15000"/>
                </a:schemeClr>
              </a:solidFill>
            </a:rPr>
            <a:t>↑
Please select a country</a:t>
          </a:fld>
          <a:endParaRPr lang="en-US" sz="800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  <xdr:twoCellAnchor>
    <xdr:from>
      <xdr:col>10</xdr:col>
      <xdr:colOff>0</xdr:colOff>
      <xdr:row>20</xdr:row>
      <xdr:rowOff>47625</xdr:rowOff>
    </xdr:from>
    <xdr:to>
      <xdr:col>11</xdr:col>
      <xdr:colOff>0</xdr:colOff>
      <xdr:row>27</xdr:row>
      <xdr:rowOff>114300</xdr:rowOff>
    </xdr:to>
    <xdr:sp macro="" textlink="'data &amp; calcs'!K25">
      <xdr:nvSpPr>
        <xdr:cNvPr id="11" name="Rectangle 10"/>
        <xdr:cNvSpPr/>
      </xdr:nvSpPr>
      <xdr:spPr>
        <a:xfrm>
          <a:off x="5524500" y="4257675"/>
          <a:ext cx="866775" cy="1400175"/>
        </a:xfrm>
        <a:prstGeom prst="rect">
          <a:avLst/>
        </a:prstGeom>
        <a:gradFill flip="none" rotWithShape="1">
          <a:gsLst>
            <a:gs pos="0">
              <a:schemeClr val="bg1">
                <a:lumMod val="75000"/>
              </a:schemeClr>
            </a:gs>
            <a:gs pos="10000">
              <a:schemeClr val="bg1">
                <a:lumMod val="85000"/>
              </a:schemeClr>
            </a:gs>
            <a:gs pos="30000">
              <a:schemeClr val="bg1">
                <a:lumMod val="95000"/>
              </a:schemeClr>
            </a:gs>
            <a:gs pos="100000">
              <a:schemeClr val="bg1"/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45720" rIns="45720" bIns="0" rtlCol="0" anchor="t"/>
        <a:lstStyle/>
        <a:p>
          <a:pPr algn="ctr"/>
          <a:fld id="{07162E6F-BCA5-4E23-AFB8-F454E79BE3B4}" type="TxLink">
            <a:rPr lang="en-US" sz="800">
              <a:solidFill>
                <a:schemeClr val="tx1">
                  <a:lumMod val="85000"/>
                  <a:lumOff val="15000"/>
                </a:schemeClr>
              </a:solidFill>
            </a:rPr>
            <a:t>Out of 65 Countries, 26 are better in Reading, 24 are better in Math and 23 are better in Science than average</a:t>
          </a:fld>
          <a:endParaRPr lang="en-US" sz="800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  <xdr:twoCellAnchor>
    <xdr:from>
      <xdr:col>0</xdr:col>
      <xdr:colOff>447673</xdr:colOff>
      <xdr:row>2</xdr:row>
      <xdr:rowOff>47625</xdr:rowOff>
    </xdr:from>
    <xdr:to>
      <xdr:col>12</xdr:col>
      <xdr:colOff>161926</xdr:colOff>
      <xdr:row>29</xdr:row>
      <xdr:rowOff>1</xdr:rowOff>
    </xdr:to>
    <xdr:sp macro="" textlink="">
      <xdr:nvSpPr>
        <xdr:cNvPr id="12" name="Rounded Rectangle 11"/>
        <xdr:cNvSpPr/>
      </xdr:nvSpPr>
      <xdr:spPr>
        <a:xfrm>
          <a:off x="447673" y="428625"/>
          <a:ext cx="6315078" cy="5667376"/>
        </a:xfrm>
        <a:prstGeom prst="roundRect">
          <a:avLst>
            <a:gd name="adj" fmla="val 419"/>
          </a:avLst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1</xdr:col>
      <xdr:colOff>0</xdr:colOff>
      <xdr:row>28</xdr:row>
      <xdr:rowOff>0</xdr:rowOff>
    </xdr:from>
    <xdr:ext cx="1263808" cy="190500"/>
    <xdr:sp macro="" textlink="">
      <xdr:nvSpPr>
        <xdr:cNvPr id="16" name="TextBox 15">
          <a:hlinkClick xmlns:r="http://schemas.openxmlformats.org/officeDocument/2006/relationships" r:id="rId2"/>
        </xdr:cNvPr>
        <xdr:cNvSpPr txBox="1"/>
      </xdr:nvSpPr>
      <xdr:spPr>
        <a:xfrm>
          <a:off x="609600" y="5905500"/>
          <a:ext cx="1263808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lang="en-US" sz="800" u="none">
              <a:solidFill>
                <a:schemeClr val="tx1">
                  <a:lumMod val="50000"/>
                  <a:lumOff val="50000"/>
                </a:schemeClr>
              </a:solidFill>
            </a:rPr>
            <a:t>Data from </a:t>
          </a:r>
          <a:r>
            <a:rPr lang="en-US" sz="800" u="sng">
              <a:solidFill>
                <a:schemeClr val="tx1">
                  <a:lumMod val="50000"/>
                  <a:lumOff val="50000"/>
                </a:schemeClr>
              </a:solidFill>
            </a:rPr>
            <a:t>Guardian.co.uk</a:t>
          </a:r>
        </a:p>
      </xdr:txBody>
    </xdr:sp>
    <xdr:clientData/>
  </xdr:oneCellAnchor>
  <xdr:oneCellAnchor>
    <xdr:from>
      <xdr:col>9</xdr:col>
      <xdr:colOff>32903</xdr:colOff>
      <xdr:row>28</xdr:row>
      <xdr:rowOff>0</xdr:rowOff>
    </xdr:from>
    <xdr:ext cx="1252972" cy="190500"/>
    <xdr:sp macro="" textlink="">
      <xdr:nvSpPr>
        <xdr:cNvPr id="17" name="TextBox 16">
          <a:hlinkClick xmlns:r="http://schemas.openxmlformats.org/officeDocument/2006/relationships" r:id="rId3"/>
        </xdr:cNvPr>
        <xdr:cNvSpPr txBox="1"/>
      </xdr:nvSpPr>
      <xdr:spPr>
        <a:xfrm>
          <a:off x="5347853" y="5905500"/>
          <a:ext cx="1252972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r"/>
          <a:r>
            <a:rPr lang="en-US" sz="800" u="none">
              <a:solidFill>
                <a:schemeClr val="tx1">
                  <a:lumMod val="50000"/>
                  <a:lumOff val="50000"/>
                </a:schemeClr>
              </a:solidFill>
            </a:rPr>
            <a:t>Prepared by </a:t>
          </a:r>
          <a:r>
            <a:rPr lang="en-US" sz="800" u="sng">
              <a:solidFill>
                <a:schemeClr val="tx1">
                  <a:lumMod val="50000"/>
                  <a:lumOff val="50000"/>
                </a:schemeClr>
              </a:solidFill>
            </a:rPr>
            <a:t>Chandoo.org</a:t>
          </a:r>
        </a:p>
      </xdr:txBody>
    </xdr:sp>
    <xdr:clientData/>
  </xdr:oneCellAnchor>
  <xdr:twoCellAnchor>
    <xdr:from>
      <xdr:col>0</xdr:col>
      <xdr:colOff>457198</xdr:colOff>
      <xdr:row>0</xdr:row>
      <xdr:rowOff>9525</xdr:rowOff>
    </xdr:from>
    <xdr:to>
      <xdr:col>12</xdr:col>
      <xdr:colOff>171451</xdr:colOff>
      <xdr:row>1</xdr:row>
      <xdr:rowOff>171450</xdr:rowOff>
    </xdr:to>
    <xdr:sp macro="" textlink="">
      <xdr:nvSpPr>
        <xdr:cNvPr id="19" name="Rounded Rectangle 18"/>
        <xdr:cNvSpPr/>
      </xdr:nvSpPr>
      <xdr:spPr>
        <a:xfrm>
          <a:off x="457198" y="9525"/>
          <a:ext cx="6315078" cy="352425"/>
        </a:xfrm>
        <a:prstGeom prst="roundRect">
          <a:avLst>
            <a:gd name="adj" fmla="val 3122"/>
          </a:avLst>
        </a:prstGeom>
        <a:solidFill>
          <a:schemeClr val="bg2"/>
        </a:solidFill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lvl="0" algn="l"/>
          <a:r>
            <a:rPr lang="en-US" sz="1100" b="1">
              <a:solidFill>
                <a:srgbClr val="C00000"/>
              </a:solidFill>
            </a:rPr>
            <a:t>World Education Rankings Visualization</a:t>
          </a:r>
        </a:p>
      </xdr:txBody>
    </xdr:sp>
    <xdr:clientData/>
  </xdr:twoCellAnchor>
  <xdr:twoCellAnchor>
    <xdr:from>
      <xdr:col>8</xdr:col>
      <xdr:colOff>66673</xdr:colOff>
      <xdr:row>0</xdr:row>
      <xdr:rowOff>66675</xdr:rowOff>
    </xdr:from>
    <xdr:to>
      <xdr:col>10</xdr:col>
      <xdr:colOff>85725</xdr:colOff>
      <xdr:row>1</xdr:row>
      <xdr:rowOff>114299</xdr:rowOff>
    </xdr:to>
    <xdr:sp macro="" textlink="">
      <xdr:nvSpPr>
        <xdr:cNvPr id="20" name="Rounded Rectangle 19">
          <a:hlinkClick xmlns:r="http://schemas.openxmlformats.org/officeDocument/2006/relationships" r:id="rId3"/>
        </xdr:cNvPr>
        <xdr:cNvSpPr/>
      </xdr:nvSpPr>
      <xdr:spPr>
        <a:xfrm>
          <a:off x="4514848" y="66675"/>
          <a:ext cx="1095377" cy="238124"/>
        </a:xfrm>
        <a:prstGeom prst="roundRect">
          <a:avLst>
            <a:gd name="adj" fmla="val 50000"/>
          </a:avLst>
        </a:prstGeom>
        <a:solidFill>
          <a:schemeClr val="bg2"/>
        </a:solidFill>
        <a:ln w="3175">
          <a:solidFill>
            <a:schemeClr val="bg2">
              <a:lumMod val="50000"/>
            </a:schemeClr>
          </a:solidFill>
        </a:ln>
        <a:effectLst>
          <a:innerShdw blurRad="114300">
            <a:schemeClr val="bg2">
              <a:lumMod val="50000"/>
            </a:scheme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lvl="0" algn="ctr"/>
          <a:r>
            <a:rPr lang="en-US" sz="1000" b="0">
              <a:solidFill>
                <a:srgbClr val="C00000"/>
              </a:solidFill>
            </a:rPr>
            <a:t>Visit Chandoo.org</a:t>
          </a:r>
        </a:p>
      </xdr:txBody>
    </xdr:sp>
    <xdr:clientData/>
  </xdr:twoCellAnchor>
  <xdr:twoCellAnchor>
    <xdr:from>
      <xdr:col>10</xdr:col>
      <xdr:colOff>133350</xdr:colOff>
      <xdr:row>0</xdr:row>
      <xdr:rowOff>66675</xdr:rowOff>
    </xdr:from>
    <xdr:to>
      <xdr:col>12</xdr:col>
      <xdr:colOff>104777</xdr:colOff>
      <xdr:row>1</xdr:row>
      <xdr:rowOff>114299</xdr:rowOff>
    </xdr:to>
    <xdr:sp macro="" textlink="">
      <xdr:nvSpPr>
        <xdr:cNvPr id="21" name="Rounded Rectangle 20">
          <a:hlinkClick xmlns:r="http://schemas.openxmlformats.org/officeDocument/2006/relationships" r:id="rId4"/>
        </xdr:cNvPr>
        <xdr:cNvSpPr/>
      </xdr:nvSpPr>
      <xdr:spPr>
        <a:xfrm>
          <a:off x="5657850" y="66675"/>
          <a:ext cx="1047752" cy="238124"/>
        </a:xfrm>
        <a:prstGeom prst="roundRect">
          <a:avLst>
            <a:gd name="adj" fmla="val 50000"/>
          </a:avLst>
        </a:prstGeom>
        <a:solidFill>
          <a:schemeClr val="bg2"/>
        </a:solidFill>
        <a:ln w="3175">
          <a:solidFill>
            <a:schemeClr val="bg2">
              <a:lumMod val="50000"/>
            </a:schemeClr>
          </a:solidFill>
        </a:ln>
        <a:effectLst>
          <a:innerShdw blurRad="114300">
            <a:schemeClr val="bg2">
              <a:lumMod val="50000"/>
            </a:scheme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lvl="0" algn="ctr"/>
          <a:r>
            <a:rPr lang="en-US" sz="1000" b="0">
              <a:solidFill>
                <a:srgbClr val="C00000"/>
              </a:solidFill>
            </a:rPr>
            <a:t>FREE Newsletter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chandoo.org/wp/2010/12/20/world-education-rankings-visualiz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31"/>
  <sheetViews>
    <sheetView showGridLines="0" tabSelected="1" zoomScaleNormal="100" workbookViewId="0">
      <selection activeCell="P5" sqref="P5"/>
    </sheetView>
  </sheetViews>
  <sheetFormatPr defaultRowHeight="15"/>
  <cols>
    <col min="1" max="1" width="9.140625" customWidth="1"/>
    <col min="3" max="3" width="13" customWidth="1"/>
    <col min="4" max="4" width="3.140625" customWidth="1"/>
    <col min="5" max="5" width="13" customWidth="1"/>
    <col min="6" max="6" width="3.140625" customWidth="1"/>
    <col min="7" max="7" width="13" customWidth="1"/>
    <col min="8" max="8" width="3.140625" customWidth="1"/>
    <col min="9" max="9" width="13" customWidth="1"/>
    <col min="10" max="10" width="3.140625" customWidth="1"/>
    <col min="11" max="11" width="13" customWidth="1"/>
    <col min="12" max="12" width="3.140625" customWidth="1"/>
  </cols>
  <sheetData>
    <row r="4" spans="2:12" ht="45.75" customHeight="1">
      <c r="B4" s="12" t="s">
        <v>149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2:12">
      <c r="C5" s="1"/>
      <c r="D5" s="1"/>
      <c r="E5" s="1"/>
      <c r="F5" s="1"/>
      <c r="G5" s="1"/>
      <c r="H5" s="1"/>
      <c r="I5" s="1"/>
    </row>
    <row r="6" spans="2:12">
      <c r="C6" s="1"/>
      <c r="D6" s="1"/>
      <c r="E6" s="1"/>
      <c r="F6" s="1"/>
      <c r="G6" s="1"/>
      <c r="H6" s="1"/>
      <c r="I6" s="1"/>
    </row>
    <row r="7" spans="2:12">
      <c r="C7" s="1"/>
      <c r="D7" s="1"/>
      <c r="E7" s="1"/>
      <c r="F7" s="1"/>
      <c r="G7" s="1"/>
      <c r="H7" s="1"/>
      <c r="I7" s="1"/>
    </row>
    <row r="8" spans="2:12">
      <c r="C8" s="1"/>
      <c r="D8" s="1"/>
      <c r="E8" s="1"/>
      <c r="F8" s="1"/>
      <c r="G8" s="1"/>
      <c r="H8" s="1"/>
      <c r="I8" s="1"/>
    </row>
    <row r="9" spans="2:12">
      <c r="C9" s="1"/>
      <c r="D9" s="1"/>
      <c r="E9" s="1"/>
      <c r="F9" s="1"/>
      <c r="G9" s="1"/>
      <c r="H9" s="1"/>
      <c r="I9" s="1"/>
    </row>
    <row r="10" spans="2:12">
      <c r="C10" s="1"/>
      <c r="D10" s="1"/>
      <c r="E10" s="1"/>
      <c r="F10" s="1"/>
      <c r="G10" s="1"/>
      <c r="H10" s="1"/>
      <c r="I10" s="1"/>
    </row>
    <row r="11" spans="2:12">
      <c r="C11" s="1"/>
      <c r="D11" s="1"/>
      <c r="E11" s="1"/>
      <c r="F11" s="1"/>
      <c r="G11" s="1"/>
      <c r="H11" s="1"/>
      <c r="I11" s="1"/>
    </row>
    <row r="12" spans="2:12">
      <c r="C12" s="1"/>
      <c r="D12" s="1"/>
      <c r="E12" s="1"/>
      <c r="F12" s="1"/>
      <c r="G12" s="1"/>
      <c r="H12" s="1"/>
      <c r="I12" s="1"/>
    </row>
    <row r="13" spans="2:12">
      <c r="C13" s="1"/>
      <c r="D13" s="1"/>
      <c r="E13" s="1"/>
      <c r="F13" s="1"/>
      <c r="G13" s="1"/>
      <c r="H13" s="1"/>
      <c r="I13" s="1"/>
    </row>
    <row r="14" spans="2:12">
      <c r="C14" s="1"/>
      <c r="D14" s="1"/>
      <c r="E14" s="1"/>
      <c r="F14" s="1"/>
      <c r="G14" s="1"/>
      <c r="H14" s="1"/>
      <c r="I14" s="1"/>
    </row>
    <row r="18" spans="2:12" ht="3.75" customHeight="1"/>
    <row r="19" spans="2:12">
      <c r="C19" s="10" t="s">
        <v>143</v>
      </c>
      <c r="D19" s="4"/>
      <c r="E19" s="10" t="s">
        <v>144</v>
      </c>
      <c r="F19" s="4"/>
      <c r="G19" s="10" t="s">
        <v>145</v>
      </c>
      <c r="H19" s="4"/>
      <c r="I19" s="10" t="s">
        <v>146</v>
      </c>
    </row>
    <row r="20" spans="2:12" ht="15.75" customHeight="1">
      <c r="B20" s="8" t="str">
        <f>IF(C20="","","=")</f>
        <v>=</v>
      </c>
      <c r="C20" s="11" t="s">
        <v>6</v>
      </c>
      <c r="D20" s="7" t="str">
        <f>IF(E20="","","=")</f>
        <v>=</v>
      </c>
      <c r="E20" s="11" t="s">
        <v>12</v>
      </c>
      <c r="F20" s="6" t="str">
        <f>IF(G20="","","=")</f>
        <v/>
      </c>
      <c r="G20" s="11"/>
      <c r="H20" s="5" t="str">
        <f>IF(I20="","","=")</f>
        <v/>
      </c>
      <c r="I20" s="11"/>
      <c r="J20" s="9"/>
      <c r="K20" s="11" t="s">
        <v>138</v>
      </c>
    </row>
    <row r="31" spans="2:12" ht="84.75" customHeight="1">
      <c r="B31" s="20" t="s">
        <v>150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</row>
  </sheetData>
  <mergeCells count="2">
    <mergeCell ref="B4:L4"/>
    <mergeCell ref="B31:L31"/>
  </mergeCells>
  <dataValidations count="1">
    <dataValidation type="list" allowBlank="1" showInputMessage="1" showErrorMessage="1" sqref="I20 C20 E20 G20">
      <formula1>lstCountries</formula1>
    </dataValidation>
  </dataValidations>
  <hyperlinks>
    <hyperlink ref="B31:L31" r:id="rId1" display="http://chandoo.org/wp/2010/12/20/world-education-rankings-visualization/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showGridLines="0" workbookViewId="0"/>
  </sheetViews>
  <sheetFormatPr defaultRowHeight="15"/>
  <cols>
    <col min="1" max="1" width="20" bestFit="1" customWidth="1"/>
    <col min="2" max="2" width="8.7109375" bestFit="1" customWidth="1"/>
    <col min="3" max="5" width="18.140625" customWidth="1"/>
    <col min="6" max="8" width="9.140625" style="1"/>
    <col min="10" max="10" width="17.7109375" customWidth="1"/>
    <col min="11" max="11" width="13.85546875" customWidth="1"/>
    <col min="12" max="14" width="16.7109375" style="1" customWidth="1"/>
    <col min="15" max="15" width="9.42578125" style="1" customWidth="1"/>
    <col min="16" max="17" width="9.42578125" customWidth="1"/>
  </cols>
  <sheetData>
    <row r="1" spans="1:17">
      <c r="A1" s="16"/>
      <c r="B1" s="16"/>
      <c r="C1" s="16" t="s">
        <v>0</v>
      </c>
      <c r="D1" s="16"/>
      <c r="E1" s="16"/>
      <c r="F1" s="17"/>
      <c r="G1" s="17"/>
      <c r="H1" s="17"/>
    </row>
    <row r="2" spans="1:17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9" t="s">
        <v>133</v>
      </c>
      <c r="G2" s="19" t="s">
        <v>133</v>
      </c>
      <c r="H2" s="19" t="s">
        <v>133</v>
      </c>
      <c r="J2" s="18"/>
      <c r="K2" s="18"/>
      <c r="L2" s="19" t="s">
        <v>141</v>
      </c>
      <c r="M2" s="19" t="s">
        <v>139</v>
      </c>
      <c r="N2" s="19" t="s">
        <v>140</v>
      </c>
      <c r="O2" s="19" t="s">
        <v>133</v>
      </c>
      <c r="P2" s="19" t="s">
        <v>133</v>
      </c>
      <c r="Q2" s="19" t="s">
        <v>133</v>
      </c>
    </row>
    <row r="3" spans="1:17">
      <c r="A3" s="2"/>
      <c r="B3" s="2"/>
      <c r="C3" s="2">
        <v>493</v>
      </c>
      <c r="D3" s="2">
        <v>496</v>
      </c>
      <c r="E3" s="2">
        <v>501</v>
      </c>
      <c r="F3" s="3">
        <v>1</v>
      </c>
      <c r="G3" s="3">
        <v>2</v>
      </c>
      <c r="H3" s="3">
        <v>3</v>
      </c>
      <c r="J3" s="18" t="s">
        <v>134</v>
      </c>
      <c r="K3" s="2" t="str">
        <f>Visualization!C20</f>
        <v>Shanghai-China</v>
      </c>
      <c r="L3" s="3">
        <f>INDEX(C$3:C$68,MATCH($K3,lstCountries,0))</f>
        <v>556</v>
      </c>
      <c r="M3" s="3">
        <f>INDEX(D$3:D$68,MATCH($K3,lstCountries,0))</f>
        <v>600</v>
      </c>
      <c r="N3" s="3">
        <f>INDEX(E$3:E$68,MATCH($K3,lstCountries,0))</f>
        <v>575</v>
      </c>
      <c r="O3" s="3">
        <v>1</v>
      </c>
      <c r="P3" s="3">
        <v>2</v>
      </c>
      <c r="Q3" s="3">
        <v>3</v>
      </c>
    </row>
    <row r="4" spans="1:17">
      <c r="A4" s="2" t="s">
        <v>6</v>
      </c>
      <c r="B4" s="2" t="s">
        <v>7</v>
      </c>
      <c r="C4" s="2">
        <v>556</v>
      </c>
      <c r="D4" s="2">
        <v>600</v>
      </c>
      <c r="E4" s="2">
        <v>575</v>
      </c>
      <c r="F4" s="3">
        <v>1</v>
      </c>
      <c r="G4" s="3">
        <v>2</v>
      </c>
      <c r="H4" s="3">
        <v>3</v>
      </c>
      <c r="J4" s="18" t="s">
        <v>135</v>
      </c>
      <c r="K4" s="2" t="str">
        <f>Visualization!E20</f>
        <v>Hong Kong-China</v>
      </c>
      <c r="L4" s="3">
        <f>INDEX(C$3:C$68,MATCH($K4,lstCountries,0))</f>
        <v>533</v>
      </c>
      <c r="M4" s="3">
        <f>INDEX(D$3:D$68,MATCH($K4,lstCountries,0))</f>
        <v>555</v>
      </c>
      <c r="N4" s="3">
        <f>INDEX(E$3:E$68,MATCH($K4,lstCountries,0))</f>
        <v>549</v>
      </c>
      <c r="O4" s="3">
        <v>1</v>
      </c>
      <c r="P4" s="3">
        <v>2</v>
      </c>
      <c r="Q4" s="3">
        <v>3</v>
      </c>
    </row>
    <row r="5" spans="1:17">
      <c r="A5" s="2" t="s">
        <v>8</v>
      </c>
      <c r="B5" s="2" t="s">
        <v>9</v>
      </c>
      <c r="C5" s="2">
        <v>539</v>
      </c>
      <c r="D5" s="2">
        <v>546</v>
      </c>
      <c r="E5" s="2">
        <v>538</v>
      </c>
      <c r="F5" s="3">
        <v>1</v>
      </c>
      <c r="G5" s="3">
        <v>2</v>
      </c>
      <c r="H5" s="3">
        <v>3</v>
      </c>
      <c r="J5" s="18" t="s">
        <v>136</v>
      </c>
      <c r="K5" s="2">
        <f>Visualization!G20</f>
        <v>0</v>
      </c>
      <c r="L5" s="3" t="e">
        <f>INDEX(C$3:C$68,MATCH($K5,lstCountries,0))</f>
        <v>#N/A</v>
      </c>
      <c r="M5" s="3" t="e">
        <f>INDEX(D$3:D$68,MATCH($K5,lstCountries,0))</f>
        <v>#N/A</v>
      </c>
      <c r="N5" s="3" t="e">
        <f>INDEX(E$3:E$68,MATCH($K5,lstCountries,0))</f>
        <v>#N/A</v>
      </c>
      <c r="O5" s="3">
        <v>1</v>
      </c>
      <c r="P5" s="3">
        <v>2</v>
      </c>
      <c r="Q5" s="3">
        <v>3</v>
      </c>
    </row>
    <row r="6" spans="1:17">
      <c r="A6" s="2" t="s">
        <v>10</v>
      </c>
      <c r="B6" s="2" t="s">
        <v>11</v>
      </c>
      <c r="C6" s="2">
        <v>536</v>
      </c>
      <c r="D6" s="2">
        <v>541</v>
      </c>
      <c r="E6" s="2">
        <v>554</v>
      </c>
      <c r="F6" s="3">
        <v>1</v>
      </c>
      <c r="G6" s="3">
        <v>2</v>
      </c>
      <c r="H6" s="3">
        <v>3</v>
      </c>
      <c r="J6" s="18" t="s">
        <v>137</v>
      </c>
      <c r="K6" s="2">
        <f>Visualization!I20</f>
        <v>0</v>
      </c>
      <c r="L6" s="3" t="e">
        <f>INDEX(C$3:C$68,MATCH($K6,lstCountries,0))</f>
        <v>#N/A</v>
      </c>
      <c r="M6" s="3" t="e">
        <f>INDEX(D$3:D$68,MATCH($K6,lstCountries,0))</f>
        <v>#N/A</v>
      </c>
      <c r="N6" s="3" t="e">
        <f>INDEX(E$3:E$68,MATCH($K6,lstCountries,0))</f>
        <v>#N/A</v>
      </c>
      <c r="O6" s="3">
        <v>1</v>
      </c>
      <c r="P6" s="3">
        <v>2</v>
      </c>
      <c r="Q6" s="3">
        <v>3</v>
      </c>
    </row>
    <row r="7" spans="1:17">
      <c r="A7" s="2" t="s">
        <v>12</v>
      </c>
      <c r="B7" s="2" t="s">
        <v>7</v>
      </c>
      <c r="C7" s="2">
        <v>533</v>
      </c>
      <c r="D7" s="2">
        <v>555</v>
      </c>
      <c r="E7" s="2">
        <v>549</v>
      </c>
      <c r="F7" s="3">
        <v>1</v>
      </c>
      <c r="G7" s="3">
        <v>2</v>
      </c>
      <c r="H7" s="3">
        <v>3</v>
      </c>
      <c r="J7" s="18" t="s">
        <v>138</v>
      </c>
      <c r="K7" s="2"/>
      <c r="L7" s="3">
        <f>C3</f>
        <v>493</v>
      </c>
      <c r="M7" s="3">
        <f t="shared" ref="M7:N7" si="0">D3</f>
        <v>496</v>
      </c>
      <c r="N7" s="3">
        <f t="shared" si="0"/>
        <v>501</v>
      </c>
      <c r="O7" s="3">
        <v>1</v>
      </c>
      <c r="P7" s="3">
        <v>2</v>
      </c>
      <c r="Q7" s="3">
        <v>3</v>
      </c>
    </row>
    <row r="8" spans="1:17">
      <c r="A8" s="2" t="s">
        <v>13</v>
      </c>
      <c r="B8" s="2" t="s">
        <v>14</v>
      </c>
      <c r="C8" s="2">
        <v>526</v>
      </c>
      <c r="D8" s="2">
        <v>562</v>
      </c>
      <c r="E8" s="2">
        <v>542</v>
      </c>
      <c r="F8" s="3">
        <v>1</v>
      </c>
      <c r="G8" s="3">
        <v>2</v>
      </c>
      <c r="H8" s="3">
        <v>3</v>
      </c>
    </row>
    <row r="9" spans="1:17">
      <c r="A9" s="2" t="s">
        <v>15</v>
      </c>
      <c r="B9" s="2" t="s">
        <v>16</v>
      </c>
      <c r="C9" s="2">
        <v>524</v>
      </c>
      <c r="D9" s="2">
        <v>527</v>
      </c>
      <c r="E9" s="2">
        <v>529</v>
      </c>
      <c r="F9" s="3">
        <v>1</v>
      </c>
      <c r="G9" s="3">
        <v>2</v>
      </c>
      <c r="H9" s="3">
        <v>3</v>
      </c>
      <c r="J9" s="18" t="s">
        <v>142</v>
      </c>
      <c r="K9" s="2"/>
      <c r="L9" s="3"/>
    </row>
    <row r="10" spans="1:17">
      <c r="A10" s="2" t="s">
        <v>17</v>
      </c>
      <c r="B10" s="2" t="s">
        <v>18</v>
      </c>
      <c r="C10" s="2">
        <v>521</v>
      </c>
      <c r="D10" s="2">
        <v>519</v>
      </c>
      <c r="E10" s="2">
        <v>532</v>
      </c>
      <c r="F10" s="3">
        <v>1</v>
      </c>
      <c r="G10" s="3">
        <v>2</v>
      </c>
      <c r="H10" s="3">
        <v>3</v>
      </c>
      <c r="J10" s="19" t="str">
        <f>L2 &amp;" Label"</f>
        <v>Reading Label</v>
      </c>
      <c r="K10" s="19" t="str">
        <f t="shared" ref="K10:L10" si="1">M2 &amp;" Label"</f>
        <v>Math Label</v>
      </c>
      <c r="L10" s="19" t="str">
        <f t="shared" si="1"/>
        <v>Science Label</v>
      </c>
    </row>
    <row r="11" spans="1:17">
      <c r="A11" s="2" t="s">
        <v>19</v>
      </c>
      <c r="B11" s="2" t="s">
        <v>20</v>
      </c>
      <c r="C11" s="2">
        <v>520</v>
      </c>
      <c r="D11" s="2">
        <v>529</v>
      </c>
      <c r="E11" s="2">
        <v>539</v>
      </c>
      <c r="F11" s="3">
        <v>1</v>
      </c>
      <c r="G11" s="3">
        <v>2</v>
      </c>
      <c r="H11" s="3">
        <v>3</v>
      </c>
      <c r="J11" s="3">
        <v>300</v>
      </c>
      <c r="K11" s="3">
        <v>300</v>
      </c>
      <c r="L11" s="3">
        <v>300</v>
      </c>
    </row>
    <row r="12" spans="1:17">
      <c r="A12" s="2" t="s">
        <v>21</v>
      </c>
      <c r="B12" s="2" t="s">
        <v>22</v>
      </c>
      <c r="C12" s="2">
        <v>515</v>
      </c>
      <c r="D12" s="2">
        <v>514</v>
      </c>
      <c r="E12" s="2">
        <v>527</v>
      </c>
      <c r="F12" s="3">
        <v>1</v>
      </c>
      <c r="G12" s="3">
        <v>2</v>
      </c>
      <c r="H12" s="3">
        <v>3</v>
      </c>
      <c r="J12" s="3">
        <v>1</v>
      </c>
      <c r="K12" s="3">
        <v>2</v>
      </c>
      <c r="L12" s="3">
        <v>3</v>
      </c>
    </row>
    <row r="13" spans="1:17">
      <c r="A13" s="2" t="s">
        <v>23</v>
      </c>
      <c r="B13" s="2" t="s">
        <v>24</v>
      </c>
      <c r="C13" s="2">
        <v>508</v>
      </c>
      <c r="D13" s="2">
        <v>526</v>
      </c>
      <c r="E13" s="2">
        <v>522</v>
      </c>
      <c r="F13" s="3">
        <v>1</v>
      </c>
      <c r="G13" s="3">
        <v>2</v>
      </c>
      <c r="H13" s="3">
        <v>3</v>
      </c>
    </row>
    <row r="14" spans="1:17">
      <c r="A14" s="2" t="s">
        <v>25</v>
      </c>
      <c r="B14" s="2" t="s">
        <v>26</v>
      </c>
      <c r="C14" s="2">
        <v>506</v>
      </c>
      <c r="D14" s="2">
        <v>515</v>
      </c>
      <c r="E14" s="2">
        <v>507</v>
      </c>
      <c r="F14" s="3">
        <v>1</v>
      </c>
      <c r="G14" s="3">
        <v>2</v>
      </c>
      <c r="H14" s="3">
        <v>3</v>
      </c>
      <c r="K14" s="18" t="s">
        <v>148</v>
      </c>
    </row>
    <row r="15" spans="1:17">
      <c r="A15" s="2" t="s">
        <v>27</v>
      </c>
      <c r="B15" s="2" t="s">
        <v>28</v>
      </c>
      <c r="C15" s="2">
        <v>503</v>
      </c>
      <c r="D15" s="2">
        <v>498</v>
      </c>
      <c r="E15" s="2">
        <v>500</v>
      </c>
      <c r="F15" s="3">
        <v>1</v>
      </c>
      <c r="G15" s="3">
        <v>2</v>
      </c>
      <c r="H15" s="3">
        <v>3</v>
      </c>
      <c r="J15" s="18" t="s">
        <v>147</v>
      </c>
      <c r="K15" s="19" t="str">
        <f>L2</f>
        <v>Reading</v>
      </c>
      <c r="L15" s="19" t="str">
        <f t="shared" ref="L15:M15" si="2">M2</f>
        <v>Math</v>
      </c>
      <c r="M15" s="19" t="str">
        <f t="shared" si="2"/>
        <v>Science</v>
      </c>
    </row>
    <row r="16" spans="1:17">
      <c r="A16" s="2" t="s">
        <v>29</v>
      </c>
      <c r="B16" s="2" t="s">
        <v>30</v>
      </c>
      <c r="C16" s="2">
        <v>501</v>
      </c>
      <c r="D16" s="2">
        <v>512</v>
      </c>
      <c r="E16" s="2">
        <v>528</v>
      </c>
      <c r="F16" s="3">
        <v>1</v>
      </c>
      <c r="G16" s="3">
        <v>2</v>
      </c>
      <c r="H16" s="3">
        <v>3</v>
      </c>
      <c r="J16" s="2" t="str">
        <f>J3</f>
        <v>Selected Country 1</v>
      </c>
      <c r="K16" s="3">
        <f>RANK(L3,C$4:C$68)</f>
        <v>1</v>
      </c>
      <c r="L16" s="3">
        <f>RANK(M3,D$4:D$68)</f>
        <v>1</v>
      </c>
      <c r="M16" s="3">
        <f>RANK(N3,E$4:E$68)</f>
        <v>1</v>
      </c>
    </row>
    <row r="17" spans="1:18">
      <c r="A17" s="2" t="s">
        <v>31</v>
      </c>
      <c r="B17" s="2" t="s">
        <v>32</v>
      </c>
      <c r="C17" s="2">
        <v>501</v>
      </c>
      <c r="D17" s="2">
        <v>534</v>
      </c>
      <c r="E17" s="2">
        <v>517</v>
      </c>
      <c r="F17" s="3">
        <v>1</v>
      </c>
      <c r="G17" s="3">
        <v>2</v>
      </c>
      <c r="H17" s="3">
        <v>3</v>
      </c>
      <c r="J17" s="2" t="str">
        <f>J4</f>
        <v>Selected Country 2</v>
      </c>
      <c r="K17" s="3">
        <f>RANK(L4,C$4:C$68)</f>
        <v>4</v>
      </c>
      <c r="L17" s="3">
        <f>RANK(M4,D$4:D$68)</f>
        <v>3</v>
      </c>
      <c r="M17" s="3">
        <f>RANK(N4,E$4:E$68)</f>
        <v>3</v>
      </c>
    </row>
    <row r="18" spans="1:18">
      <c r="A18" s="2" t="s">
        <v>33</v>
      </c>
      <c r="B18" s="2" t="s">
        <v>34</v>
      </c>
      <c r="C18" s="2">
        <v>500</v>
      </c>
      <c r="D18" s="2">
        <v>495</v>
      </c>
      <c r="E18" s="2">
        <v>508</v>
      </c>
      <c r="F18" s="3">
        <v>1</v>
      </c>
      <c r="G18" s="3">
        <v>2</v>
      </c>
      <c r="H18" s="3">
        <v>3</v>
      </c>
      <c r="J18" s="2" t="str">
        <f>J5</f>
        <v>Selected Country 3</v>
      </c>
      <c r="K18" s="3" t="e">
        <f>RANK(L5,C$4:C$68)</f>
        <v>#N/A</v>
      </c>
      <c r="L18" s="3" t="e">
        <f>RANK(M5,D$4:D$68)</f>
        <v>#N/A</v>
      </c>
      <c r="M18" s="3" t="e">
        <f>RANK(N5,E$4:E$68)</f>
        <v>#N/A</v>
      </c>
    </row>
    <row r="19" spans="1:18">
      <c r="A19" s="2" t="s">
        <v>35</v>
      </c>
      <c r="B19" s="2" t="s">
        <v>36</v>
      </c>
      <c r="C19" s="2">
        <v>500</v>
      </c>
      <c r="D19" s="2">
        <v>507</v>
      </c>
      <c r="E19" s="2">
        <v>496</v>
      </c>
      <c r="F19" s="3">
        <v>1</v>
      </c>
      <c r="G19" s="3">
        <v>2</v>
      </c>
      <c r="H19" s="3">
        <v>3</v>
      </c>
      <c r="J19" s="2" t="str">
        <f>J6</f>
        <v>Selected Country 4</v>
      </c>
      <c r="K19" s="3" t="e">
        <f>RANK(L6,C$4:C$68)</f>
        <v>#N/A</v>
      </c>
      <c r="L19" s="3" t="e">
        <f>RANK(M6,D$4:D$68)</f>
        <v>#N/A</v>
      </c>
      <c r="M19" s="3" t="e">
        <f>RANK(N6,E$4:E$68)</f>
        <v>#N/A</v>
      </c>
    </row>
    <row r="20" spans="1:18">
      <c r="A20" s="2" t="s">
        <v>37</v>
      </c>
      <c r="B20" s="2" t="s">
        <v>38</v>
      </c>
      <c r="C20" s="2">
        <v>500</v>
      </c>
      <c r="D20" s="2">
        <v>487</v>
      </c>
      <c r="E20" s="2">
        <v>502</v>
      </c>
      <c r="F20" s="3">
        <v>1</v>
      </c>
      <c r="G20" s="3">
        <v>2</v>
      </c>
      <c r="H20" s="3">
        <v>3</v>
      </c>
      <c r="J20" s="2" t="str">
        <f>J7</f>
        <v>Average</v>
      </c>
      <c r="K20" s="15">
        <f>COUNTIF(C$4:C$68,"&gt;="&amp;L7)</f>
        <v>26</v>
      </c>
      <c r="L20" s="15">
        <f t="shared" ref="L20:M20" si="3">COUNTIF(D$4:D$68,"&gt;="&amp;M7)</f>
        <v>24</v>
      </c>
      <c r="M20" s="15">
        <f t="shared" si="3"/>
        <v>23</v>
      </c>
    </row>
    <row r="21" spans="1:18">
      <c r="A21" s="2" t="s">
        <v>39</v>
      </c>
      <c r="B21" s="2" t="s">
        <v>40</v>
      </c>
      <c r="C21" s="2">
        <v>499</v>
      </c>
      <c r="D21" s="2">
        <v>536</v>
      </c>
      <c r="E21" s="2">
        <v>520</v>
      </c>
      <c r="F21" s="3">
        <v>1</v>
      </c>
      <c r="G21" s="3">
        <v>2</v>
      </c>
      <c r="H21" s="3">
        <v>3</v>
      </c>
      <c r="K21" s="14" t="str">
        <f>K3&amp;" ranks No."&amp;K16&amp;" in "&amp;K$15&amp;", No."&amp;L16&amp;" in "&amp;L$15&amp;" and No."&amp;M16&amp;" in "&amp;M$15&amp;" out of 65 Countries"</f>
        <v>Shanghai-China ranks No.1 in Reading, No.1 in Math and No.1 in Science out of 65 Countries</v>
      </c>
      <c r="L21" s="3" t="str">
        <f>IF(ISERROR(K21),"↑"&amp;CHAR(10)&amp;CHAR(10)&amp;"Please select a country",K21)</f>
        <v>Shanghai-China ranks No.1 in Reading, No.1 in Math and No.1 in Science out of 65 Countries</v>
      </c>
      <c r="M21" s="3"/>
      <c r="N21" s="3"/>
      <c r="O21" s="3"/>
      <c r="P21" s="2"/>
      <c r="Q21" s="2"/>
      <c r="R21" s="2"/>
    </row>
    <row r="22" spans="1:18">
      <c r="A22" s="2" t="s">
        <v>41</v>
      </c>
      <c r="B22" s="2" t="s">
        <v>42</v>
      </c>
      <c r="C22" s="2">
        <v>497</v>
      </c>
      <c r="D22" s="2">
        <v>494</v>
      </c>
      <c r="E22" s="2">
        <v>495</v>
      </c>
      <c r="F22" s="3">
        <v>1</v>
      </c>
      <c r="G22" s="3">
        <v>2</v>
      </c>
      <c r="H22" s="3">
        <v>3</v>
      </c>
      <c r="K22" s="14" t="str">
        <f>K4&amp;" ranks No."&amp;K17&amp;" in "&amp;K$15&amp;", No."&amp;L17&amp;" in "&amp;L$15&amp;" and No."&amp;M17&amp;" in "&amp;M$15&amp;" out of 65 Countries"</f>
        <v>Hong Kong-China ranks No.4 in Reading, No.3 in Math and No.3 in Science out of 65 Countries</v>
      </c>
      <c r="L22" s="3" t="str">
        <f t="shared" ref="L22:L24" si="4">IF(ISERROR(K22),"↑"&amp;CHAR(10)&amp;CHAR(10)&amp;"Please select a country",K22)</f>
        <v>Hong Kong-China ranks No.4 in Reading, No.3 in Math and No.3 in Science out of 65 Countries</v>
      </c>
      <c r="M22" s="3"/>
      <c r="N22" s="3"/>
      <c r="O22" s="3"/>
      <c r="P22" s="2"/>
      <c r="Q22" s="2"/>
      <c r="R22" s="2"/>
    </row>
    <row r="23" spans="1:18">
      <c r="A23" s="2" t="s">
        <v>43</v>
      </c>
      <c r="B23" s="2" t="s">
        <v>44</v>
      </c>
      <c r="C23" s="2">
        <v>497</v>
      </c>
      <c r="D23" s="2">
        <v>513</v>
      </c>
      <c r="E23" s="2">
        <v>520</v>
      </c>
      <c r="F23" s="3">
        <v>1</v>
      </c>
      <c r="G23" s="3">
        <v>2</v>
      </c>
      <c r="H23" s="3">
        <v>3</v>
      </c>
      <c r="K23" s="14" t="e">
        <f>K5&amp;" ranks No."&amp;K18&amp;" in "&amp;K$15&amp;", No."&amp;L18&amp;" in "&amp;L$15&amp;" and No."&amp;M18&amp;" in "&amp;M$15&amp;" out of 65 Countries"</f>
        <v>#N/A</v>
      </c>
      <c r="L23" s="3" t="str">
        <f t="shared" si="4"/>
        <v>↑
Please select a country</v>
      </c>
      <c r="M23" s="3"/>
      <c r="N23" s="3"/>
      <c r="O23" s="3"/>
      <c r="P23" s="2"/>
      <c r="Q23" s="2"/>
      <c r="R23" s="2"/>
    </row>
    <row r="24" spans="1:18">
      <c r="A24" s="2" t="s">
        <v>45</v>
      </c>
      <c r="B24" s="2" t="s">
        <v>46</v>
      </c>
      <c r="C24" s="2">
        <v>496</v>
      </c>
      <c r="D24" s="2">
        <v>487</v>
      </c>
      <c r="E24" s="2">
        <v>508</v>
      </c>
      <c r="F24" s="3">
        <v>1</v>
      </c>
      <c r="G24" s="3">
        <v>2</v>
      </c>
      <c r="H24" s="3">
        <v>3</v>
      </c>
      <c r="K24" s="14" t="e">
        <f>K6&amp;" ranks No."&amp;K19&amp;" in "&amp;K$15&amp;", No."&amp;L19&amp;" in "&amp;L$15&amp;" and No."&amp;M19&amp;" in "&amp;M$15&amp;" out of 65 Countries"</f>
        <v>#N/A</v>
      </c>
      <c r="L24" s="3" t="str">
        <f t="shared" si="4"/>
        <v>↑
Please select a country</v>
      </c>
      <c r="M24" s="3"/>
      <c r="N24" s="3"/>
      <c r="O24" s="3"/>
      <c r="P24" s="2"/>
      <c r="Q24" s="2"/>
      <c r="R24" s="2"/>
    </row>
    <row r="25" spans="1:18">
      <c r="A25" s="2" t="s">
        <v>47</v>
      </c>
      <c r="B25" s="2" t="s">
        <v>48</v>
      </c>
      <c r="C25" s="2">
        <v>496</v>
      </c>
      <c r="D25" s="2">
        <v>497</v>
      </c>
      <c r="E25" s="2">
        <v>498</v>
      </c>
      <c r="F25" s="3">
        <v>1</v>
      </c>
      <c r="G25" s="3">
        <v>2</v>
      </c>
      <c r="H25" s="3">
        <v>3</v>
      </c>
      <c r="K25" s="14" t="str">
        <f>"Out of 65 Countries, "&amp;K20&amp;" are better in "&amp;K$15&amp;", "&amp;L20&amp;" are better in "&amp;L$15&amp;" and "&amp;M20&amp;" are better in "&amp;M15&amp;" than average"</f>
        <v>Out of 65 Countries, 26 are better in Reading, 24 are better in Math and 23 are better in Science than average</v>
      </c>
      <c r="L25" s="3"/>
      <c r="M25" s="3"/>
      <c r="N25" s="3"/>
      <c r="O25" s="3"/>
      <c r="P25" s="2"/>
      <c r="Q25" s="2"/>
      <c r="R25" s="2"/>
    </row>
    <row r="26" spans="1:18">
      <c r="A26" s="2" t="s">
        <v>49</v>
      </c>
      <c r="B26" s="2" t="s">
        <v>16</v>
      </c>
      <c r="C26" s="2">
        <v>495</v>
      </c>
      <c r="D26" s="2">
        <v>543</v>
      </c>
      <c r="E26" s="2">
        <v>520</v>
      </c>
      <c r="F26" s="3">
        <v>1</v>
      </c>
      <c r="G26" s="3">
        <v>2</v>
      </c>
      <c r="H26" s="3">
        <v>3</v>
      </c>
    </row>
    <row r="27" spans="1:18">
      <c r="A27" s="2" t="s">
        <v>50</v>
      </c>
      <c r="B27" s="2" t="s">
        <v>51</v>
      </c>
      <c r="C27" s="2">
        <v>495</v>
      </c>
      <c r="D27" s="2">
        <v>503</v>
      </c>
      <c r="E27" s="2">
        <v>499</v>
      </c>
      <c r="F27" s="3">
        <v>1</v>
      </c>
      <c r="G27" s="3">
        <v>2</v>
      </c>
      <c r="H27" s="3">
        <v>3</v>
      </c>
    </row>
    <row r="28" spans="1:18">
      <c r="A28" s="2" t="s">
        <v>52</v>
      </c>
      <c r="B28" s="2" t="s">
        <v>53</v>
      </c>
      <c r="C28" s="2">
        <v>494</v>
      </c>
      <c r="D28" s="2">
        <v>492</v>
      </c>
      <c r="E28" s="2">
        <v>514</v>
      </c>
      <c r="F28" s="3">
        <v>1</v>
      </c>
      <c r="G28" s="3">
        <v>2</v>
      </c>
      <c r="H28" s="3">
        <v>3</v>
      </c>
    </row>
    <row r="29" spans="1:18">
      <c r="A29" s="2" t="s">
        <v>54</v>
      </c>
      <c r="B29" s="2" t="s">
        <v>55</v>
      </c>
      <c r="C29" s="2">
        <v>494</v>
      </c>
      <c r="D29" s="2">
        <v>490</v>
      </c>
      <c r="E29" s="2">
        <v>503</v>
      </c>
      <c r="F29" s="3">
        <v>1</v>
      </c>
      <c r="G29" s="3">
        <v>2</v>
      </c>
      <c r="H29" s="3">
        <v>3</v>
      </c>
    </row>
    <row r="30" spans="1:18">
      <c r="A30" s="2" t="s">
        <v>56</v>
      </c>
      <c r="B30" s="2" t="s">
        <v>57</v>
      </c>
      <c r="C30" s="2">
        <v>489</v>
      </c>
      <c r="D30" s="2">
        <v>487</v>
      </c>
      <c r="E30" s="2">
        <v>493</v>
      </c>
      <c r="F30" s="3">
        <v>1</v>
      </c>
      <c r="G30" s="3">
        <v>2</v>
      </c>
      <c r="H30" s="3">
        <v>3</v>
      </c>
    </row>
    <row r="31" spans="1:18">
      <c r="A31" s="2" t="s">
        <v>58</v>
      </c>
      <c r="B31" s="2" t="s">
        <v>16</v>
      </c>
      <c r="C31" s="2">
        <v>487</v>
      </c>
      <c r="D31" s="2">
        <v>525</v>
      </c>
      <c r="E31" s="2">
        <v>511</v>
      </c>
      <c r="F31" s="3">
        <v>1</v>
      </c>
      <c r="G31" s="3">
        <v>2</v>
      </c>
      <c r="H31" s="3">
        <v>3</v>
      </c>
    </row>
    <row r="32" spans="1:18">
      <c r="A32" s="2" t="s">
        <v>59</v>
      </c>
      <c r="B32" s="2" t="s">
        <v>60</v>
      </c>
      <c r="C32" s="2">
        <v>486</v>
      </c>
      <c r="D32" s="2">
        <v>483</v>
      </c>
      <c r="E32" s="2">
        <v>489</v>
      </c>
      <c r="F32" s="3">
        <v>1</v>
      </c>
      <c r="G32" s="3">
        <v>2</v>
      </c>
      <c r="H32" s="3">
        <v>3</v>
      </c>
    </row>
    <row r="33" spans="1:8">
      <c r="A33" s="2" t="s">
        <v>61</v>
      </c>
      <c r="B33" s="2" t="s">
        <v>62</v>
      </c>
      <c r="C33" s="2">
        <v>484</v>
      </c>
      <c r="D33" s="2">
        <v>482</v>
      </c>
      <c r="E33" s="2">
        <v>494</v>
      </c>
      <c r="F33" s="3">
        <v>1</v>
      </c>
      <c r="G33" s="3">
        <v>2</v>
      </c>
      <c r="H33" s="3">
        <v>3</v>
      </c>
    </row>
    <row r="34" spans="1:8">
      <c r="A34" s="2" t="s">
        <v>63</v>
      </c>
      <c r="B34" s="2" t="s">
        <v>64</v>
      </c>
      <c r="C34" s="2">
        <v>483</v>
      </c>
      <c r="D34" s="2">
        <v>501</v>
      </c>
      <c r="E34" s="2">
        <v>512</v>
      </c>
      <c r="F34" s="3">
        <v>1</v>
      </c>
      <c r="G34" s="3">
        <v>2</v>
      </c>
      <c r="H34" s="3">
        <v>3</v>
      </c>
    </row>
    <row r="35" spans="1:8">
      <c r="A35" s="2" t="s">
        <v>65</v>
      </c>
      <c r="B35" s="2" t="s">
        <v>66</v>
      </c>
      <c r="C35" s="2">
        <v>483</v>
      </c>
      <c r="D35" s="2">
        <v>466</v>
      </c>
      <c r="E35" s="2">
        <v>470</v>
      </c>
      <c r="F35" s="3">
        <v>1</v>
      </c>
      <c r="G35" s="3">
        <v>2</v>
      </c>
      <c r="H35" s="3">
        <v>3</v>
      </c>
    </row>
    <row r="36" spans="1:8">
      <c r="A36" s="2" t="s">
        <v>67</v>
      </c>
      <c r="B36" s="2" t="s">
        <v>68</v>
      </c>
      <c r="C36" s="2">
        <v>481</v>
      </c>
      <c r="D36" s="2">
        <v>483</v>
      </c>
      <c r="E36" s="2">
        <v>488</v>
      </c>
      <c r="F36" s="3">
        <v>1</v>
      </c>
      <c r="G36" s="3">
        <v>2</v>
      </c>
      <c r="H36" s="3">
        <v>3</v>
      </c>
    </row>
    <row r="37" spans="1:8">
      <c r="A37" s="2" t="s">
        <v>69</v>
      </c>
      <c r="B37" s="2" t="s">
        <v>70</v>
      </c>
      <c r="C37" s="2">
        <v>478</v>
      </c>
      <c r="D37" s="2">
        <v>493</v>
      </c>
      <c r="E37" s="2">
        <v>500</v>
      </c>
      <c r="F37" s="3">
        <v>1</v>
      </c>
      <c r="G37" s="3">
        <v>2</v>
      </c>
      <c r="H37" s="3">
        <v>3</v>
      </c>
    </row>
    <row r="38" spans="1:8">
      <c r="A38" s="2" t="s">
        <v>71</v>
      </c>
      <c r="B38" s="2" t="s">
        <v>72</v>
      </c>
      <c r="C38" s="2">
        <v>477</v>
      </c>
      <c r="D38" s="2">
        <v>497</v>
      </c>
      <c r="E38" s="2">
        <v>490</v>
      </c>
      <c r="F38" s="3">
        <v>1</v>
      </c>
      <c r="G38" s="3">
        <v>2</v>
      </c>
      <c r="H38" s="3">
        <v>3</v>
      </c>
    </row>
    <row r="39" spans="1:8">
      <c r="A39" s="2" t="s">
        <v>73</v>
      </c>
      <c r="B39" s="2" t="s">
        <v>74</v>
      </c>
      <c r="C39" s="2">
        <v>476</v>
      </c>
      <c r="D39" s="2">
        <v>460</v>
      </c>
      <c r="E39" s="2">
        <v>486</v>
      </c>
      <c r="F39" s="3">
        <v>1</v>
      </c>
      <c r="G39" s="3">
        <v>2</v>
      </c>
      <c r="H39" s="3">
        <v>3</v>
      </c>
    </row>
    <row r="40" spans="1:8">
      <c r="A40" s="2" t="s">
        <v>75</v>
      </c>
      <c r="B40" s="2" t="s">
        <v>76</v>
      </c>
      <c r="C40" s="2">
        <v>474</v>
      </c>
      <c r="D40" s="2">
        <v>447</v>
      </c>
      <c r="E40" s="2">
        <v>455</v>
      </c>
      <c r="F40" s="3">
        <v>1</v>
      </c>
      <c r="G40" s="3">
        <v>2</v>
      </c>
      <c r="H40" s="3">
        <v>3</v>
      </c>
    </row>
    <row r="41" spans="1:8">
      <c r="A41" s="2" t="s">
        <v>77</v>
      </c>
      <c r="B41" s="2" t="s">
        <v>78</v>
      </c>
      <c r="C41" s="2">
        <v>472</v>
      </c>
      <c r="D41" s="2">
        <v>489</v>
      </c>
      <c r="E41" s="2">
        <v>484</v>
      </c>
      <c r="F41" s="3">
        <v>1</v>
      </c>
      <c r="G41" s="3">
        <v>2</v>
      </c>
      <c r="H41" s="3">
        <v>3</v>
      </c>
    </row>
    <row r="42" spans="1:8">
      <c r="A42" s="2" t="s">
        <v>79</v>
      </c>
      <c r="B42" s="2" t="s">
        <v>80</v>
      </c>
      <c r="C42" s="2">
        <v>470</v>
      </c>
      <c r="D42" s="2">
        <v>496</v>
      </c>
      <c r="E42" s="2">
        <v>494</v>
      </c>
      <c r="F42" s="3">
        <v>1</v>
      </c>
      <c r="G42" s="3">
        <v>2</v>
      </c>
      <c r="H42" s="3">
        <v>3</v>
      </c>
    </row>
    <row r="43" spans="1:8">
      <c r="A43" s="2" t="s">
        <v>81</v>
      </c>
      <c r="B43" s="2" t="s">
        <v>82</v>
      </c>
      <c r="C43" s="2">
        <v>468</v>
      </c>
      <c r="D43" s="2">
        <v>477</v>
      </c>
      <c r="E43" s="2">
        <v>491</v>
      </c>
      <c r="F43" s="3">
        <v>1</v>
      </c>
      <c r="G43" s="3">
        <v>2</v>
      </c>
      <c r="H43" s="3">
        <v>3</v>
      </c>
    </row>
    <row r="44" spans="1:8">
      <c r="A44" s="2" t="s">
        <v>83</v>
      </c>
      <c r="B44" s="2" t="s">
        <v>84</v>
      </c>
      <c r="C44" s="2">
        <v>464</v>
      </c>
      <c r="D44" s="2">
        <v>445</v>
      </c>
      <c r="E44" s="2">
        <v>454</v>
      </c>
      <c r="F44" s="3">
        <v>1</v>
      </c>
      <c r="G44" s="3">
        <v>2</v>
      </c>
      <c r="H44" s="3">
        <v>3</v>
      </c>
    </row>
    <row r="45" spans="1:8">
      <c r="A45" s="2" t="s">
        <v>85</v>
      </c>
      <c r="B45" s="2" t="s">
        <v>86</v>
      </c>
      <c r="C45" s="2">
        <v>459</v>
      </c>
      <c r="D45" s="2">
        <v>453</v>
      </c>
      <c r="E45" s="2">
        <v>466</v>
      </c>
      <c r="F45" s="3">
        <v>1</v>
      </c>
      <c r="G45" s="3">
        <v>2</v>
      </c>
      <c r="H45" s="3">
        <v>3</v>
      </c>
    </row>
    <row r="46" spans="1:8">
      <c r="A46" s="2" t="s">
        <v>87</v>
      </c>
      <c r="B46" s="2" t="s">
        <v>88</v>
      </c>
      <c r="C46" s="2">
        <v>459</v>
      </c>
      <c r="D46" s="2">
        <v>468</v>
      </c>
      <c r="E46" s="2">
        <v>478</v>
      </c>
      <c r="F46" s="3">
        <v>1</v>
      </c>
      <c r="G46" s="3">
        <v>2</v>
      </c>
      <c r="H46" s="3">
        <v>3</v>
      </c>
    </row>
    <row r="47" spans="1:8">
      <c r="A47" s="2" t="s">
        <v>89</v>
      </c>
      <c r="B47" s="2" t="s">
        <v>90</v>
      </c>
      <c r="C47" s="2">
        <v>449</v>
      </c>
      <c r="D47" s="2">
        <v>421</v>
      </c>
      <c r="E47" s="2">
        <v>447</v>
      </c>
      <c r="F47" s="3">
        <v>1</v>
      </c>
      <c r="G47" s="3">
        <v>2</v>
      </c>
      <c r="H47" s="3">
        <v>3</v>
      </c>
    </row>
    <row r="48" spans="1:8">
      <c r="A48" s="2" t="s">
        <v>91</v>
      </c>
      <c r="B48" s="2" t="s">
        <v>92</v>
      </c>
      <c r="C48" s="2">
        <v>442</v>
      </c>
      <c r="D48" s="2">
        <v>442</v>
      </c>
      <c r="E48" s="2">
        <v>443</v>
      </c>
      <c r="F48" s="3">
        <v>1</v>
      </c>
      <c r="G48" s="3">
        <v>2</v>
      </c>
      <c r="H48" s="3">
        <v>3</v>
      </c>
    </row>
    <row r="49" spans="1:8">
      <c r="A49" s="2" t="s">
        <v>93</v>
      </c>
      <c r="B49" s="2" t="s">
        <v>94</v>
      </c>
      <c r="C49" s="2">
        <v>429</v>
      </c>
      <c r="D49" s="2">
        <v>428</v>
      </c>
      <c r="E49" s="2">
        <v>439</v>
      </c>
      <c r="F49" s="3">
        <v>1</v>
      </c>
      <c r="G49" s="3">
        <v>2</v>
      </c>
      <c r="H49" s="3">
        <v>3</v>
      </c>
    </row>
    <row r="50" spans="1:8">
      <c r="A50" s="2" t="s">
        <v>95</v>
      </c>
      <c r="B50" s="2" t="s">
        <v>96</v>
      </c>
      <c r="C50" s="2">
        <v>426</v>
      </c>
      <c r="D50" s="2">
        <v>427</v>
      </c>
      <c r="E50" s="2">
        <v>427</v>
      </c>
      <c r="F50" s="3">
        <v>1</v>
      </c>
      <c r="G50" s="3">
        <v>2</v>
      </c>
      <c r="H50" s="3">
        <v>3</v>
      </c>
    </row>
    <row r="51" spans="1:8">
      <c r="A51" s="2" t="s">
        <v>97</v>
      </c>
      <c r="B51" s="2" t="s">
        <v>98</v>
      </c>
      <c r="C51" s="2">
        <v>425</v>
      </c>
      <c r="D51" s="2">
        <v>419</v>
      </c>
      <c r="E51" s="2">
        <v>416</v>
      </c>
      <c r="F51" s="3">
        <v>1</v>
      </c>
      <c r="G51" s="3">
        <v>2</v>
      </c>
      <c r="H51" s="3">
        <v>3</v>
      </c>
    </row>
    <row r="52" spans="1:8">
      <c r="A52" s="2" t="s">
        <v>99</v>
      </c>
      <c r="B52" s="2" t="s">
        <v>100</v>
      </c>
      <c r="C52" s="2">
        <v>424</v>
      </c>
      <c r="D52" s="2">
        <v>427</v>
      </c>
      <c r="E52" s="2">
        <v>428</v>
      </c>
      <c r="F52" s="3">
        <v>1</v>
      </c>
      <c r="G52" s="3">
        <v>2</v>
      </c>
      <c r="H52" s="3">
        <v>3</v>
      </c>
    </row>
    <row r="53" spans="1:8">
      <c r="A53" s="2" t="s">
        <v>101</v>
      </c>
      <c r="B53" s="2" t="s">
        <v>102</v>
      </c>
      <c r="C53" s="2">
        <v>421</v>
      </c>
      <c r="D53" s="2">
        <v>419</v>
      </c>
      <c r="E53" s="2">
        <v>425</v>
      </c>
      <c r="F53" s="3">
        <v>1</v>
      </c>
      <c r="G53" s="3">
        <v>2</v>
      </c>
      <c r="H53" s="3">
        <v>3</v>
      </c>
    </row>
    <row r="54" spans="1:8">
      <c r="A54" s="2" t="s">
        <v>103</v>
      </c>
      <c r="B54" s="2" t="s">
        <v>104</v>
      </c>
      <c r="C54" s="2">
        <v>416</v>
      </c>
      <c r="D54" s="2">
        <v>414</v>
      </c>
      <c r="E54" s="2">
        <v>410</v>
      </c>
      <c r="F54" s="3">
        <v>1</v>
      </c>
      <c r="G54" s="3">
        <v>2</v>
      </c>
      <c r="H54" s="3">
        <v>3</v>
      </c>
    </row>
    <row r="55" spans="1:8">
      <c r="A55" s="2" t="s">
        <v>105</v>
      </c>
      <c r="B55" s="2" t="s">
        <v>106</v>
      </c>
      <c r="C55" s="2">
        <v>413</v>
      </c>
      <c r="D55" s="2">
        <v>381</v>
      </c>
      <c r="E55" s="2">
        <v>402</v>
      </c>
      <c r="F55" s="3">
        <v>1</v>
      </c>
      <c r="G55" s="3">
        <v>2</v>
      </c>
      <c r="H55" s="3">
        <v>3</v>
      </c>
    </row>
    <row r="56" spans="1:8">
      <c r="A56" s="2" t="s">
        <v>107</v>
      </c>
      <c r="B56" s="2" t="s">
        <v>108</v>
      </c>
      <c r="C56" s="2">
        <v>412</v>
      </c>
      <c r="D56" s="2">
        <v>386</v>
      </c>
      <c r="E56" s="2">
        <v>405</v>
      </c>
      <c r="F56" s="3">
        <v>1</v>
      </c>
      <c r="G56" s="3">
        <v>2</v>
      </c>
      <c r="H56" s="3">
        <v>3</v>
      </c>
    </row>
    <row r="57" spans="1:8">
      <c r="A57" s="2" t="s">
        <v>109</v>
      </c>
      <c r="B57" s="2" t="s">
        <v>110</v>
      </c>
      <c r="C57" s="2">
        <v>408</v>
      </c>
      <c r="D57" s="2">
        <v>403</v>
      </c>
      <c r="E57" s="2">
        <v>401</v>
      </c>
      <c r="F57" s="3">
        <v>1</v>
      </c>
      <c r="G57" s="3">
        <v>2</v>
      </c>
      <c r="H57" s="3">
        <v>3</v>
      </c>
    </row>
    <row r="58" spans="1:8">
      <c r="A58" s="2" t="s">
        <v>111</v>
      </c>
      <c r="B58" s="2" t="s">
        <v>112</v>
      </c>
      <c r="C58" s="2">
        <v>405</v>
      </c>
      <c r="D58" s="2">
        <v>387</v>
      </c>
      <c r="E58" s="2">
        <v>415</v>
      </c>
      <c r="F58" s="3">
        <v>1</v>
      </c>
      <c r="G58" s="3">
        <v>2</v>
      </c>
      <c r="H58" s="3">
        <v>3</v>
      </c>
    </row>
    <row r="59" spans="1:8">
      <c r="A59" s="2" t="s">
        <v>113</v>
      </c>
      <c r="B59" s="2" t="s">
        <v>114</v>
      </c>
      <c r="C59" s="2">
        <v>404</v>
      </c>
      <c r="D59" s="2">
        <v>371</v>
      </c>
      <c r="E59" s="2">
        <v>401</v>
      </c>
      <c r="F59" s="3">
        <v>1</v>
      </c>
      <c r="G59" s="3">
        <v>2</v>
      </c>
      <c r="H59" s="3">
        <v>3</v>
      </c>
    </row>
    <row r="60" spans="1:8">
      <c r="A60" s="2" t="s">
        <v>115</v>
      </c>
      <c r="B60" s="2" t="s">
        <v>116</v>
      </c>
      <c r="C60" s="2">
        <v>402</v>
      </c>
      <c r="D60" s="2">
        <v>371</v>
      </c>
      <c r="E60" s="2">
        <v>383</v>
      </c>
      <c r="F60" s="3">
        <v>1</v>
      </c>
      <c r="G60" s="3">
        <v>2</v>
      </c>
      <c r="H60" s="3">
        <v>3</v>
      </c>
    </row>
    <row r="61" spans="1:8">
      <c r="A61" s="2" t="s">
        <v>117</v>
      </c>
      <c r="B61" s="2" t="s">
        <v>118</v>
      </c>
      <c r="C61" s="2">
        <v>398</v>
      </c>
      <c r="D61" s="2">
        <v>388</v>
      </c>
      <c r="E61" s="2">
        <v>401</v>
      </c>
      <c r="F61" s="3">
        <v>1</v>
      </c>
      <c r="G61" s="3">
        <v>2</v>
      </c>
      <c r="H61" s="3">
        <v>3</v>
      </c>
    </row>
    <row r="62" spans="1:8">
      <c r="A62" s="2" t="s">
        <v>119</v>
      </c>
      <c r="B62" s="2" t="s">
        <v>120</v>
      </c>
      <c r="C62" s="2">
        <v>390</v>
      </c>
      <c r="D62" s="2">
        <v>405</v>
      </c>
      <c r="E62" s="2">
        <v>400</v>
      </c>
      <c r="F62" s="3">
        <v>1</v>
      </c>
      <c r="G62" s="3">
        <v>2</v>
      </c>
      <c r="H62" s="3">
        <v>3</v>
      </c>
    </row>
    <row r="63" spans="1:8">
      <c r="A63" s="2" t="s">
        <v>121</v>
      </c>
      <c r="B63" s="2" t="s">
        <v>122</v>
      </c>
      <c r="C63" s="2">
        <v>385</v>
      </c>
      <c r="D63" s="2">
        <v>377</v>
      </c>
      <c r="E63" s="2">
        <v>391</v>
      </c>
      <c r="F63" s="3">
        <v>1</v>
      </c>
      <c r="G63" s="3">
        <v>2</v>
      </c>
      <c r="H63" s="3">
        <v>3</v>
      </c>
    </row>
    <row r="64" spans="1:8">
      <c r="A64" s="2" t="s">
        <v>123</v>
      </c>
      <c r="B64" s="2" t="s">
        <v>124</v>
      </c>
      <c r="C64" s="2">
        <v>372</v>
      </c>
      <c r="D64" s="2">
        <v>368</v>
      </c>
      <c r="E64" s="2">
        <v>379</v>
      </c>
      <c r="F64" s="3">
        <v>1</v>
      </c>
      <c r="G64" s="3">
        <v>2</v>
      </c>
      <c r="H64" s="3">
        <v>3</v>
      </c>
    </row>
    <row r="65" spans="1:8">
      <c r="A65" s="2" t="s">
        <v>125</v>
      </c>
      <c r="B65" s="2" t="s">
        <v>126</v>
      </c>
      <c r="C65" s="2">
        <v>371</v>
      </c>
      <c r="D65" s="2">
        <v>360</v>
      </c>
      <c r="E65" s="2">
        <v>376</v>
      </c>
      <c r="F65" s="3">
        <v>1</v>
      </c>
      <c r="G65" s="3">
        <v>2</v>
      </c>
      <c r="H65" s="3">
        <v>3</v>
      </c>
    </row>
    <row r="66" spans="1:8">
      <c r="A66" s="2" t="s">
        <v>127</v>
      </c>
      <c r="B66" s="2" t="s">
        <v>128</v>
      </c>
      <c r="C66" s="2">
        <v>370</v>
      </c>
      <c r="D66" s="2">
        <v>365</v>
      </c>
      <c r="E66" s="2">
        <v>369</v>
      </c>
      <c r="F66" s="3">
        <v>1</v>
      </c>
      <c r="G66" s="3">
        <v>2</v>
      </c>
      <c r="H66" s="3">
        <v>3</v>
      </c>
    </row>
    <row r="67" spans="1:8">
      <c r="A67" s="2" t="s">
        <v>129</v>
      </c>
      <c r="B67" s="2" t="s">
        <v>130</v>
      </c>
      <c r="C67" s="2">
        <v>362</v>
      </c>
      <c r="D67" s="2">
        <v>431</v>
      </c>
      <c r="E67" s="2">
        <v>373</v>
      </c>
      <c r="F67" s="3">
        <v>1</v>
      </c>
      <c r="G67" s="3">
        <v>2</v>
      </c>
      <c r="H67" s="3">
        <v>3</v>
      </c>
    </row>
    <row r="68" spans="1:8">
      <c r="A68" s="2" t="s">
        <v>131</v>
      </c>
      <c r="B68" s="2" t="s">
        <v>132</v>
      </c>
      <c r="C68" s="2">
        <v>314</v>
      </c>
      <c r="D68" s="2">
        <v>331</v>
      </c>
      <c r="E68" s="2">
        <v>330</v>
      </c>
      <c r="F68" s="3">
        <v>1</v>
      </c>
      <c r="G68" s="3">
        <v>2</v>
      </c>
      <c r="H68" s="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Visualization</vt:lpstr>
      <vt:lpstr>data &amp; calcs</vt:lpstr>
      <vt:lpstr>lstCountries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waltair</dc:creator>
  <cp:lastModifiedBy>Purna Duggirala</cp:lastModifiedBy>
  <dcterms:created xsi:type="dcterms:W3CDTF">2010-12-20T04:25:14Z</dcterms:created>
  <dcterms:modified xsi:type="dcterms:W3CDTF">2010-12-20T08:32:56Z</dcterms:modified>
</cp:coreProperties>
</file>