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440" windowHeight="8160" activeTab="1"/>
  </bookViews>
  <sheets>
    <sheet name="Cover" sheetId="7" r:id="rId1"/>
    <sheet name="RealEstate" sheetId="1" r:id="rId2"/>
  </sheets>
  <calcPr calcId="144525"/>
</workbook>
</file>

<file path=xl/calcChain.xml><?xml version="1.0" encoding="utf-8"?>
<calcChain xmlns="http://schemas.openxmlformats.org/spreadsheetml/2006/main">
  <c r="T16" i="1" l="1"/>
  <c r="T19" i="1" s="1"/>
  <c r="S16" i="1"/>
  <c r="S19" i="1" s="1"/>
  <c r="R16" i="1"/>
  <c r="R19" i="1" s="1"/>
  <c r="Q16" i="1"/>
  <c r="Q19" i="1" s="1"/>
  <c r="P16" i="1"/>
  <c r="P19" i="1" s="1"/>
  <c r="O16" i="1"/>
  <c r="O19" i="1" s="1"/>
  <c r="N16" i="1"/>
  <c r="N19" i="1" s="1"/>
  <c r="M16" i="1"/>
  <c r="M19" i="1" s="1"/>
  <c r="L16" i="1"/>
  <c r="L19" i="1" s="1"/>
  <c r="K16" i="1"/>
  <c r="K19" i="1" s="1"/>
  <c r="J16" i="1"/>
  <c r="J19" i="1" s="1"/>
  <c r="I16" i="1"/>
  <c r="I19" i="1" s="1"/>
  <c r="H16" i="1"/>
  <c r="H19" i="1" s="1"/>
  <c r="G16" i="1"/>
  <c r="G19" i="1" s="1"/>
  <c r="F16" i="1"/>
  <c r="F19" i="1" s="1"/>
  <c r="E16" i="1"/>
  <c r="E19" i="1" s="1"/>
  <c r="T15" i="1"/>
  <c r="T18" i="1" s="1"/>
  <c r="S15" i="1"/>
  <c r="S18" i="1" s="1"/>
  <c r="R15" i="1"/>
  <c r="R18" i="1" s="1"/>
  <c r="Q15" i="1"/>
  <c r="Q18" i="1" s="1"/>
  <c r="P15" i="1"/>
  <c r="P18" i="1" s="1"/>
  <c r="O15" i="1"/>
  <c r="O18" i="1" s="1"/>
  <c r="N15" i="1"/>
  <c r="N18" i="1" s="1"/>
  <c r="M15" i="1"/>
  <c r="M18" i="1" s="1"/>
  <c r="L15" i="1"/>
  <c r="L18" i="1" s="1"/>
  <c r="K15" i="1"/>
  <c r="K18" i="1" s="1"/>
  <c r="J15" i="1"/>
  <c r="J18" i="1" s="1"/>
  <c r="I15" i="1"/>
  <c r="I18" i="1" s="1"/>
  <c r="H15" i="1"/>
  <c r="H18" i="1" s="1"/>
  <c r="G15" i="1"/>
  <c r="G18" i="1" s="1"/>
  <c r="F15" i="1"/>
  <c r="F18" i="1" s="1"/>
  <c r="E15" i="1"/>
  <c r="E18" i="1" s="1"/>
  <c r="T14" i="1"/>
  <c r="T20" i="1" s="1"/>
  <c r="S14" i="1"/>
  <c r="S20" i="1" s="1"/>
  <c r="R14" i="1"/>
  <c r="R20" i="1" s="1"/>
  <c r="Q14" i="1"/>
  <c r="Q20" i="1" s="1"/>
  <c r="P14" i="1"/>
  <c r="P20" i="1" s="1"/>
  <c r="O14" i="1"/>
  <c r="O20" i="1" s="1"/>
  <c r="N14" i="1"/>
  <c r="N20" i="1" s="1"/>
  <c r="M14" i="1"/>
  <c r="M20" i="1" s="1"/>
  <c r="L14" i="1"/>
  <c r="L20" i="1" s="1"/>
  <c r="K14" i="1"/>
  <c r="K20" i="1" s="1"/>
  <c r="J14" i="1"/>
  <c r="J20" i="1" s="1"/>
  <c r="I14" i="1"/>
  <c r="I20" i="1" s="1"/>
  <c r="H14" i="1"/>
  <c r="H20" i="1" s="1"/>
  <c r="G14" i="1"/>
  <c r="G20" i="1" s="1"/>
  <c r="F14" i="1"/>
  <c r="F20" i="1" s="1"/>
  <c r="E14" i="1"/>
  <c r="E20" i="1" s="1"/>
  <c r="F21" i="1" l="1"/>
  <c r="J21" i="1"/>
  <c r="N21" i="1"/>
  <c r="E21" i="1"/>
  <c r="G21" i="1"/>
  <c r="I21" i="1"/>
  <c r="K21" i="1"/>
  <c r="M21" i="1"/>
  <c r="O21" i="1"/>
  <c r="Q21" i="1"/>
  <c r="S21" i="1"/>
  <c r="H21" i="1"/>
  <c r="L21" i="1"/>
  <c r="P21" i="1"/>
  <c r="R21" i="1"/>
  <c r="T21" i="1"/>
</calcChain>
</file>

<file path=xl/sharedStrings.xml><?xml version="1.0" encoding="utf-8"?>
<sst xmlns="http://schemas.openxmlformats.org/spreadsheetml/2006/main" count="39" uniqueCount="31">
  <si>
    <t>Project Specifications</t>
  </si>
  <si>
    <t>Project Name</t>
  </si>
  <si>
    <t>Project start date</t>
  </si>
  <si>
    <t>Revenue Assumptions</t>
  </si>
  <si>
    <t>Project Commisioning Assumptions</t>
  </si>
  <si>
    <t>Month</t>
  </si>
  <si>
    <t>EPC Cost</t>
  </si>
  <si>
    <t>EPC Cost %age</t>
  </si>
  <si>
    <t>© Neev Knowledge Management - Pristine</t>
  </si>
  <si>
    <t>www.edupristine.com</t>
  </si>
  <si>
    <t>pristinecareers@eneev.com</t>
  </si>
  <si>
    <t>USD Mn</t>
  </si>
  <si>
    <t>Leasing Time</t>
  </si>
  <si>
    <t>Sell off Price</t>
  </si>
  <si>
    <t>Years</t>
  </si>
  <si>
    <t>Lease Rentals</t>
  </si>
  <si>
    <t>%age</t>
  </si>
  <si>
    <t>Construction Period</t>
  </si>
  <si>
    <t>Time Period</t>
  </si>
  <si>
    <t>Revenue from Lease</t>
  </si>
  <si>
    <t>Lease Period</t>
  </si>
  <si>
    <t>Sell Off Period</t>
  </si>
  <si>
    <t>Revenue &amp; Cost Schedule</t>
  </si>
  <si>
    <t>ABC Housing Analysis</t>
  </si>
  <si>
    <t>Cash Statement</t>
  </si>
  <si>
    <t>Revenue from Sell off</t>
  </si>
  <si>
    <t>Capex</t>
  </si>
  <si>
    <t>Net Cash Generated</t>
  </si>
  <si>
    <t>IRR</t>
  </si>
  <si>
    <t>Project Finance Modeling</t>
  </si>
  <si>
    <t>http://chandoo.org/wp/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</si>
</sst>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[$-409]mmm\-yy;@"/>
    <numFmt numFmtId="166" formatCode="0.0%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etica 45 Light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4"/>
      <name val="Arial"/>
      <family val="2"/>
    </font>
    <font>
      <u/>
      <sz val="10"/>
      <color indexed="12"/>
      <name val="Arial"/>
      <family val="2"/>
    </font>
    <font>
      <b/>
      <sz val="30"/>
      <color rgb="FF666699"/>
      <name val="Arial"/>
      <family val="2"/>
    </font>
    <font>
      <b/>
      <sz val="24"/>
      <color rgb="FF000000"/>
      <name val="Arial"/>
      <family val="2"/>
    </font>
    <font>
      <u/>
      <sz val="10"/>
      <color rgb="FF0000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6" applyNumberFormat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6" applyNumberFormat="0" applyAlignment="0" applyProtection="0"/>
    <xf numFmtId="0" fontId="18" fillId="0" borderId="4" applyNumberFormat="0" applyFill="0" applyAlignment="0" applyProtection="0"/>
    <xf numFmtId="0" fontId="19" fillId="23" borderId="0" applyNumberFormat="0" applyBorder="0" applyAlignment="0" applyProtection="0"/>
    <xf numFmtId="0" fontId="2" fillId="24" borderId="8" applyNumberFormat="0" applyFont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0" xfId="0" applyFont="1" applyFill="1"/>
    <xf numFmtId="0" fontId="5" fillId="2" borderId="0" xfId="2" applyFont="1" applyFill="1" applyBorder="1"/>
    <xf numFmtId="0" fontId="2" fillId="2" borderId="0" xfId="2" applyFont="1" applyFill="1" applyBorder="1"/>
    <xf numFmtId="0" fontId="6" fillId="2" borderId="0" xfId="2" applyFont="1" applyFill="1" applyBorder="1"/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right"/>
    </xf>
    <xf numFmtId="0" fontId="7" fillId="2" borderId="0" xfId="0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9" fontId="1" fillId="2" borderId="0" xfId="0" applyNumberFormat="1" applyFont="1" applyFill="1"/>
    <xf numFmtId="164" fontId="7" fillId="2" borderId="0" xfId="0" applyNumberFormat="1" applyFont="1" applyFill="1"/>
    <xf numFmtId="0" fontId="5" fillId="2" borderId="0" xfId="2" applyFont="1" applyFill="1" applyBorder="1" applyAlignment="1">
      <alignment horizontal="right"/>
    </xf>
    <xf numFmtId="164" fontId="24" fillId="2" borderId="0" xfId="0" applyNumberFormat="1" applyFont="1" applyFill="1"/>
    <xf numFmtId="1" fontId="24" fillId="2" borderId="0" xfId="0" applyNumberFormat="1" applyFont="1" applyFill="1"/>
    <xf numFmtId="0" fontId="24" fillId="2" borderId="0" xfId="2" applyFont="1" applyFill="1" applyBorder="1" applyAlignment="1" applyProtection="1">
      <alignment horizontal="left"/>
      <protection locked="0"/>
    </xf>
    <xf numFmtId="0" fontId="2" fillId="25" borderId="10" xfId="0" applyFont="1" applyFill="1" applyBorder="1"/>
    <xf numFmtId="0" fontId="2" fillId="25" borderId="11" xfId="0" applyFont="1" applyFill="1" applyBorder="1"/>
    <xf numFmtId="0" fontId="2" fillId="25" borderId="12" xfId="0" applyFont="1" applyFill="1" applyBorder="1"/>
    <xf numFmtId="0" fontId="2" fillId="25" borderId="0" xfId="0" applyFont="1" applyFill="1" applyBorder="1"/>
    <xf numFmtId="0" fontId="2" fillId="25" borderId="13" xfId="0" applyFont="1" applyFill="1" applyBorder="1"/>
    <xf numFmtId="0" fontId="2" fillId="25" borderId="14" xfId="0" applyFont="1" applyFill="1" applyBorder="1"/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8" fillId="25" borderId="0" xfId="49" applyFont="1" applyFill="1" applyBorder="1" applyAlignment="1" applyProtection="1"/>
    <xf numFmtId="0" fontId="2" fillId="25" borderId="15" xfId="0" applyFont="1" applyFill="1" applyBorder="1"/>
    <xf numFmtId="0" fontId="2" fillId="25" borderId="16" xfId="0" applyFont="1" applyFill="1" applyBorder="1"/>
    <xf numFmtId="0" fontId="2" fillId="25" borderId="17" xfId="0" applyFont="1" applyFill="1" applyBorder="1"/>
    <xf numFmtId="38" fontId="1" fillId="2" borderId="0" xfId="0" applyNumberFormat="1" applyFont="1" applyFill="1"/>
    <xf numFmtId="0" fontId="1" fillId="2" borderId="18" xfId="0" applyFont="1" applyFill="1" applyBorder="1"/>
    <xf numFmtId="0" fontId="24" fillId="2" borderId="18" xfId="0" applyFont="1" applyFill="1" applyBorder="1"/>
    <xf numFmtId="166" fontId="1" fillId="26" borderId="18" xfId="0" applyNumberFormat="1" applyFont="1" applyFill="1" applyBorder="1"/>
    <xf numFmtId="165" fontId="1" fillId="26" borderId="18" xfId="0" applyNumberFormat="1" applyFont="1" applyFill="1" applyBorder="1"/>
    <xf numFmtId="9" fontId="1" fillId="26" borderId="18" xfId="0" applyNumberFormat="1" applyFont="1" applyFill="1" applyBorder="1"/>
    <xf numFmtId="0" fontId="25" fillId="25" borderId="0" xfId="49" applyFill="1" applyBorder="1" applyAlignment="1" applyProtection="1"/>
  </cellXfs>
  <cellStyles count="5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 2" xfId="1"/>
    <cellStyle name="Comma 2 2" xfId="5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49" builtinId="8"/>
    <cellStyle name="Input 2" xfId="41"/>
    <cellStyle name="Linked Cell 2" xfId="42"/>
    <cellStyle name="Neutral 2" xfId="43"/>
    <cellStyle name="Normal" xfId="0" builtinId="0"/>
    <cellStyle name="Normal 2" xfId="2"/>
    <cellStyle name="Normal 2 2" xfId="6"/>
    <cellStyle name="Note 2" xfId="44"/>
    <cellStyle name="Output 2" xfId="45"/>
    <cellStyle name="Percent 2" xfId="3"/>
    <cellStyle name="Percent 2 2" xfId="7"/>
    <cellStyle name="Style 1" xfId="4"/>
    <cellStyle name="Title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23</xdr:row>
      <xdr:rowOff>9525</xdr:rowOff>
    </xdr:from>
    <xdr:to>
      <xdr:col>9</xdr:col>
      <xdr:colOff>438150</xdr:colOff>
      <xdr:row>24</xdr:row>
      <xdr:rowOff>66675</xdr:rowOff>
    </xdr:to>
    <xdr:pic>
      <xdr:nvPicPr>
        <xdr:cNvPr id="3" name="Picture 12" descr="C:\Users\anil\Documents\Downloads\Pristine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4267200"/>
          <a:ext cx="1647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3</xdr:col>
      <xdr:colOff>278732</xdr:colOff>
      <xdr:row>25</xdr:row>
      <xdr:rowOff>50633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257675"/>
          <a:ext cx="1497932" cy="374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" TargetMode="External"/><Relationship Id="rId2" Type="http://schemas.openxmlformats.org/officeDocument/2006/relationships/hyperlink" Target="mailto:pristinecareers@eneev.com" TargetMode="External"/><Relationship Id="rId1" Type="http://schemas.openxmlformats.org/officeDocument/2006/relationships/hyperlink" Target="http://www.edupristine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"/>
    </sheetView>
  </sheetViews>
  <sheetFormatPr defaultColWidth="0" defaultRowHeight="0" customHeight="1" zeroHeight="1"/>
  <cols>
    <col min="1" max="11" width="9.140625" style="19" customWidth="1"/>
    <col min="12" max="16384" width="0" style="19" hidden="1"/>
  </cols>
  <sheetData>
    <row r="1" spans="1:11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2.75">
      <c r="A2" s="20"/>
      <c r="K2" s="21"/>
    </row>
    <row r="3" spans="1:11" ht="12.75">
      <c r="A3" s="20"/>
      <c r="K3" s="21"/>
    </row>
    <row r="4" spans="1:11" ht="12.75">
      <c r="A4" s="20"/>
      <c r="K4" s="21"/>
    </row>
    <row r="5" spans="1:11" ht="12.75">
      <c r="A5" s="20"/>
      <c r="K5" s="21"/>
    </row>
    <row r="6" spans="1:11" ht="12.75">
      <c r="A6" s="20"/>
      <c r="K6" s="21"/>
    </row>
    <row r="7" spans="1:11" ht="12.75">
      <c r="A7" s="20"/>
      <c r="K7" s="21"/>
    </row>
    <row r="8" spans="1:11" ht="12.75">
      <c r="A8" s="20"/>
      <c r="K8" s="21"/>
    </row>
    <row r="9" spans="1:11" ht="12.75">
      <c r="A9" s="20"/>
      <c r="K9" s="21"/>
    </row>
    <row r="10" spans="1:11" ht="37.5">
      <c r="A10" s="20"/>
      <c r="I10" s="22" t="s">
        <v>29</v>
      </c>
      <c r="K10" s="21"/>
    </row>
    <row r="11" spans="1:11" ht="30">
      <c r="A11" s="20"/>
      <c r="I11" s="23"/>
      <c r="K11" s="21"/>
    </row>
    <row r="12" spans="1:11" ht="12.75">
      <c r="A12" s="20"/>
      <c r="K12" s="21"/>
    </row>
    <row r="13" spans="1:11" ht="12.75">
      <c r="A13" s="20"/>
      <c r="K13" s="21"/>
    </row>
    <row r="14" spans="1:11" ht="12.75">
      <c r="A14" s="20"/>
      <c r="K14" s="21"/>
    </row>
    <row r="15" spans="1:11" ht="12.75">
      <c r="A15" s="20"/>
      <c r="K15" s="21"/>
    </row>
    <row r="16" spans="1:11" ht="12.75">
      <c r="A16" s="20"/>
      <c r="K16" s="21"/>
    </row>
    <row r="17" spans="1:11" ht="12.75">
      <c r="A17" s="20"/>
      <c r="K17" s="21"/>
    </row>
    <row r="18" spans="1:11" ht="12.75">
      <c r="A18" s="20"/>
      <c r="K18" s="21"/>
    </row>
    <row r="19" spans="1:11" ht="12.75">
      <c r="A19" s="20"/>
      <c r="K19" s="21"/>
    </row>
    <row r="20" spans="1:11" ht="12.75">
      <c r="A20" s="20"/>
      <c r="K20" s="21"/>
    </row>
    <row r="21" spans="1:11" ht="12.75">
      <c r="A21" s="20"/>
      <c r="K21" s="21"/>
    </row>
    <row r="22" spans="1:11" ht="12.75">
      <c r="A22" s="20"/>
      <c r="K22" s="21"/>
    </row>
    <row r="23" spans="1:11" ht="12.75">
      <c r="A23" s="20"/>
      <c r="K23" s="21"/>
    </row>
    <row r="24" spans="1:11" ht="12.75">
      <c r="A24" s="20"/>
      <c r="K24" s="21"/>
    </row>
    <row r="25" spans="1:11" ht="12.75">
      <c r="A25" s="20"/>
      <c r="K25" s="21"/>
    </row>
    <row r="26" spans="1:11" ht="12.75">
      <c r="A26" s="20"/>
      <c r="H26" s="19" t="s">
        <v>8</v>
      </c>
      <c r="K26" s="21"/>
    </row>
    <row r="27" spans="1:11" ht="12.75">
      <c r="A27" s="20"/>
      <c r="B27" s="34" t="s">
        <v>30</v>
      </c>
      <c r="H27" s="24" t="s">
        <v>9</v>
      </c>
      <c r="K27" s="21"/>
    </row>
    <row r="28" spans="1:11" ht="12.75">
      <c r="A28" s="20"/>
      <c r="H28" s="24" t="s">
        <v>10</v>
      </c>
      <c r="K28" s="21"/>
    </row>
    <row r="29" spans="1:11" ht="12.75">
      <c r="A29" s="20"/>
      <c r="K29" s="21"/>
    </row>
    <row r="30" spans="1:11" ht="12.75">
      <c r="A30" s="20"/>
      <c r="K30" s="21"/>
    </row>
    <row r="31" spans="1:11" ht="12.75">
      <c r="A31" s="20"/>
      <c r="K31" s="21"/>
    </row>
    <row r="32" spans="1:11" ht="13.5" thickBo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7"/>
    </row>
  </sheetData>
  <hyperlinks>
    <hyperlink ref="H27" r:id="rId1"/>
    <hyperlink ref="H28" r:id="rId2"/>
    <hyperlink ref="B27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/>
  <cols>
    <col min="1" max="1" width="2.28515625" style="7" customWidth="1"/>
    <col min="2" max="2" width="23.5703125" style="1" customWidth="1"/>
    <col min="3" max="3" width="9.28515625" style="1" customWidth="1"/>
    <col min="4" max="4" width="7.7109375" style="1" customWidth="1"/>
    <col min="5" max="5" width="11" style="1" customWidth="1"/>
    <col min="6" max="20" width="8.28515625" style="1" customWidth="1"/>
    <col min="21" max="16384" width="9.140625" style="1"/>
  </cols>
  <sheetData>
    <row r="1" spans="1:52">
      <c r="A1" s="7" t="s">
        <v>18</v>
      </c>
      <c r="E1" s="8">
        <v>0</v>
      </c>
      <c r="F1" s="1">
        <v>1</v>
      </c>
      <c r="G1" s="8">
        <v>2</v>
      </c>
      <c r="H1" s="1">
        <v>3</v>
      </c>
      <c r="I1" s="8">
        <v>4</v>
      </c>
      <c r="J1" s="1">
        <v>5</v>
      </c>
      <c r="K1" s="8">
        <v>6</v>
      </c>
      <c r="L1" s="1">
        <v>7</v>
      </c>
      <c r="M1" s="8">
        <v>8</v>
      </c>
      <c r="N1" s="1">
        <v>9</v>
      </c>
      <c r="O1" s="8">
        <v>10</v>
      </c>
      <c r="P1" s="1">
        <v>11</v>
      </c>
      <c r="Q1" s="8">
        <v>12</v>
      </c>
      <c r="R1" s="1">
        <v>13</v>
      </c>
      <c r="S1" s="8">
        <v>14</v>
      </c>
      <c r="T1" s="1">
        <v>15</v>
      </c>
    </row>
    <row r="2" spans="1:52">
      <c r="A2" s="2" t="s">
        <v>0</v>
      </c>
      <c r="B2" s="3"/>
      <c r="C2" s="4"/>
      <c r="D2" s="12"/>
      <c r="E2" s="5"/>
    </row>
    <row r="3" spans="1:52" ht="14.25" customHeight="1">
      <c r="A3" s="2"/>
      <c r="B3" s="3" t="s">
        <v>1</v>
      </c>
      <c r="C3" s="3"/>
      <c r="D3" s="6"/>
      <c r="E3" s="15" t="s">
        <v>23</v>
      </c>
    </row>
    <row r="4" spans="1:52">
      <c r="A4" s="7" t="s">
        <v>4</v>
      </c>
    </row>
    <row r="5" spans="1:52">
      <c r="B5" s="1" t="s">
        <v>2</v>
      </c>
      <c r="E5" s="13">
        <v>37257</v>
      </c>
    </row>
    <row r="6" spans="1:52">
      <c r="B6" s="1" t="s">
        <v>17</v>
      </c>
      <c r="D6" s="1" t="s">
        <v>14</v>
      </c>
      <c r="E6" s="14">
        <v>3</v>
      </c>
    </row>
    <row r="7" spans="1:52">
      <c r="B7" s="1" t="s">
        <v>6</v>
      </c>
      <c r="D7" s="1" t="s">
        <v>11</v>
      </c>
      <c r="E7" s="14">
        <v>1000</v>
      </c>
    </row>
    <row r="8" spans="1:52">
      <c r="A8" s="7" t="s">
        <v>3</v>
      </c>
      <c r="E8" s="14"/>
    </row>
    <row r="9" spans="1:52">
      <c r="B9" s="1" t="s">
        <v>12</v>
      </c>
      <c r="D9" s="1" t="s">
        <v>14</v>
      </c>
      <c r="E9" s="14">
        <v>5</v>
      </c>
    </row>
    <row r="10" spans="1:52">
      <c r="B10" s="1" t="s">
        <v>13</v>
      </c>
      <c r="D10" s="1" t="s">
        <v>11</v>
      </c>
      <c r="E10" s="14">
        <v>2000</v>
      </c>
    </row>
    <row r="11" spans="1:52">
      <c r="B11" s="1" t="s">
        <v>15</v>
      </c>
      <c r="D11" s="1" t="s">
        <v>11</v>
      </c>
      <c r="E11" s="14">
        <v>100</v>
      </c>
    </row>
    <row r="12" spans="1:52">
      <c r="A12" s="7" t="s">
        <v>22</v>
      </c>
      <c r="E12" s="8"/>
    </row>
    <row r="13" spans="1:52">
      <c r="B13" s="1" t="s">
        <v>5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52">
      <c r="B14" s="1" t="s">
        <v>7</v>
      </c>
      <c r="D14" s="1" t="s">
        <v>16</v>
      </c>
      <c r="E14" s="10">
        <f t="shared" ref="E14:T14" si="0">IF(E1&lt;$E$6, 1/$E$6, 0)</f>
        <v>0.33333333333333331</v>
      </c>
      <c r="F14" s="10">
        <f t="shared" si="0"/>
        <v>0.33333333333333331</v>
      </c>
      <c r="G14" s="10">
        <f t="shared" si="0"/>
        <v>0.33333333333333331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>
      <c r="B15" s="1" t="s">
        <v>20</v>
      </c>
      <c r="E15" s="8">
        <f>IF(AND(E1&lt;$E$6+$E$9,E1&gt;=$E$6),1,0)</f>
        <v>0</v>
      </c>
      <c r="F15" s="8">
        <f t="shared" ref="F15:T15" si="1">IF(AND(F1&lt;$E$6+$E$9,F1&gt;=$E$6),1,0)</f>
        <v>0</v>
      </c>
      <c r="G15" s="8">
        <f t="shared" si="1"/>
        <v>0</v>
      </c>
      <c r="H15" s="8">
        <f t="shared" si="1"/>
        <v>1</v>
      </c>
      <c r="I15" s="8">
        <f t="shared" si="1"/>
        <v>1</v>
      </c>
      <c r="J15" s="8">
        <f t="shared" si="1"/>
        <v>1</v>
      </c>
      <c r="K15" s="8">
        <f t="shared" si="1"/>
        <v>1</v>
      </c>
      <c r="L15" s="8">
        <f t="shared" si="1"/>
        <v>1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>
      <c r="B16" s="1" t="s">
        <v>21</v>
      </c>
      <c r="E16" s="8">
        <f>IF(E1=$E$6+$E$9, 1, 0)</f>
        <v>0</v>
      </c>
      <c r="F16" s="8">
        <f t="shared" ref="F16:T16" si="2">IF(F1=$E$6+$E$9, 1, 0)</f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1</v>
      </c>
      <c r="N16" s="8">
        <f t="shared" si="2"/>
        <v>0</v>
      </c>
      <c r="O16" s="8">
        <f t="shared" si="2"/>
        <v>0</v>
      </c>
      <c r="P16" s="8">
        <f t="shared" si="2"/>
        <v>0</v>
      </c>
      <c r="Q16" s="8">
        <f t="shared" si="2"/>
        <v>0</v>
      </c>
      <c r="R16" s="8">
        <f t="shared" si="2"/>
        <v>0</v>
      </c>
      <c r="S16" s="8">
        <f t="shared" si="2"/>
        <v>0</v>
      </c>
      <c r="T16" s="8">
        <f t="shared" si="2"/>
        <v>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20">
      <c r="A17" s="7" t="s">
        <v>24</v>
      </c>
      <c r="E17" s="8"/>
    </row>
    <row r="18" spans="1:20" s="9" customFormat="1">
      <c r="A18" s="11"/>
      <c r="B18" s="9" t="s">
        <v>19</v>
      </c>
      <c r="D18" s="9" t="s">
        <v>11</v>
      </c>
      <c r="E18" s="28">
        <f>E15*$E$11</f>
        <v>0</v>
      </c>
      <c r="F18" s="28">
        <f t="shared" ref="F18:T18" si="3">F15*$E$11</f>
        <v>0</v>
      </c>
      <c r="G18" s="28">
        <f t="shared" si="3"/>
        <v>0</v>
      </c>
      <c r="H18" s="28">
        <f t="shared" si="3"/>
        <v>100</v>
      </c>
      <c r="I18" s="28">
        <f t="shared" si="3"/>
        <v>100</v>
      </c>
      <c r="J18" s="28">
        <f t="shared" si="3"/>
        <v>100</v>
      </c>
      <c r="K18" s="28">
        <f t="shared" si="3"/>
        <v>100</v>
      </c>
      <c r="L18" s="28">
        <f t="shared" si="3"/>
        <v>100</v>
      </c>
      <c r="M18" s="28">
        <f t="shared" si="3"/>
        <v>0</v>
      </c>
      <c r="N18" s="28">
        <f t="shared" si="3"/>
        <v>0</v>
      </c>
      <c r="O18" s="28">
        <f t="shared" si="3"/>
        <v>0</v>
      </c>
      <c r="P18" s="28">
        <f t="shared" si="3"/>
        <v>0</v>
      </c>
      <c r="Q18" s="28">
        <f t="shared" si="3"/>
        <v>0</v>
      </c>
      <c r="R18" s="28">
        <f t="shared" si="3"/>
        <v>0</v>
      </c>
      <c r="S18" s="28">
        <f t="shared" si="3"/>
        <v>0</v>
      </c>
      <c r="T18" s="28">
        <f t="shared" si="3"/>
        <v>0</v>
      </c>
    </row>
    <row r="19" spans="1:20">
      <c r="B19" s="1" t="s">
        <v>25</v>
      </c>
      <c r="D19" s="9" t="s">
        <v>11</v>
      </c>
      <c r="E19" s="28">
        <f>E16*$E$10</f>
        <v>0</v>
      </c>
      <c r="F19" s="28">
        <f t="shared" ref="F19:T19" si="4">F16*$E$10</f>
        <v>0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2000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  <c r="T19" s="28">
        <f t="shared" si="4"/>
        <v>0</v>
      </c>
    </row>
    <row r="20" spans="1:20">
      <c r="B20" s="1" t="s">
        <v>26</v>
      </c>
      <c r="D20" s="9" t="s">
        <v>11</v>
      </c>
      <c r="E20" s="28">
        <f>E14*$E$7</f>
        <v>333.33333333333331</v>
      </c>
      <c r="F20" s="28">
        <f t="shared" ref="F20:T20" si="5">F14*$E$7</f>
        <v>333.33333333333331</v>
      </c>
      <c r="G20" s="28">
        <f t="shared" si="5"/>
        <v>333.33333333333331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28">
        <f t="shared" si="5"/>
        <v>0</v>
      </c>
      <c r="S20" s="28">
        <f t="shared" si="5"/>
        <v>0</v>
      </c>
      <c r="T20" s="28">
        <f t="shared" si="5"/>
        <v>0</v>
      </c>
    </row>
    <row r="21" spans="1:20">
      <c r="B21" s="1" t="s">
        <v>27</v>
      </c>
      <c r="D21" s="9" t="s">
        <v>11</v>
      </c>
      <c r="E21" s="28">
        <f>E18+E19-E20</f>
        <v>-333.33333333333331</v>
      </c>
      <c r="F21" s="28">
        <f t="shared" ref="F21:T21" si="6">F18+F19-F20</f>
        <v>-333.33333333333331</v>
      </c>
      <c r="G21" s="28">
        <f t="shared" si="6"/>
        <v>-333.33333333333331</v>
      </c>
      <c r="H21" s="28">
        <f t="shared" si="6"/>
        <v>100</v>
      </c>
      <c r="I21" s="28">
        <f t="shared" si="6"/>
        <v>100</v>
      </c>
      <c r="J21" s="28">
        <f t="shared" si="6"/>
        <v>100</v>
      </c>
      <c r="K21" s="28">
        <f t="shared" si="6"/>
        <v>100</v>
      </c>
      <c r="L21" s="28">
        <f t="shared" si="6"/>
        <v>100</v>
      </c>
      <c r="M21" s="28">
        <f t="shared" si="6"/>
        <v>2000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0</v>
      </c>
      <c r="R21" s="28">
        <f t="shared" si="6"/>
        <v>0</v>
      </c>
      <c r="S21" s="28">
        <f t="shared" si="6"/>
        <v>0</v>
      </c>
      <c r="T21" s="28">
        <f t="shared" si="6"/>
        <v>0</v>
      </c>
    </row>
    <row r="22" spans="1:20">
      <c r="B22" s="1" t="s">
        <v>28</v>
      </c>
      <c r="D22" s="1" t="s">
        <v>16</v>
      </c>
      <c r="E22" s="33"/>
    </row>
    <row r="24" spans="1:20">
      <c r="E24" s="29"/>
      <c r="F24" s="31"/>
    </row>
    <row r="25" spans="1:20">
      <c r="E25" s="30">
        <v>1</v>
      </c>
      <c r="F25" s="31"/>
    </row>
    <row r="26" spans="1:20">
      <c r="E26" s="30">
        <v>2</v>
      </c>
      <c r="F26" s="31"/>
    </row>
    <row r="27" spans="1:20">
      <c r="E27" s="30">
        <v>3</v>
      </c>
      <c r="F27" s="31"/>
    </row>
    <row r="28" spans="1:20">
      <c r="E28" s="30">
        <v>4</v>
      </c>
      <c r="F28" s="31"/>
    </row>
    <row r="29" spans="1:20">
      <c r="E29" s="30">
        <v>5</v>
      </c>
      <c r="F29" s="31"/>
    </row>
    <row r="30" spans="1:20">
      <c r="E30" s="30">
        <v>6</v>
      </c>
      <c r="F30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RealEstate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PRISTINE</dc:creator>
  <cp:lastModifiedBy>Purnachandra Rao Duggirala</cp:lastModifiedBy>
  <dcterms:created xsi:type="dcterms:W3CDTF">2010-08-05T12:00:09Z</dcterms:created>
  <dcterms:modified xsi:type="dcterms:W3CDTF">2011-02-08T04:21:10Z</dcterms:modified>
</cp:coreProperties>
</file>