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1000188790\Desktop\"/>
    </mc:Choice>
  </mc:AlternateContent>
  <bookViews>
    <workbookView xWindow="0" yWindow="0" windowWidth="25200" windowHeight="11895" activeTab="1"/>
  </bookViews>
  <sheets>
    <sheet name="Data &amp; Pivot" sheetId="1" r:id="rId1"/>
    <sheet name="Charts" sheetId="2" r:id="rId2"/>
  </sheets>
  <definedNames>
    <definedName name="_xlnm.Print_Area" localSheetId="1">Charts!$A$1:$AH$30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H33" i="1"/>
  <c r="G33" i="1"/>
  <c r="F33" i="1"/>
  <c r="E33" i="1"/>
  <c r="G30" i="1"/>
  <c r="H30" i="1"/>
  <c r="F30" i="1"/>
  <c r="E30" i="1"/>
  <c r="AA2" i="2" l="1"/>
  <c r="S2" i="2"/>
  <c r="K2" i="2"/>
  <c r="C2" i="2"/>
  <c r="I36" i="1"/>
  <c r="AG30" i="2" s="1"/>
  <c r="I33" i="1"/>
  <c r="Y30" i="2" s="1"/>
  <c r="D33" i="1"/>
  <c r="D30" i="1"/>
  <c r="I30" i="1"/>
  <c r="Q30" i="2" s="1"/>
  <c r="E27" i="1"/>
  <c r="F27" i="1"/>
  <c r="G27" i="1"/>
  <c r="H27" i="1"/>
  <c r="I27" i="1" s="1"/>
  <c r="I30" i="2" s="1"/>
  <c r="D27" i="1"/>
  <c r="I5" i="1"/>
  <c r="I6" i="1"/>
  <c r="I7" i="1"/>
  <c r="I8" i="1"/>
  <c r="I9" i="1"/>
  <c r="I4" i="2" s="1"/>
  <c r="I10" i="1"/>
  <c r="I11" i="1"/>
  <c r="I12" i="1"/>
  <c r="I13" i="1"/>
  <c r="I14" i="1"/>
  <c r="Q4" i="2" s="1"/>
  <c r="I15" i="1"/>
  <c r="I16" i="1"/>
  <c r="I17" i="1"/>
  <c r="I18" i="1"/>
  <c r="I19" i="1"/>
  <c r="Y4" i="2" s="1"/>
  <c r="I20" i="1"/>
  <c r="I21" i="1"/>
  <c r="I22" i="1"/>
  <c r="I23" i="1"/>
  <c r="I24" i="1"/>
  <c r="AG4" i="2" s="1"/>
</calcChain>
</file>

<file path=xl/sharedStrings.xml><?xml version="1.0" encoding="utf-8"?>
<sst xmlns="http://schemas.openxmlformats.org/spreadsheetml/2006/main" count="74" uniqueCount="28">
  <si>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</si>
  <si>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</si>
  <si>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</si>
  <si>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</si>
  <si>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</si>
  <si>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</si>
  <si>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</si>
  <si>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</si>
  <si>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</si>
  <si>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</si>
  <si>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</si>
  <si>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</si>
  <si>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</si>
  <si>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</si>
  <si>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</si>
  <si>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</si>
  <si>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Data &amp; Pivot Tables</t>
  </si>
  <si>
    <t>CAGR</t>
  </si>
  <si>
    <t>Total Cost</t>
  </si>
  <si>
    <t/>
  </si>
  <si>
    <t>PROFIT</t>
  </si>
  <si>
    <t>COSTS</t>
  </si>
  <si>
    <t>CAGR:</t>
  </si>
  <si>
    <t>CAGR of Total Cost:</t>
  </si>
  <si>
    <r>
      <rPr>
        <sz val="9.5"/>
        <color theme="9"/>
        <rFont val="Calibri"/>
        <family val="2"/>
      </rPr>
      <t>□</t>
    </r>
    <r>
      <rPr>
        <sz val="9.5"/>
        <color theme="1"/>
        <rFont val="Calibri"/>
        <family val="2"/>
      </rPr>
      <t xml:space="preserve"> Total costs</t>
    </r>
  </si>
  <si>
    <r>
      <rPr>
        <sz val="9.5"/>
        <color theme="8"/>
        <rFont val="Calibri"/>
        <family val="2"/>
      </rPr>
      <t>□</t>
    </r>
    <r>
      <rPr>
        <sz val="9.5"/>
        <color theme="1"/>
        <rFont val="Calibri"/>
        <family val="2"/>
      </rPr>
      <t xml:space="preserve"> Total costs</t>
    </r>
  </si>
  <si>
    <r>
      <rPr>
        <sz val="9.5"/>
        <color theme="6"/>
        <rFont val="Calibri"/>
        <family val="2"/>
      </rPr>
      <t xml:space="preserve">□ </t>
    </r>
    <r>
      <rPr>
        <sz val="9.5"/>
        <color theme="1"/>
        <rFont val="Calibri"/>
        <family val="2"/>
      </rPr>
      <t>Total costs</t>
    </r>
  </si>
  <si>
    <r>
      <rPr>
        <sz val="9.5"/>
        <color theme="3"/>
        <rFont val="Calibri"/>
        <family val="2"/>
      </rPr>
      <t xml:space="preserve">□ </t>
    </r>
    <r>
      <rPr>
        <sz val="9.5"/>
        <color theme="1"/>
        <rFont val="Calibri"/>
        <family val="2"/>
      </rPr>
      <t>Total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</si>
</sst>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9.5"/>
      <color theme="1"/>
      <name val="Calibri"/>
      <family val="2"/>
    </font>
    <font>
      <sz val="9.5"/>
      <color theme="9"/>
      <name val="Calibri"/>
      <family val="2"/>
    </font>
    <font>
      <sz val="9.5"/>
      <color theme="3"/>
      <name val="Calibri"/>
      <family val="2"/>
    </font>
    <font>
      <sz val="9.5"/>
      <color theme="6"/>
      <name val="Calibri"/>
      <family val="2"/>
    </font>
    <font>
      <sz val="9.5"/>
      <color theme="8"/>
      <name val="Calibri"/>
      <family val="2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quotePrefix="1" applyNumberFormat="1" applyAlignment="1">
      <alignment horizontal="center"/>
    </xf>
    <xf numFmtId="0" fontId="6" fillId="0" borderId="0" xfId="0" applyFont="1" applyFill="1" applyAlignment="1">
      <alignment vertical="center" textRotation="90"/>
    </xf>
    <xf numFmtId="0" fontId="7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/>
    <xf numFmtId="164" fontId="3" fillId="0" borderId="0" xfId="1" applyNumberFormat="1" applyFont="1"/>
    <xf numFmtId="0" fontId="3" fillId="0" borderId="0" xfId="0" applyFont="1" applyAlignment="1">
      <alignment horizontal="right"/>
    </xf>
    <xf numFmtId="0" fontId="6" fillId="4" borderId="0" xfId="0" applyFont="1" applyFill="1" applyAlignment="1">
      <alignment horizontal="right" vertical="center" textRotation="90"/>
    </xf>
    <xf numFmtId="0" fontId="6" fillId="4" borderId="0" xfId="0" applyFont="1" applyFill="1" applyAlignment="1">
      <alignment horizontal="right" vertical="center" textRotation="180"/>
    </xf>
    <xf numFmtId="0" fontId="6" fillId="3" borderId="0" xfId="0" applyFont="1" applyFill="1" applyAlignment="1">
      <alignment horizontal="center" vertical="center" textRotation="90"/>
    </xf>
    <xf numFmtId="0" fontId="6" fillId="3" borderId="0" xfId="0" applyFont="1" applyFill="1" applyAlignment="1">
      <alignment horizontal="center" vertical="center" textRotation="180"/>
    </xf>
    <xf numFmtId="0" fontId="9" fillId="0" borderId="0" xfId="0" applyFont="1"/>
    <xf numFmtId="0" fontId="9" fillId="0" borderId="0" xfId="0" applyFont="1" applyAlignment="1">
      <alignment horizontal="right" indent="2"/>
    </xf>
    <xf numFmtId="0" fontId="10" fillId="0" borderId="0" xfId="0" applyFont="1" applyAlignment="1">
      <alignment horizontal="right" indent="2"/>
    </xf>
    <xf numFmtId="164" fontId="3" fillId="0" borderId="0" xfId="1" applyNumberFormat="1" applyFont="1" applyAlignment="1">
      <alignment horizontal="left" indent="1"/>
    </xf>
    <xf numFmtId="0" fontId="15" fillId="7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</cellXfs>
  <cellStyles count="6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Percent" xfId="1" builtinId="5"/>
  </cellStyles>
  <dxfs count="6">
    <dxf>
      <numFmt numFmtId="164" formatCode="0.0%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004784688995E-2"/>
          <c:y val="0.105744001488003"/>
          <c:w val="0.93779904306220097"/>
          <c:h val="0.7568513237026469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'Data &amp; Pivot'!$C$27</c:f>
              <c:strCache>
                <c:ptCount val="1"/>
                <c:pt idx="0">
                  <c:v>Total Cost</c:v>
                </c:pt>
              </c:strCache>
            </c:strRef>
          </c:tx>
          <c:spPr>
            <a:noFill/>
            <a:ln>
              <a:solidFill>
                <a:schemeClr val="accent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Pivot'!$D$27:$H$27</c:f>
              <c:numCache>
                <c:formatCode>0</c:formatCode>
                <c:ptCount val="5"/>
                <c:pt idx="0">
                  <c:v>85</c:v>
                </c:pt>
                <c:pt idx="1">
                  <c:v>85</c:v>
                </c:pt>
                <c:pt idx="2">
                  <c:v>93</c:v>
                </c:pt>
                <c:pt idx="3">
                  <c:v>92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4-4A64-A57B-5B26948CC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2122627848"/>
        <c:axId val="2120275688"/>
      </c:barChart>
      <c:barChart>
        <c:barDir val="col"/>
        <c:grouping val="clustered"/>
        <c:varyColors val="0"/>
        <c:ser>
          <c:idx val="0"/>
          <c:order val="0"/>
          <c:tx>
            <c:strRef>
              <c:f>'Data &amp; Pivot'!$C$5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Pivot'!$D$5:$H$5</c:f>
              <c:numCache>
                <c:formatCode>General</c:formatCode>
                <c:ptCount val="5"/>
                <c:pt idx="0">
                  <c:v>15</c:v>
                </c:pt>
                <c:pt idx="1">
                  <c:v>18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4-4A64-A57B-5B26948CC2E4}"/>
            </c:ext>
          </c:extLst>
        </c:ser>
        <c:ser>
          <c:idx val="1"/>
          <c:order val="1"/>
          <c:tx>
            <c:strRef>
              <c:f>'Data &amp; Pivot'!$C$6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Pivot'!$D$6:$H$6</c:f>
              <c:numCache>
                <c:formatCode>General</c:formatCode>
                <c:ptCount val="5"/>
                <c:pt idx="0">
                  <c:v>23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74-4A64-A57B-5B26948CC2E4}"/>
            </c:ext>
          </c:extLst>
        </c:ser>
        <c:ser>
          <c:idx val="2"/>
          <c:order val="2"/>
          <c:tx>
            <c:strRef>
              <c:f>'Data &amp; Pivot'!$C$7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Pivot'!$D$7:$H$7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74-4A64-A57B-5B26948CC2E4}"/>
            </c:ext>
          </c:extLst>
        </c:ser>
        <c:ser>
          <c:idx val="3"/>
          <c:order val="3"/>
          <c:tx>
            <c:strRef>
              <c:f>'Data &amp; Pivot'!$C$8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Pivot'!$D$8:$H$8</c:f>
              <c:numCache>
                <c:formatCode>General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29</c:v>
                </c:pt>
                <c:pt idx="3">
                  <c:v>29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74-4A64-A57B-5B26948CC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736664"/>
        <c:axId val="2120634072"/>
      </c:barChart>
      <c:catAx>
        <c:axId val="21226278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20275688"/>
        <c:crosses val="autoZero"/>
        <c:auto val="1"/>
        <c:lblAlgn val="ctr"/>
        <c:lblOffset val="100"/>
        <c:noMultiLvlLbl val="0"/>
      </c:catAx>
      <c:valAx>
        <c:axId val="2120275688"/>
        <c:scaling>
          <c:orientation val="minMax"/>
          <c:max val="100"/>
        </c:scaling>
        <c:delete val="1"/>
        <c:axPos val="l"/>
        <c:numFmt formatCode="0" sourceLinked="1"/>
        <c:majorTickMark val="out"/>
        <c:minorTickMark val="none"/>
        <c:tickLblPos val="nextTo"/>
        <c:crossAx val="2122627848"/>
        <c:crosses val="autoZero"/>
        <c:crossBetween val="between"/>
      </c:valAx>
      <c:valAx>
        <c:axId val="21206340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119736664"/>
        <c:crosses val="max"/>
        <c:crossBetween val="between"/>
      </c:valAx>
      <c:catAx>
        <c:axId val="21197366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206340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8523887344270599E-2"/>
          <c:y val="0.81309381873824504"/>
          <c:w val="0.93486597194218601"/>
          <c:h val="0.1545175172941440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672230955693E-2"/>
          <c:y val="3.3666771653543301E-2"/>
          <c:w val="0.97207676909331497"/>
          <c:h val="0.795560314960629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&amp; Pivot'!$C$9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Pivot'!$D$9:$H$9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A-4002-966D-CB02459C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579592"/>
        <c:axId val="2121082200"/>
      </c:barChart>
      <c:catAx>
        <c:axId val="211457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2121082200"/>
        <c:crosses val="autoZero"/>
        <c:auto val="1"/>
        <c:lblAlgn val="ctr"/>
        <c:lblOffset val="100"/>
        <c:noMultiLvlLbl val="0"/>
      </c:catAx>
      <c:valAx>
        <c:axId val="2121082200"/>
        <c:scaling>
          <c:orientation val="minMax"/>
          <c:max val="20"/>
        </c:scaling>
        <c:delete val="1"/>
        <c:axPos val="l"/>
        <c:numFmt formatCode="General" sourceLinked="1"/>
        <c:majorTickMark val="out"/>
        <c:minorTickMark val="none"/>
        <c:tickLblPos val="nextTo"/>
        <c:crossAx val="21145795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004784688995E-2"/>
          <c:y val="0.105744001488003"/>
          <c:w val="0.93779904306220097"/>
          <c:h val="0.7568513237026469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'Data &amp; Pivot'!$C$30</c:f>
              <c:strCache>
                <c:ptCount val="1"/>
                <c:pt idx="0">
                  <c:v>Total Cost</c:v>
                </c:pt>
              </c:strCache>
            </c:strRef>
          </c:tx>
          <c:spPr>
            <a:noFill/>
            <a:ln>
              <a:solidFill>
                <a:schemeClr val="accent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Pivot'!$D$30:$H$30</c:f>
              <c:numCache>
                <c:formatCode>0</c:formatCode>
                <c:ptCount val="5"/>
                <c:pt idx="0">
                  <c:v>85</c:v>
                </c:pt>
                <c:pt idx="1">
                  <c:v>83</c:v>
                </c:pt>
                <c:pt idx="2">
                  <c:v>82</c:v>
                </c:pt>
                <c:pt idx="3">
                  <c:v>86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9-4B24-9245-BD00088EC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2120313272"/>
        <c:axId val="-2141855848"/>
      </c:barChart>
      <c:barChart>
        <c:barDir val="col"/>
        <c:grouping val="clustered"/>
        <c:varyColors val="0"/>
        <c:ser>
          <c:idx val="0"/>
          <c:order val="0"/>
          <c:tx>
            <c:strRef>
              <c:f>'Data &amp; Pivot'!$C$10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Pivot'!$D$10:$H$10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9-4B24-9245-BD00088EC3AF}"/>
            </c:ext>
          </c:extLst>
        </c:ser>
        <c:ser>
          <c:idx val="1"/>
          <c:order val="1"/>
          <c:tx>
            <c:strRef>
              <c:f>'Data &amp; Pivot'!$C$11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Pivot'!$D$11:$H$11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D9-4B24-9245-BD00088EC3AF}"/>
            </c:ext>
          </c:extLst>
        </c:ser>
        <c:ser>
          <c:idx val="2"/>
          <c:order val="2"/>
          <c:tx>
            <c:strRef>
              <c:f>'Data &amp; Pivot'!$C$12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Pivot'!$D$12:$H$12</c:f>
              <c:numCache>
                <c:formatCode>General</c:formatCode>
                <c:ptCount val="5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D9-4B24-9245-BD00088EC3AF}"/>
            </c:ext>
          </c:extLst>
        </c:ser>
        <c:ser>
          <c:idx val="3"/>
          <c:order val="3"/>
          <c:tx>
            <c:strRef>
              <c:f>'Data &amp; Pivot'!$C$13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Pivot'!$D$13:$H$13</c:f>
              <c:numCache>
                <c:formatCode>General</c:formatCode>
                <c:ptCount val="5"/>
                <c:pt idx="0">
                  <c:v>24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9-4B24-9245-BD00088EC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098104"/>
        <c:axId val="2123274088"/>
      </c:barChart>
      <c:catAx>
        <c:axId val="21203132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141855848"/>
        <c:crosses val="autoZero"/>
        <c:auto val="1"/>
        <c:lblAlgn val="ctr"/>
        <c:lblOffset val="100"/>
        <c:noMultiLvlLbl val="0"/>
      </c:catAx>
      <c:valAx>
        <c:axId val="-2141855848"/>
        <c:scaling>
          <c:orientation val="minMax"/>
          <c:max val="100"/>
        </c:scaling>
        <c:delete val="1"/>
        <c:axPos val="l"/>
        <c:numFmt formatCode="0" sourceLinked="1"/>
        <c:majorTickMark val="out"/>
        <c:minorTickMark val="none"/>
        <c:tickLblPos val="nextTo"/>
        <c:crossAx val="2120313272"/>
        <c:crosses val="autoZero"/>
        <c:crossBetween val="between"/>
      </c:valAx>
      <c:valAx>
        <c:axId val="21232740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123098104"/>
        <c:crosses val="max"/>
        <c:crossBetween val="between"/>
      </c:valAx>
      <c:catAx>
        <c:axId val="21230981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232740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8523887344270599E-2"/>
          <c:y val="0.81309381873824504"/>
          <c:w val="0.93486597194218601"/>
          <c:h val="0.1545175172941440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672230955693E-2"/>
          <c:y val="3.3666771653543301E-2"/>
          <c:w val="0.97207676909331497"/>
          <c:h val="0.795560314960629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&amp; Pivot'!$C$14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Pivot'!$D$14:$H$14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2-45E6-90C7-F81D8D5D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480728"/>
        <c:axId val="-2141525672"/>
      </c:barChart>
      <c:catAx>
        <c:axId val="2120480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141525672"/>
        <c:crosses val="autoZero"/>
        <c:auto val="1"/>
        <c:lblAlgn val="ctr"/>
        <c:lblOffset val="100"/>
        <c:noMultiLvlLbl val="0"/>
      </c:catAx>
      <c:valAx>
        <c:axId val="-2141525672"/>
        <c:scaling>
          <c:orientation val="minMax"/>
          <c:max val="20"/>
        </c:scaling>
        <c:delete val="1"/>
        <c:axPos val="l"/>
        <c:numFmt formatCode="General" sourceLinked="1"/>
        <c:majorTickMark val="out"/>
        <c:minorTickMark val="none"/>
        <c:tickLblPos val="nextTo"/>
        <c:crossAx val="21204807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004784688995E-2"/>
          <c:y val="0.105744001488003"/>
          <c:w val="0.93779904306220097"/>
          <c:h val="0.7568513237026469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'Data &amp; Pivot'!$C$33</c:f>
              <c:strCache>
                <c:ptCount val="1"/>
                <c:pt idx="0">
                  <c:v>Total Cost</c:v>
                </c:pt>
              </c:strCache>
            </c:strRef>
          </c:tx>
          <c:spPr>
            <a:noFill/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Pivot'!$D$33:$H$33</c:f>
              <c:numCache>
                <c:formatCode>0</c:formatCode>
                <c:ptCount val="5"/>
                <c:pt idx="0">
                  <c:v>82</c:v>
                </c:pt>
                <c:pt idx="1">
                  <c:v>81</c:v>
                </c:pt>
                <c:pt idx="2">
                  <c:v>87</c:v>
                </c:pt>
                <c:pt idx="3">
                  <c:v>86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0-47A1-B6CF-CCE535CBC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2124049784"/>
        <c:axId val="2120888648"/>
      </c:barChart>
      <c:barChart>
        <c:barDir val="col"/>
        <c:grouping val="clustered"/>
        <c:varyColors val="0"/>
        <c:ser>
          <c:idx val="0"/>
          <c:order val="0"/>
          <c:tx>
            <c:strRef>
              <c:f>'Data &amp; Pivot'!$C$15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Pivot'!$D$15:$H$15</c:f>
              <c:numCache>
                <c:formatCode>General</c:formatCode>
                <c:ptCount val="5"/>
                <c:pt idx="0">
                  <c:v>11</c:v>
                </c:pt>
                <c:pt idx="1">
                  <c:v>9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0-47A1-B6CF-CCE535CBC00C}"/>
            </c:ext>
          </c:extLst>
        </c:ser>
        <c:ser>
          <c:idx val="1"/>
          <c:order val="1"/>
          <c:tx>
            <c:strRef>
              <c:f>'Data &amp; Pivot'!$C$16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Pivot'!$D$16:$H$16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0-47A1-B6CF-CCE535CBC00C}"/>
            </c:ext>
          </c:extLst>
        </c:ser>
        <c:ser>
          <c:idx val="2"/>
          <c:order val="2"/>
          <c:tx>
            <c:strRef>
              <c:f>'Data &amp; Pivot'!$C$17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Pivot'!$D$17:$H$17</c:f>
              <c:numCache>
                <c:formatCode>General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25</c:v>
                </c:pt>
                <c:pt idx="3">
                  <c:v>24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D0-47A1-B6CF-CCE535CBC00C}"/>
            </c:ext>
          </c:extLst>
        </c:ser>
        <c:ser>
          <c:idx val="3"/>
          <c:order val="3"/>
          <c:tx>
            <c:strRef>
              <c:f>'Data &amp; Pivot'!$C$18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Pivot'!$D$18:$H$18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D0-47A1-B6CF-CCE535CBC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4489736"/>
        <c:axId val="-2141603560"/>
      </c:barChart>
      <c:catAx>
        <c:axId val="212404978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20888648"/>
        <c:crosses val="autoZero"/>
        <c:auto val="1"/>
        <c:lblAlgn val="ctr"/>
        <c:lblOffset val="100"/>
        <c:noMultiLvlLbl val="0"/>
      </c:catAx>
      <c:valAx>
        <c:axId val="2120888648"/>
        <c:scaling>
          <c:orientation val="minMax"/>
          <c:max val="100"/>
        </c:scaling>
        <c:delete val="1"/>
        <c:axPos val="l"/>
        <c:numFmt formatCode="0" sourceLinked="1"/>
        <c:majorTickMark val="out"/>
        <c:minorTickMark val="none"/>
        <c:tickLblPos val="nextTo"/>
        <c:crossAx val="2124049784"/>
        <c:crosses val="autoZero"/>
        <c:crossBetween val="between"/>
      </c:valAx>
      <c:valAx>
        <c:axId val="-214160356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2144489736"/>
        <c:crosses val="max"/>
        <c:crossBetween val="between"/>
      </c:valAx>
      <c:catAx>
        <c:axId val="-21444897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1416035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8523887344270599E-2"/>
          <c:y val="0.81309381873824504"/>
          <c:w val="0.93486597194218601"/>
          <c:h val="0.1545175172941440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672230955693E-2"/>
          <c:y val="3.3666771653543301E-2"/>
          <c:w val="0.97207676909331497"/>
          <c:h val="0.795560314960629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&amp; Pivot'!$C$19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Pivot'!$D$19:$H$19</c:f>
              <c:numCache>
                <c:formatCode>General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F-4C81-B798-BBA15B139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2418568"/>
        <c:axId val="-2139966728"/>
      </c:barChart>
      <c:catAx>
        <c:axId val="-2142418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139966728"/>
        <c:crosses val="autoZero"/>
        <c:auto val="1"/>
        <c:lblAlgn val="ctr"/>
        <c:lblOffset val="100"/>
        <c:noMultiLvlLbl val="0"/>
      </c:catAx>
      <c:valAx>
        <c:axId val="-2139966728"/>
        <c:scaling>
          <c:orientation val="minMax"/>
          <c:max val="20"/>
        </c:scaling>
        <c:delete val="1"/>
        <c:axPos val="l"/>
        <c:numFmt formatCode="General" sourceLinked="1"/>
        <c:majorTickMark val="out"/>
        <c:minorTickMark val="none"/>
        <c:tickLblPos val="nextTo"/>
        <c:crossAx val="-21424185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004784688995E-2"/>
          <c:y val="0.105744001488003"/>
          <c:w val="0.93779904306220097"/>
          <c:h val="0.7568513237026469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'Data &amp; Pivot'!$C$36</c:f>
              <c:strCache>
                <c:ptCount val="1"/>
                <c:pt idx="0">
                  <c:v>Total Cost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Pivot'!$D$36:$H$36</c:f>
              <c:numCache>
                <c:formatCode>0</c:formatCode>
                <c:ptCount val="5"/>
                <c:pt idx="0">
                  <c:v>92</c:v>
                </c:pt>
                <c:pt idx="1">
                  <c:v>88</c:v>
                </c:pt>
                <c:pt idx="2">
                  <c:v>86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2-40EA-BD0C-66D8BD41A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-2120280200"/>
        <c:axId val="-2141141480"/>
      </c:barChart>
      <c:barChart>
        <c:barDir val="col"/>
        <c:grouping val="clustered"/>
        <c:varyColors val="0"/>
        <c:ser>
          <c:idx val="0"/>
          <c:order val="0"/>
          <c:tx>
            <c:strRef>
              <c:f>'Data &amp; Pivot'!$C$20</c:f>
              <c:strCache>
                <c:ptCount val="1"/>
                <c:pt idx="0">
                  <c:v>Other variable cost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Pivot'!$D$20:$H$20</c:f>
              <c:numCache>
                <c:formatCode>0</c:formatCode>
                <c:ptCount val="5"/>
                <c:pt idx="0">
                  <c:v>23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2-40EA-BD0C-66D8BD41A470}"/>
            </c:ext>
          </c:extLst>
        </c:ser>
        <c:ser>
          <c:idx val="1"/>
          <c:order val="1"/>
          <c:tx>
            <c:strRef>
              <c:f>'Data &amp; Pivot'!$C$21</c:f>
              <c:strCache>
                <c:ptCount val="1"/>
                <c:pt idx="0">
                  <c:v>Power &amp; Fuel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Pivot'!$D$21:$H$21</c:f>
              <c:numCache>
                <c:formatCode>0</c:formatCode>
                <c:ptCount val="5"/>
                <c:pt idx="0">
                  <c:v>30</c:v>
                </c:pt>
                <c:pt idx="1">
                  <c:v>24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2-40EA-BD0C-66D8BD41A470}"/>
            </c:ext>
          </c:extLst>
        </c:ser>
        <c:ser>
          <c:idx val="2"/>
          <c:order val="2"/>
          <c:tx>
            <c:strRef>
              <c:f>'Data &amp; Pivot'!$C$22</c:f>
              <c:strCache>
                <c:ptCount val="1"/>
                <c:pt idx="0">
                  <c:v>Freight &amp; Forwarding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Pivot'!$D$22:$H$22</c:f>
              <c:numCache>
                <c:formatCode>0</c:formatCode>
                <c:ptCount val="5"/>
                <c:pt idx="0">
                  <c:v>20</c:v>
                </c:pt>
                <c:pt idx="1">
                  <c:v>19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2-40EA-BD0C-66D8BD41A470}"/>
            </c:ext>
          </c:extLst>
        </c:ser>
        <c:ser>
          <c:idx val="3"/>
          <c:order val="3"/>
          <c:tx>
            <c:strRef>
              <c:f>'Data &amp; Pivot'!$C$23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Pivot'!$D$23:$H$23</c:f>
              <c:numCache>
                <c:formatCode>0</c:formatCode>
                <c:ptCount val="5"/>
                <c:pt idx="0">
                  <c:v>19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E2-40EA-BD0C-66D8BD41A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0606664"/>
        <c:axId val="-2141850376"/>
      </c:barChart>
      <c:catAx>
        <c:axId val="-21202802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141141480"/>
        <c:crosses val="autoZero"/>
        <c:auto val="1"/>
        <c:lblAlgn val="ctr"/>
        <c:lblOffset val="100"/>
        <c:noMultiLvlLbl val="0"/>
      </c:catAx>
      <c:valAx>
        <c:axId val="-2141141480"/>
        <c:scaling>
          <c:orientation val="minMax"/>
          <c:max val="100"/>
        </c:scaling>
        <c:delete val="1"/>
        <c:axPos val="l"/>
        <c:numFmt formatCode="0" sourceLinked="1"/>
        <c:majorTickMark val="out"/>
        <c:minorTickMark val="none"/>
        <c:tickLblPos val="nextTo"/>
        <c:crossAx val="-2120280200"/>
        <c:crosses val="autoZero"/>
        <c:crossBetween val="between"/>
      </c:valAx>
      <c:valAx>
        <c:axId val="-214185037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-2140606664"/>
        <c:crosses val="max"/>
        <c:crossBetween val="between"/>
      </c:valAx>
      <c:catAx>
        <c:axId val="-21406066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21418503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8523887344270599E-2"/>
          <c:y val="0.81309381873824504"/>
          <c:w val="0.93486597194218601"/>
          <c:h val="0.1545175172941440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453880957565601E-2"/>
          <c:y val="5.5095613048368901E-2"/>
          <c:w val="0.97207676909331497"/>
          <c:h val="0.795560314960629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&amp; Pivot'!$C$24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&amp; Pivot'!$D$4:$H$4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'Data &amp; Pivot'!$D$24:$H$24</c:f>
              <c:numCache>
                <c:formatCode>0</c:formatCode>
                <c:ptCount val="5"/>
                <c:pt idx="0">
                  <c:v>8</c:v>
                </c:pt>
                <c:pt idx="1">
                  <c:v>12</c:v>
                </c:pt>
                <c:pt idx="2">
                  <c:v>14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4-4B1C-9422-DD88B75BC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1905240"/>
        <c:axId val="2114655080"/>
      </c:barChart>
      <c:catAx>
        <c:axId val="-2141905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2114655080"/>
        <c:crosses val="autoZero"/>
        <c:auto val="1"/>
        <c:lblAlgn val="ctr"/>
        <c:lblOffset val="100"/>
        <c:noMultiLvlLbl val="0"/>
      </c:catAx>
      <c:valAx>
        <c:axId val="2114655080"/>
        <c:scaling>
          <c:orientation val="minMax"/>
          <c:max val="20"/>
        </c:scaling>
        <c:delete val="1"/>
        <c:axPos val="l"/>
        <c:numFmt formatCode="0" sourceLinked="1"/>
        <c:majorTickMark val="out"/>
        <c:minorTickMark val="none"/>
        <c:tickLblPos val="nextTo"/>
        <c:crossAx val="-21419052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598420" y="11430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13</xdr:row>
      <xdr:rowOff>0</xdr:rowOff>
    </xdr:from>
    <xdr:ext cx="4140000" cy="3200400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</xdr:col>
      <xdr:colOff>2</xdr:colOff>
      <xdr:row>4</xdr:row>
      <xdr:rowOff>0</xdr:rowOff>
    </xdr:from>
    <xdr:ext cx="4140000" cy="1778000"/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10</xdr:col>
      <xdr:colOff>0</xdr:colOff>
      <xdr:row>13</xdr:row>
      <xdr:rowOff>0</xdr:rowOff>
    </xdr:from>
    <xdr:ext cx="4140000" cy="3200400"/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1</xdr:colOff>
      <xdr:row>4</xdr:row>
      <xdr:rowOff>0</xdr:rowOff>
    </xdr:from>
    <xdr:ext cx="4140000" cy="1778000"/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18</xdr:col>
      <xdr:colOff>0</xdr:colOff>
      <xdr:row>13</xdr:row>
      <xdr:rowOff>0</xdr:rowOff>
    </xdr:from>
    <xdr:ext cx="4140000" cy="3200400"/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18</xdr:col>
      <xdr:colOff>1</xdr:colOff>
      <xdr:row>4</xdr:row>
      <xdr:rowOff>0</xdr:rowOff>
    </xdr:from>
    <xdr:ext cx="4140000" cy="1778000"/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26</xdr:col>
      <xdr:colOff>0</xdr:colOff>
      <xdr:row>13</xdr:row>
      <xdr:rowOff>0</xdr:rowOff>
    </xdr:from>
    <xdr:ext cx="4140000" cy="3200400"/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26</xdr:col>
      <xdr:colOff>1</xdr:colOff>
      <xdr:row>4</xdr:row>
      <xdr:rowOff>0</xdr:rowOff>
    </xdr:from>
    <xdr:ext cx="4140000" cy="1778000"/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</xdr:wsDr>
</file>

<file path=xl/tables/table1.xml><?xml version="1.0" encoding="utf-8"?>
<table xmlns="http://schemas.openxmlformats.org/spreadsheetml/2006/main" id="2" name="Table2" displayName="Table2" ref="B4:I24" totalsRowShown="0">
  <tableColumns count="8">
    <tableColumn id="1" name="Company"/>
    <tableColumn id="2" name="Variable"/>
    <tableColumn id="3" name="2011" dataDxfId="5"/>
    <tableColumn id="4" name="2012" dataDxfId="4"/>
    <tableColumn id="5" name="2013" dataDxfId="3"/>
    <tableColumn id="6" name="2014" dataDxfId="2"/>
    <tableColumn id="7" name="2015" dataDxfId="1"/>
    <tableColumn id="8" name="CAGR" dataDxfId="0">
      <calculatedColumnFormula>((Table2[[#This Row],[2015]]/Table2[[#This Row],[2011]])^(1/4)-1)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7"/>
  <sheetViews>
    <sheetView showGridLines="0" workbookViewId="0">
      <selection activeCell="I24" sqref="I24"/>
    </sheetView>
  </sheetViews>
  <sheetFormatPr defaultColWidth="8.85546875" defaultRowHeight="15" x14ac:dyDescent="0.25"/>
  <cols>
    <col min="1" max="1" width="3.140625" customWidth="1"/>
    <col min="2" max="2" width="16.42578125" bestFit="1" customWidth="1"/>
    <col min="3" max="3" width="18.140625" bestFit="1" customWidth="1"/>
    <col min="4" max="8" width="6.42578125" customWidth="1"/>
    <col min="9" max="9" width="24" customWidth="1"/>
    <col min="10" max="13" width="6.42578125" customWidth="1"/>
    <col min="15" max="15" width="18.140625" customWidth="1"/>
    <col min="16" max="16" width="15.42578125" customWidth="1"/>
    <col min="17" max="20" width="11.42578125" customWidth="1"/>
    <col min="21" max="21" width="14.85546875" customWidth="1"/>
    <col min="22" max="22" width="11.42578125" customWidth="1"/>
    <col min="23" max="23" width="11.42578125" bestFit="1" customWidth="1"/>
    <col min="24" max="25" width="11.42578125" customWidth="1"/>
    <col min="26" max="26" width="17.28515625" customWidth="1"/>
    <col min="27" max="27" width="11.42578125" bestFit="1" customWidth="1"/>
    <col min="28" max="30" width="11.42578125" customWidth="1"/>
    <col min="31" max="31" width="15.85546875" customWidth="1"/>
    <col min="32" max="35" width="11.42578125" customWidth="1"/>
    <col min="36" max="40" width="16.140625" bestFit="1" customWidth="1"/>
  </cols>
  <sheetData>
    <row r="1" spans="2:35" s="4" customFormat="1" ht="42" customHeight="1" x14ac:dyDescent="0.25">
      <c r="B1" s="5" t="s">
        <v>16</v>
      </c>
    </row>
    <row r="4" spans="2:35" x14ac:dyDescent="0.25">
      <c r="B4" t="s">
        <v>0</v>
      </c>
      <c r="C4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17</v>
      </c>
      <c r="J4" s="6"/>
      <c r="K4" s="6"/>
      <c r="L4" s="6"/>
      <c r="M4" s="6"/>
    </row>
    <row r="5" spans="2:35" x14ac:dyDescent="0.25">
      <c r="B5" t="s">
        <v>7</v>
      </c>
      <c r="C5" t="s">
        <v>8</v>
      </c>
      <c r="D5" s="6">
        <v>15</v>
      </c>
      <c r="E5" s="6">
        <v>18</v>
      </c>
      <c r="F5" s="6">
        <v>22</v>
      </c>
      <c r="G5" s="6">
        <v>20</v>
      </c>
      <c r="H5" s="6">
        <v>19</v>
      </c>
      <c r="I5" s="8">
        <f>((Table2[[#This Row],[2015]]/Table2[[#This Row],[2011]])^(1/4)-1)</f>
        <v>6.0878347286942969E-2</v>
      </c>
      <c r="J5" s="6"/>
      <c r="K5" s="6"/>
      <c r="L5" s="6"/>
      <c r="M5" s="6"/>
    </row>
    <row r="6" spans="2:35" x14ac:dyDescent="0.25">
      <c r="B6" t="s">
        <v>7</v>
      </c>
      <c r="C6" t="s">
        <v>9</v>
      </c>
      <c r="D6" s="6">
        <v>23</v>
      </c>
      <c r="E6" s="6">
        <v>21</v>
      </c>
      <c r="F6" s="6">
        <v>21</v>
      </c>
      <c r="G6" s="6">
        <v>21</v>
      </c>
      <c r="H6" s="6">
        <v>20</v>
      </c>
      <c r="I6" s="8">
        <f>((Table2[[#This Row],[2015]]/Table2[[#This Row],[2011]])^(1/4)-1)</f>
        <v>-3.4337114599347518E-2</v>
      </c>
      <c r="J6" s="6"/>
      <c r="K6" s="6"/>
      <c r="L6" s="6"/>
      <c r="M6" s="6"/>
    </row>
    <row r="7" spans="2:35" x14ac:dyDescent="0.25">
      <c r="B7" t="s">
        <v>7</v>
      </c>
      <c r="C7" t="s">
        <v>10</v>
      </c>
      <c r="D7" s="6">
        <v>20</v>
      </c>
      <c r="E7" s="6">
        <v>20</v>
      </c>
      <c r="F7" s="6">
        <v>21</v>
      </c>
      <c r="G7" s="6">
        <v>22</v>
      </c>
      <c r="H7" s="6">
        <v>23</v>
      </c>
      <c r="I7" s="8">
        <f>((Table2[[#This Row],[2015]]/Table2[[#This Row],[2011]])^(1/4)-1)</f>
        <v>3.5558076341622114E-2</v>
      </c>
      <c r="J7" s="6"/>
      <c r="K7" s="6"/>
      <c r="L7" s="6"/>
      <c r="M7" s="6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2:35" x14ac:dyDescent="0.25">
      <c r="B8" t="s">
        <v>7</v>
      </c>
      <c r="C8" t="s">
        <v>11</v>
      </c>
      <c r="D8" s="6">
        <v>27</v>
      </c>
      <c r="E8" s="6">
        <v>26</v>
      </c>
      <c r="F8" s="6">
        <v>29</v>
      </c>
      <c r="G8" s="6">
        <v>29</v>
      </c>
      <c r="H8" s="6">
        <v>30</v>
      </c>
      <c r="I8" s="8">
        <f>((Table2[[#This Row],[2015]]/Table2[[#This Row],[2011]])^(1/4)-1)</f>
        <v>2.6690096080340897E-2</v>
      </c>
      <c r="J8" s="6"/>
      <c r="K8" s="6"/>
      <c r="L8" s="6"/>
      <c r="M8" s="6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x14ac:dyDescent="0.25">
      <c r="B9" t="s">
        <v>7</v>
      </c>
      <c r="C9" t="s">
        <v>12</v>
      </c>
      <c r="D9" s="6">
        <v>15</v>
      </c>
      <c r="E9" s="6">
        <v>15</v>
      </c>
      <c r="F9" s="6">
        <v>7</v>
      </c>
      <c r="G9" s="6">
        <v>8</v>
      </c>
      <c r="H9" s="6">
        <v>8</v>
      </c>
      <c r="I9" s="8">
        <f>((Table2[[#This Row],[2015]]/Table2[[#This Row],[2011]])^(1/4)-1)</f>
        <v>-0.14542598720753186</v>
      </c>
      <c r="J9" s="6"/>
      <c r="K9" s="6"/>
      <c r="L9" s="6"/>
      <c r="M9" s="6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2:35" x14ac:dyDescent="0.25">
      <c r="B10" t="s">
        <v>13</v>
      </c>
      <c r="C10" t="s">
        <v>8</v>
      </c>
      <c r="D10" s="6">
        <v>16</v>
      </c>
      <c r="E10" s="6">
        <v>17</v>
      </c>
      <c r="F10" s="6">
        <v>18</v>
      </c>
      <c r="G10" s="6">
        <v>19</v>
      </c>
      <c r="H10" s="6">
        <v>18</v>
      </c>
      <c r="I10" s="8">
        <f>((Table2[[#This Row],[2015]]/Table2[[#This Row],[2011]])^(1/4)-1)</f>
        <v>2.9883571953558841E-2</v>
      </c>
      <c r="J10" s="6"/>
      <c r="K10" s="6"/>
      <c r="L10" s="6"/>
      <c r="M10" s="6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2:35" x14ac:dyDescent="0.25">
      <c r="B11" t="s">
        <v>13</v>
      </c>
      <c r="C11" t="s">
        <v>9</v>
      </c>
      <c r="D11" s="6">
        <v>23</v>
      </c>
      <c r="E11" s="6">
        <v>24</v>
      </c>
      <c r="F11" s="6">
        <v>21</v>
      </c>
      <c r="G11" s="6">
        <v>20</v>
      </c>
      <c r="H11" s="6">
        <v>21</v>
      </c>
      <c r="I11" s="8">
        <f>((Table2[[#This Row],[2015]]/Table2[[#This Row],[2011]])^(1/4)-1)</f>
        <v>-2.2486273290288183E-2</v>
      </c>
      <c r="J11" s="6"/>
      <c r="K11" s="6"/>
      <c r="L11" s="6"/>
      <c r="M11" s="6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x14ac:dyDescent="0.25">
      <c r="B12" t="s">
        <v>13</v>
      </c>
      <c r="C12" t="s">
        <v>10</v>
      </c>
      <c r="D12" s="6">
        <v>22</v>
      </c>
      <c r="E12" s="6">
        <v>20</v>
      </c>
      <c r="F12" s="6">
        <v>21</v>
      </c>
      <c r="G12" s="6">
        <v>23</v>
      </c>
      <c r="H12" s="6">
        <v>24</v>
      </c>
      <c r="I12" s="8">
        <f>((Table2[[#This Row],[2015]]/Table2[[#This Row],[2011]])^(1/4)-1)</f>
        <v>2.1991162258356844E-2</v>
      </c>
      <c r="J12" s="6"/>
      <c r="K12" s="6"/>
      <c r="L12" s="6"/>
      <c r="M12" s="6"/>
    </row>
    <row r="13" spans="2:35" x14ac:dyDescent="0.25">
      <c r="B13" t="s">
        <v>13</v>
      </c>
      <c r="C13" t="s">
        <v>11</v>
      </c>
      <c r="D13" s="6">
        <v>24</v>
      </c>
      <c r="E13" s="6">
        <v>22</v>
      </c>
      <c r="F13" s="6">
        <v>22</v>
      </c>
      <c r="G13" s="6">
        <v>24</v>
      </c>
      <c r="H13" s="6">
        <v>24</v>
      </c>
      <c r="I13" s="8">
        <f>((Table2[[#This Row],[2015]]/Table2[[#This Row],[2011]])^(1/4)-1)</f>
        <v>0</v>
      </c>
      <c r="J13" s="6"/>
      <c r="K13" s="6"/>
      <c r="L13" s="6"/>
      <c r="M13" s="6"/>
    </row>
    <row r="14" spans="2:35" x14ac:dyDescent="0.25">
      <c r="B14" t="s">
        <v>13</v>
      </c>
      <c r="C14" t="s">
        <v>12</v>
      </c>
      <c r="D14" s="6">
        <v>17</v>
      </c>
      <c r="E14" s="6">
        <v>17</v>
      </c>
      <c r="F14" s="6">
        <v>8</v>
      </c>
      <c r="G14" s="6">
        <v>9</v>
      </c>
      <c r="H14" s="6">
        <v>9</v>
      </c>
      <c r="I14" s="8">
        <f>((Table2[[#This Row],[2015]]/Table2[[#This Row],[2011]])^(1/4)-1)</f>
        <v>-0.14700124554076932</v>
      </c>
      <c r="J14" s="6"/>
      <c r="K14" s="6"/>
      <c r="L14" s="6"/>
      <c r="M14" s="6"/>
    </row>
    <row r="15" spans="2:35" x14ac:dyDescent="0.25">
      <c r="B15" t="s">
        <v>14</v>
      </c>
      <c r="C15" t="s">
        <v>8</v>
      </c>
      <c r="D15" s="6">
        <v>11</v>
      </c>
      <c r="E15" s="6">
        <v>9</v>
      </c>
      <c r="F15" s="6">
        <v>13</v>
      </c>
      <c r="G15" s="6">
        <v>12</v>
      </c>
      <c r="H15" s="6">
        <v>11</v>
      </c>
      <c r="I15" s="8">
        <f>((Table2[[#This Row],[2015]]/Table2[[#This Row],[2011]])^(1/4)-1)</f>
        <v>0</v>
      </c>
      <c r="J15" s="6"/>
      <c r="K15" s="6"/>
      <c r="L15" s="6"/>
      <c r="M15" s="6"/>
    </row>
    <row r="16" spans="2:35" x14ac:dyDescent="0.25">
      <c r="B16" t="s">
        <v>14</v>
      </c>
      <c r="C16" t="s">
        <v>9</v>
      </c>
      <c r="D16" s="6">
        <v>23</v>
      </c>
      <c r="E16" s="6">
        <v>24</v>
      </c>
      <c r="F16" s="6">
        <v>22</v>
      </c>
      <c r="G16" s="6">
        <v>23</v>
      </c>
      <c r="H16" s="6">
        <v>22</v>
      </c>
      <c r="I16" s="8">
        <f>((Table2[[#This Row],[2015]]/Table2[[#This Row],[2011]])^(1/4)-1)</f>
        <v>-1.1051420020407932E-2</v>
      </c>
      <c r="J16" s="6"/>
      <c r="K16" s="6"/>
      <c r="L16" s="6"/>
      <c r="M16" s="6"/>
    </row>
    <row r="17" spans="2:35" x14ac:dyDescent="0.25">
      <c r="B17" t="s">
        <v>14</v>
      </c>
      <c r="C17" t="s">
        <v>10</v>
      </c>
      <c r="D17" s="6">
        <v>23</v>
      </c>
      <c r="E17" s="6">
        <v>23</v>
      </c>
      <c r="F17" s="6">
        <v>25</v>
      </c>
      <c r="G17" s="6">
        <v>24</v>
      </c>
      <c r="H17" s="6">
        <v>27</v>
      </c>
      <c r="I17" s="8">
        <f>((Table2[[#This Row],[2015]]/Table2[[#This Row],[2011]])^(1/4)-1)</f>
        <v>4.0899936483772992E-2</v>
      </c>
      <c r="J17" s="6"/>
      <c r="K17" s="6"/>
      <c r="L17" s="6"/>
      <c r="M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x14ac:dyDescent="0.25">
      <c r="B18" t="s">
        <v>14</v>
      </c>
      <c r="C18" t="s">
        <v>11</v>
      </c>
      <c r="D18" s="6">
        <v>25</v>
      </c>
      <c r="E18" s="6">
        <v>25</v>
      </c>
      <c r="F18" s="6">
        <v>27</v>
      </c>
      <c r="G18" s="6">
        <v>27</v>
      </c>
      <c r="H18" s="6">
        <v>30</v>
      </c>
      <c r="I18" s="8">
        <f>((Table2[[#This Row],[2015]]/Table2[[#This Row],[2011]])^(1/4)-1)</f>
        <v>4.6635139392105618E-2</v>
      </c>
      <c r="J18" s="6"/>
      <c r="K18" s="6"/>
      <c r="L18" s="6"/>
      <c r="M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x14ac:dyDescent="0.25">
      <c r="B19" t="s">
        <v>14</v>
      </c>
      <c r="C19" t="s">
        <v>12</v>
      </c>
      <c r="D19" s="6">
        <v>18</v>
      </c>
      <c r="E19" s="6">
        <v>19</v>
      </c>
      <c r="F19" s="6">
        <v>13</v>
      </c>
      <c r="G19" s="6">
        <v>14</v>
      </c>
      <c r="H19" s="6">
        <v>10</v>
      </c>
      <c r="I19" s="8">
        <f>((Table2[[#This Row],[2015]]/Table2[[#This Row],[2011]])^(1/4)-1)</f>
        <v>-0.13665997862954948</v>
      </c>
      <c r="J19" s="6"/>
      <c r="K19" s="6"/>
      <c r="L19" s="6"/>
      <c r="M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x14ac:dyDescent="0.25">
      <c r="B20" t="s">
        <v>15</v>
      </c>
      <c r="C20" t="s">
        <v>8</v>
      </c>
      <c r="D20" s="7">
        <v>23</v>
      </c>
      <c r="E20" s="7">
        <v>25</v>
      </c>
      <c r="F20" s="7">
        <v>26</v>
      </c>
      <c r="G20" s="7">
        <v>30</v>
      </c>
      <c r="H20" s="7">
        <v>29</v>
      </c>
      <c r="I20" s="8">
        <f>((Table2[[#This Row],[2015]]/Table2[[#This Row],[2011]])^(1/4)-1)</f>
        <v>5.9662438874017676E-2</v>
      </c>
      <c r="J20" s="7"/>
      <c r="K20" s="7"/>
      <c r="L20" s="7"/>
      <c r="M20" s="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x14ac:dyDescent="0.25">
      <c r="B21" t="s">
        <v>15</v>
      </c>
      <c r="C21" t="s">
        <v>9</v>
      </c>
      <c r="D21" s="7">
        <v>30</v>
      </c>
      <c r="E21" s="7">
        <v>24</v>
      </c>
      <c r="F21" s="7">
        <v>20</v>
      </c>
      <c r="G21" s="7">
        <v>21</v>
      </c>
      <c r="H21" s="7">
        <v>21</v>
      </c>
      <c r="I21" s="8">
        <f>((Table2[[#This Row],[2015]]/Table2[[#This Row],[2011]])^(1/4)-1)</f>
        <v>-8.5308780771305548E-2</v>
      </c>
      <c r="J21" s="7"/>
      <c r="K21" s="7"/>
      <c r="L21" s="7"/>
      <c r="M21" s="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x14ac:dyDescent="0.25">
      <c r="B22" t="s">
        <v>15</v>
      </c>
      <c r="C22" t="s">
        <v>10</v>
      </c>
      <c r="D22" s="7">
        <v>20</v>
      </c>
      <c r="E22" s="7">
        <v>19</v>
      </c>
      <c r="F22" s="7">
        <v>21</v>
      </c>
      <c r="G22" s="7">
        <v>22</v>
      </c>
      <c r="H22" s="7">
        <v>22</v>
      </c>
      <c r="I22" s="8">
        <f>((Table2[[#This Row],[2015]]/Table2[[#This Row],[2011]])^(1/4)-1)</f>
        <v>2.4113689084445111E-2</v>
      </c>
      <c r="J22" s="7"/>
      <c r="K22" s="7"/>
      <c r="L22" s="7"/>
      <c r="M22" s="7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2:35" x14ac:dyDescent="0.25">
      <c r="B23" t="s">
        <v>15</v>
      </c>
      <c r="C23" t="s">
        <v>11</v>
      </c>
      <c r="D23" s="7">
        <v>19</v>
      </c>
      <c r="E23" s="7">
        <v>20</v>
      </c>
      <c r="F23" s="7">
        <v>19</v>
      </c>
      <c r="G23" s="7">
        <v>19</v>
      </c>
      <c r="H23" s="7">
        <v>18</v>
      </c>
      <c r="I23" s="8">
        <f>((Table2[[#This Row],[2015]]/Table2[[#This Row],[2011]])^(1/4)-1)</f>
        <v>-1.3425863513250591E-2</v>
      </c>
      <c r="J23" s="7"/>
      <c r="K23" s="7"/>
      <c r="L23" s="7"/>
      <c r="M23" s="7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x14ac:dyDescent="0.25">
      <c r="B24" t="s">
        <v>15</v>
      </c>
      <c r="C24" t="s">
        <v>12</v>
      </c>
      <c r="D24" s="7">
        <v>8</v>
      </c>
      <c r="E24" s="7">
        <v>12</v>
      </c>
      <c r="F24" s="7">
        <v>14</v>
      </c>
      <c r="G24" s="7">
        <v>8</v>
      </c>
      <c r="H24" s="7">
        <v>10</v>
      </c>
      <c r="I24" s="8">
        <f>((Table2[[#This Row],[2015]]/Table2[[#This Row],[2011]])^(1/4)-1)</f>
        <v>5.7371263440564091E-2</v>
      </c>
      <c r="J24" s="7"/>
      <c r="K24" s="7"/>
      <c r="L24" s="7"/>
      <c r="M24" s="7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x14ac:dyDescent="0.25">
      <c r="C25" s="9"/>
      <c r="D25" s="10"/>
      <c r="E25" s="10"/>
      <c r="F25" s="10"/>
      <c r="G25" s="10"/>
      <c r="H25" s="10"/>
      <c r="I25" s="11"/>
    </row>
    <row r="26" spans="2:35" x14ac:dyDescent="0.25">
      <c r="D26" s="7"/>
      <c r="E26" s="7"/>
      <c r="F26" s="7"/>
      <c r="G26" s="7"/>
      <c r="H26" s="7"/>
      <c r="I26" s="8"/>
    </row>
    <row r="27" spans="2:35" x14ac:dyDescent="0.25">
      <c r="B27" t="s">
        <v>7</v>
      </c>
      <c r="C27" t="s">
        <v>18</v>
      </c>
      <c r="D27" s="7">
        <f>SUM(D5:D8)</f>
        <v>85</v>
      </c>
      <c r="E27" s="7">
        <f t="shared" ref="E27:H27" si="0">SUM(E5:E8)</f>
        <v>85</v>
      </c>
      <c r="F27" s="7">
        <f t="shared" si="0"/>
        <v>93</v>
      </c>
      <c r="G27" s="7">
        <f t="shared" si="0"/>
        <v>92</v>
      </c>
      <c r="H27" s="7">
        <f t="shared" si="0"/>
        <v>92</v>
      </c>
      <c r="I27" s="8">
        <f>((H27/D27)^(1/4)-1)</f>
        <v>1.9981337071111049E-2</v>
      </c>
    </row>
    <row r="28" spans="2:35" x14ac:dyDescent="0.25">
      <c r="D28" s="7"/>
      <c r="E28" s="7"/>
      <c r="F28" s="7"/>
      <c r="G28" s="7"/>
      <c r="H28" s="7"/>
      <c r="I28" s="8"/>
    </row>
    <row r="29" spans="2:35" x14ac:dyDescent="0.25">
      <c r="D29" s="7"/>
      <c r="E29" s="7"/>
      <c r="F29" s="7"/>
      <c r="G29" s="7"/>
      <c r="H29" s="7"/>
      <c r="I29" s="8"/>
    </row>
    <row r="30" spans="2:35" x14ac:dyDescent="0.25">
      <c r="B30" t="s">
        <v>13</v>
      </c>
      <c r="C30" t="s">
        <v>18</v>
      </c>
      <c r="D30" s="7">
        <f>SUM(D10:D13)</f>
        <v>85</v>
      </c>
      <c r="E30" s="7">
        <f t="shared" ref="E30:H30" si="1">SUM(E10:E13)</f>
        <v>83</v>
      </c>
      <c r="F30" s="7">
        <f t="shared" si="1"/>
        <v>82</v>
      </c>
      <c r="G30" s="7">
        <f>SUM(G10:G13)</f>
        <v>86</v>
      </c>
      <c r="H30" s="7">
        <f t="shared" si="1"/>
        <v>87</v>
      </c>
      <c r="I30" s="8">
        <f>((H30/D30)^(1/4)-1)</f>
        <v>5.8311508982757942E-3</v>
      </c>
    </row>
    <row r="31" spans="2:35" x14ac:dyDescent="0.25">
      <c r="D31" s="12" t="s">
        <v>19</v>
      </c>
      <c r="E31" s="7"/>
      <c r="F31" s="7"/>
      <c r="G31" s="7"/>
      <c r="H31" s="7"/>
      <c r="I31" s="8"/>
    </row>
    <row r="32" spans="2:35" x14ac:dyDescent="0.25">
      <c r="D32" s="7"/>
      <c r="E32" s="7"/>
      <c r="F32" s="7"/>
      <c r="G32" s="7"/>
      <c r="H32" s="7"/>
      <c r="I32" s="8"/>
    </row>
    <row r="33" spans="2:9" x14ac:dyDescent="0.25">
      <c r="B33" t="s">
        <v>14</v>
      </c>
      <c r="C33" t="s">
        <v>18</v>
      </c>
      <c r="D33" s="7">
        <f>SUM(D15:D18)</f>
        <v>82</v>
      </c>
      <c r="E33" s="7">
        <f>SUM(E15:E18)</f>
        <v>81</v>
      </c>
      <c r="F33" s="7">
        <f>SUM(F15:F18)</f>
        <v>87</v>
      </c>
      <c r="G33" s="7">
        <f>SUM(G15:G18)</f>
        <v>86</v>
      </c>
      <c r="H33" s="7">
        <f>SUM(H15:H18)</f>
        <v>90</v>
      </c>
      <c r="I33" s="8">
        <f>((H33/D33)^(1/4)-1)</f>
        <v>2.3545525931488509E-2</v>
      </c>
    </row>
    <row r="34" spans="2:9" x14ac:dyDescent="0.25">
      <c r="D34" s="7"/>
      <c r="E34" s="7"/>
      <c r="F34" s="7"/>
      <c r="G34" s="7"/>
      <c r="H34" s="7"/>
      <c r="I34" s="8"/>
    </row>
    <row r="35" spans="2:9" x14ac:dyDescent="0.25">
      <c r="D35" s="7"/>
      <c r="E35" s="7"/>
      <c r="F35" s="7"/>
      <c r="G35" s="7"/>
      <c r="H35" s="7"/>
      <c r="I35" s="8"/>
    </row>
    <row r="36" spans="2:9" x14ac:dyDescent="0.25">
      <c r="B36" t="s">
        <v>15</v>
      </c>
      <c r="C36" t="s">
        <v>18</v>
      </c>
      <c r="D36" s="7">
        <f>SUM(D20:D23)</f>
        <v>92</v>
      </c>
      <c r="E36" s="7">
        <f>SUM(E20:E23)</f>
        <v>88</v>
      </c>
      <c r="F36" s="7">
        <f>SUM(F20:F23)</f>
        <v>86</v>
      </c>
      <c r="G36" s="7">
        <f>SUM(G20:G23)</f>
        <v>92</v>
      </c>
      <c r="H36" s="7">
        <f>SUM(H20:H23)</f>
        <v>90</v>
      </c>
      <c r="I36" s="8">
        <f>((H36/D36)^(1/4)-1)</f>
        <v>-5.4796582805958227E-3</v>
      </c>
    </row>
    <row r="37" spans="2:9" x14ac:dyDescent="0.25">
      <c r="B37" s="9"/>
      <c r="C37" s="9"/>
      <c r="D37" s="10"/>
      <c r="E37" s="10"/>
      <c r="F37" s="10"/>
      <c r="G37" s="10"/>
      <c r="H37" s="10"/>
      <c r="I37" s="11"/>
    </row>
  </sheetData>
  <pageMargins left="0.7" right="0.7" top="0.75" bottom="0.75" header="0.3" footer="0.3"/>
  <pageSetup paperSize="9" orientation="portrait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36"/>
  <sheetViews>
    <sheetView showGridLines="0" tabSelected="1" zoomScale="85" zoomScaleNormal="85" workbookViewId="0">
      <selection activeCell="K34" sqref="K34"/>
    </sheetView>
  </sheetViews>
  <sheetFormatPr defaultColWidth="8.85546875" defaultRowHeight="15" x14ac:dyDescent="0.25"/>
  <cols>
    <col min="1" max="1" width="2.85546875" customWidth="1"/>
    <col min="2" max="2" width="3.28515625" bestFit="1" customWidth="1"/>
    <col min="10" max="10" width="2.85546875" customWidth="1"/>
    <col min="18" max="18" width="2.85546875" customWidth="1"/>
    <col min="25" max="25" width="9.140625" bestFit="1" customWidth="1"/>
    <col min="26" max="26" width="2.85546875" customWidth="1"/>
    <col min="34" max="34" width="3.28515625" bestFit="1" customWidth="1"/>
  </cols>
  <sheetData>
    <row r="2" spans="2:34" ht="18.75" x14ac:dyDescent="0.3">
      <c r="C2" s="27" t="str">
        <f>'Data &amp; Pivot'!B27</f>
        <v>ACC Ltd</v>
      </c>
      <c r="D2" s="27"/>
      <c r="E2" s="27"/>
      <c r="F2" s="27"/>
      <c r="G2" s="27"/>
      <c r="H2" s="27"/>
      <c r="I2" s="27"/>
      <c r="J2" s="14"/>
      <c r="K2" s="28" t="str">
        <f>'Data &amp; Pivot'!B10</f>
        <v>Ultratech Cement</v>
      </c>
      <c r="L2" s="28"/>
      <c r="M2" s="28"/>
      <c r="N2" s="28"/>
      <c r="O2" s="28"/>
      <c r="P2" s="28"/>
      <c r="Q2" s="28"/>
      <c r="R2" s="14"/>
      <c r="S2" s="29" t="str">
        <f>'Data &amp; Pivot'!B33</f>
        <v>Ambuja Cement</v>
      </c>
      <c r="T2" s="29"/>
      <c r="U2" s="29"/>
      <c r="V2" s="29"/>
      <c r="W2" s="29"/>
      <c r="X2" s="29"/>
      <c r="Y2" s="29"/>
      <c r="Z2" s="14"/>
      <c r="AA2" s="30" t="str">
        <f>'Data &amp; Pivot'!B36</f>
        <v>JK Lakshmi Cement</v>
      </c>
      <c r="AB2" s="30"/>
      <c r="AC2" s="30"/>
      <c r="AD2" s="30"/>
      <c r="AE2" s="30"/>
      <c r="AF2" s="30"/>
      <c r="AG2" s="30"/>
    </row>
    <row r="3" spans="2:34" ht="6" customHeight="1" x14ac:dyDescent="0.25"/>
    <row r="4" spans="2:34" x14ac:dyDescent="0.25">
      <c r="H4" s="18" t="s">
        <v>22</v>
      </c>
      <c r="I4" s="17">
        <f>'Data &amp; Pivot'!I9</f>
        <v>-0.14542598720753186</v>
      </c>
      <c r="P4" s="18" t="s">
        <v>22</v>
      </c>
      <c r="Q4" s="17">
        <f>'Data &amp; Pivot'!I14</f>
        <v>-0.14700124554076932</v>
      </c>
      <c r="X4" s="18" t="s">
        <v>22</v>
      </c>
      <c r="Y4" s="17">
        <f>'Data &amp; Pivot'!I19</f>
        <v>-0.13665997862954948</v>
      </c>
      <c r="AF4" s="18" t="s">
        <v>22</v>
      </c>
      <c r="AG4" s="17">
        <f>'Data &amp; Pivot'!I24</f>
        <v>5.7371263440564091E-2</v>
      </c>
    </row>
    <row r="5" spans="2:34" x14ac:dyDescent="0.25">
      <c r="B5" s="19" t="s">
        <v>20</v>
      </c>
      <c r="AH5" s="20" t="s">
        <v>20</v>
      </c>
    </row>
    <row r="6" spans="2:34" x14ac:dyDescent="0.25">
      <c r="B6" s="19"/>
      <c r="AH6" s="20"/>
    </row>
    <row r="7" spans="2:34" x14ac:dyDescent="0.25">
      <c r="B7" s="19"/>
      <c r="AH7" s="20"/>
    </row>
    <row r="8" spans="2:34" x14ac:dyDescent="0.25">
      <c r="B8" s="19"/>
      <c r="AH8" s="20"/>
    </row>
    <row r="9" spans="2:34" x14ac:dyDescent="0.25">
      <c r="B9" s="19"/>
      <c r="AH9" s="20"/>
    </row>
    <row r="10" spans="2:34" x14ac:dyDescent="0.25">
      <c r="B10" s="19"/>
      <c r="AH10" s="20"/>
    </row>
    <row r="11" spans="2:34" x14ac:dyDescent="0.25">
      <c r="B11" s="19"/>
      <c r="AH11" s="20"/>
    </row>
    <row r="12" spans="2:34" x14ac:dyDescent="0.25">
      <c r="B12" s="19"/>
      <c r="AH12" s="20"/>
    </row>
    <row r="13" spans="2:34" x14ac:dyDescent="0.25">
      <c r="B13" s="19"/>
      <c r="AH13" s="20"/>
    </row>
    <row r="14" spans="2:34" ht="14.1" customHeight="1" x14ac:dyDescent="0.25">
      <c r="B14" s="13"/>
      <c r="AH14" s="13"/>
    </row>
    <row r="15" spans="2:34" x14ac:dyDescent="0.25">
      <c r="B15" s="13"/>
      <c r="H15" s="15"/>
      <c r="I15" s="16"/>
      <c r="AH15" s="13"/>
    </row>
    <row r="16" spans="2:34" ht="14.1" customHeight="1" x14ac:dyDescent="0.25">
      <c r="B16" s="21" t="s">
        <v>21</v>
      </c>
      <c r="C16" s="23"/>
      <c r="I16" s="24"/>
      <c r="Q16" s="24"/>
      <c r="Y16" s="24"/>
      <c r="AG16" s="24"/>
      <c r="AH16" s="22" t="s">
        <v>21</v>
      </c>
    </row>
    <row r="17" spans="2:34" x14ac:dyDescent="0.25">
      <c r="B17" s="21"/>
      <c r="AH17" s="22"/>
    </row>
    <row r="18" spans="2:34" x14ac:dyDescent="0.25">
      <c r="B18" s="21"/>
      <c r="AH18" s="22"/>
    </row>
    <row r="19" spans="2:34" x14ac:dyDescent="0.25">
      <c r="B19" s="21"/>
      <c r="AH19" s="22"/>
    </row>
    <row r="20" spans="2:34" x14ac:dyDescent="0.25">
      <c r="B20" s="21"/>
      <c r="AH20" s="22"/>
    </row>
    <row r="21" spans="2:34" x14ac:dyDescent="0.25">
      <c r="B21" s="21"/>
      <c r="AH21" s="22"/>
    </row>
    <row r="22" spans="2:34" x14ac:dyDescent="0.25">
      <c r="B22" s="21"/>
      <c r="AH22" s="22"/>
    </row>
    <row r="23" spans="2:34" x14ac:dyDescent="0.25">
      <c r="B23" s="21"/>
      <c r="AH23" s="22"/>
    </row>
    <row r="24" spans="2:34" x14ac:dyDescent="0.25">
      <c r="B24" s="21"/>
      <c r="AH24" s="22"/>
    </row>
    <row r="25" spans="2:34" x14ac:dyDescent="0.25">
      <c r="B25" s="21"/>
      <c r="AH25" s="22"/>
    </row>
    <row r="26" spans="2:34" x14ac:dyDescent="0.25">
      <c r="B26" s="21"/>
      <c r="AH26" s="22"/>
    </row>
    <row r="27" spans="2:34" x14ac:dyDescent="0.25">
      <c r="B27" s="21"/>
      <c r="AH27" s="22"/>
    </row>
    <row r="28" spans="2:34" x14ac:dyDescent="0.25">
      <c r="B28" s="21"/>
      <c r="AH28" s="22"/>
    </row>
    <row r="29" spans="2:34" ht="22.5" customHeight="1" x14ac:dyDescent="0.25">
      <c r="B29" s="21"/>
      <c r="I29" s="25" t="s">
        <v>24</v>
      </c>
      <c r="Q29" s="25" t="s">
        <v>25</v>
      </c>
      <c r="Y29" s="25" t="s">
        <v>26</v>
      </c>
      <c r="AG29" s="25" t="s">
        <v>27</v>
      </c>
      <c r="AH29" s="22"/>
    </row>
    <row r="30" spans="2:34" ht="14.1" customHeight="1" x14ac:dyDescent="0.25">
      <c r="B30" s="13"/>
      <c r="H30" s="15" t="s">
        <v>23</v>
      </c>
      <c r="I30" s="26">
        <f>'Data &amp; Pivot'!I27</f>
        <v>1.9981337071111049E-2</v>
      </c>
      <c r="P30" s="15" t="s">
        <v>23</v>
      </c>
      <c r="Q30" s="26">
        <f>'Data &amp; Pivot'!I30</f>
        <v>5.8311508982757942E-3</v>
      </c>
      <c r="X30" s="15" t="s">
        <v>23</v>
      </c>
      <c r="Y30" s="26">
        <f>'Data &amp; Pivot'!I33</f>
        <v>2.3545525931488509E-2</v>
      </c>
      <c r="AF30" s="15" t="s">
        <v>23</v>
      </c>
      <c r="AG30" s="26">
        <f>'Data &amp; Pivot'!I36</f>
        <v>-5.4796582805958227E-3</v>
      </c>
      <c r="AH30" s="13"/>
    </row>
    <row r="31" spans="2:34" x14ac:dyDescent="0.25">
      <c r="B31" s="13"/>
      <c r="Q31" s="26"/>
      <c r="AH31" s="13"/>
    </row>
    <row r="36" spans="3:3" x14ac:dyDescent="0.25">
      <c r="C36" s="23"/>
    </row>
  </sheetData>
  <mergeCells count="8">
    <mergeCell ref="B16:B29"/>
    <mergeCell ref="AH16:AH29"/>
    <mergeCell ref="B5:B13"/>
    <mergeCell ref="AH5:AH13"/>
    <mergeCell ref="C2:I2"/>
    <mergeCell ref="K2:Q2"/>
    <mergeCell ref="S2:Y2"/>
    <mergeCell ref="AA2:AG2"/>
  </mergeCells>
  <phoneticPr fontId="8" type="noConversion"/>
  <conditionalFormatting sqref="Y4">
    <cfRule type="iconSet" priority="9">
      <iconSet iconSet="3Flags">
        <cfvo type="percent" val="0"/>
        <cfvo type="num" val="0"/>
        <cfvo type="num" val="0"/>
      </iconSet>
    </cfRule>
  </conditionalFormatting>
  <conditionalFormatting sqref="I4">
    <cfRule type="iconSet" priority="8">
      <iconSet iconSet="3Flags">
        <cfvo type="percent" val="0"/>
        <cfvo type="num" val="0"/>
        <cfvo type="num" val="0"/>
      </iconSet>
    </cfRule>
  </conditionalFormatting>
  <conditionalFormatting sqref="Q4">
    <cfRule type="iconSet" priority="7">
      <iconSet iconSet="3Flags">
        <cfvo type="percent" val="0"/>
        <cfvo type="num" val="0"/>
        <cfvo type="num" val="0"/>
      </iconSet>
    </cfRule>
  </conditionalFormatting>
  <conditionalFormatting sqref="AG4">
    <cfRule type="iconSet" priority="6">
      <iconSet iconSet="3Flags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scale="3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07C091C-EB82-431F-8A4C-BBFC472A8F08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2"/>
              <x14:cfIcon iconSet="3Flags" iconId="1"/>
              <x14:cfIcon iconSet="3Flags" iconId="0"/>
            </x14:iconSet>
          </x14:cfRule>
          <xm:sqref>I30</xm:sqref>
        </x14:conditionalFormatting>
        <x14:conditionalFormatting xmlns:xm="http://schemas.microsoft.com/office/excel/2006/main">
          <x14:cfRule type="iconSet" priority="4" id="{F81E344C-5FFD-40D4-8DD2-9B0DD7E4B8C7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2"/>
              <x14:cfIcon iconSet="3Flags" iconId="1"/>
              <x14:cfIcon iconSet="3Flags" iconId="0"/>
            </x14:iconSet>
          </x14:cfRule>
          <xm:sqref>Q31</xm:sqref>
        </x14:conditionalFormatting>
        <x14:conditionalFormatting xmlns:xm="http://schemas.microsoft.com/office/excel/2006/main">
          <x14:cfRule type="iconSet" priority="3" id="{6D2701F5-FD34-4BFD-9E21-B6A595087209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2"/>
              <x14:cfIcon iconSet="3Flags" iconId="1"/>
              <x14:cfIcon iconSet="3Flags" iconId="0"/>
            </x14:iconSet>
          </x14:cfRule>
          <xm:sqref>Q30</xm:sqref>
        </x14:conditionalFormatting>
        <x14:conditionalFormatting xmlns:xm="http://schemas.microsoft.com/office/excel/2006/main">
          <x14:cfRule type="iconSet" priority="2" id="{DAC3C8E4-F453-439A-B0CE-3E31F5CB8E0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2"/>
              <x14:cfIcon iconSet="3Flags" iconId="1"/>
              <x14:cfIcon iconSet="3Flags" iconId="0"/>
            </x14:iconSet>
          </x14:cfRule>
          <xm:sqref>Y30</xm:sqref>
        </x14:conditionalFormatting>
        <x14:conditionalFormatting xmlns:xm="http://schemas.microsoft.com/office/excel/2006/main">
          <x14:cfRule type="iconSet" priority="1" id="{FB6706A0-1C98-4E53-835B-73605D56A25B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2"/>
              <x14:cfIcon iconSet="3Flags" iconId="1"/>
              <x14:cfIcon iconSet="3Flags" iconId="0"/>
            </x14:iconSet>
          </x14:cfRule>
          <xm:sqref>AG30</xm:sqref>
        </x14:conditionalFormatting>
      </x14:conditionalFormattings>
    </ext>
    <ext xmlns:mx="http://schemas.microsoft.com/office/mac/excel/2008/main" uri="{64002731-A6B0-56B0-2670-7721B7C09600}">
      <mx:PLV Mode="0" OnePage="0" WScale="3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&amp; Pivot</vt:lpstr>
      <vt:lpstr>Charts</vt:lpstr>
      <vt:lpstr>Charts!Print_Area</vt:lpstr>
    </vt:vector>
  </TitlesOfParts>
  <Company>SAINT-GOBAIN 1.8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pubuser</cp:lastModifiedBy>
  <dcterms:created xsi:type="dcterms:W3CDTF">2016-06-21T12:06:37Z</dcterms:created>
  <dcterms:modified xsi:type="dcterms:W3CDTF">2016-07-02T06:16:44Z</dcterms:modified>
</cp:coreProperties>
</file>