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y\Desktop\"/>
    </mc:Choice>
  </mc:AlternateContent>
  <bookViews>
    <workbookView xWindow="0" yWindow="0" windowWidth="20490" windowHeight="7755"/>
  </bookViews>
  <sheets>
    <sheet name="Chart" sheetId="2" r:id="rId1"/>
    <sheet name="Data" sheetId="1" r:id="rId2"/>
  </sheets>
  <externalReferences>
    <externalReference r:id="rId3"/>
    <externalReference r:id="rId4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kpi_list">Data!$B$12:$B$40</definedName>
    <definedName name="kpi_select">Chart!$E$5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1">Data!$B$9:$N$40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ar_fact_selected">Chart!$E$7</definedName>
    <definedName name="var_factors">Data!$F$4:$H$4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52511" iterate="1" calcOnSave="0"/>
</workbook>
</file>

<file path=xl/calcChain.xml><?xml version="1.0" encoding="utf-8"?>
<calcChain xmlns="http://schemas.openxmlformats.org/spreadsheetml/2006/main">
  <c r="D4" i="1" l="1"/>
  <c r="B2" i="1"/>
  <c r="H6" i="1" s="1"/>
  <c r="B5" i="1"/>
  <c r="H5" i="1" l="1"/>
  <c r="C5" i="1"/>
  <c r="F6" i="1"/>
  <c r="F5" i="1"/>
  <c r="G6" i="1"/>
  <c r="G5" i="1"/>
  <c r="D6" i="1" l="1"/>
  <c r="D5" i="1"/>
</calcChain>
</file>

<file path=xl/sharedStrings.xml><?xml version="1.0" encoding="utf-8"?>
<sst xmlns="http://schemas.openxmlformats.org/spreadsheetml/2006/main" count="68" uniqueCount="55">
  <si>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</si>
  <si>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</si>
  <si>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</si>
  <si>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</si>
  <si>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</si>
  <si>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</si>
  <si>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</si>
  <si>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</si>
  <si>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</si>
  <si>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</si>
  <si>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</si>
  <si>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</si>
  <si>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</si>
  <si>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</si>
  <si>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</si>
  <si>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</si>
  <si>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</si>
  <si>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</si>
  <si>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</si>
  <si>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</si>
  <si>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</si>
  <si>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</si>
  <si>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</si>
  <si>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</si>
  <si>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</si>
  <si>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</si>
  <si>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</si>
  <si>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</si>
  <si>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</si>
  <si>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</si>
  <si>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</si>
  <si>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</si>
  <si>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</si>
  <si>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</si>
  <si>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</si>
  <si>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</si>
  <si>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</si>
  <si>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</si>
  <si>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</si>
  <si>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</si>
  <si>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</si>
  <si>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</si>
  <si>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</si>
  <si>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</si>
  <si>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</si>
  <si>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</si>
  <si>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</si>
  <si>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</si>
  <si>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</si>
  <si>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Current Month</t>
  </si>
  <si>
    <t>Corresponding Month</t>
  </si>
  <si>
    <t>Proportionate Target</t>
  </si>
  <si>
    <t>DASHBOARD</t>
  </si>
  <si>
    <t>Choose Variance</t>
  </si>
  <si>
    <t>Choose KPI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</si>
</sst>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4" fontId="2" fillId="0" borderId="0" xfId="2" applyNumberFormat="1" applyFont="1" applyFill="1"/>
    <xf numFmtId="9" fontId="2" fillId="0" borderId="0" xfId="2" applyNumberFormat="1" applyFont="1" applyFill="1"/>
    <xf numFmtId="9" fontId="2" fillId="0" borderId="0" xfId="2" applyNumberFormat="1"/>
    <xf numFmtId="0" fontId="2" fillId="0" borderId="8" xfId="2" applyBorder="1"/>
    <xf numFmtId="0" fontId="2" fillId="0" borderId="9" xfId="2" applyBorder="1" applyAlignment="1">
      <alignment horizontal="right" wrapText="1"/>
    </xf>
    <xf numFmtId="0" fontId="2" fillId="0" borderId="10" xfId="2" applyBorder="1" applyAlignment="1">
      <alignment horizontal="right" wrapText="1"/>
    </xf>
    <xf numFmtId="0" fontId="2" fillId="0" borderId="11" xfId="2" applyBorder="1"/>
    <xf numFmtId="3" fontId="2" fillId="0" borderId="0" xfId="2" applyNumberFormat="1" applyBorder="1"/>
    <xf numFmtId="3" fontId="2" fillId="0" borderId="12" xfId="2" applyNumberFormat="1" applyBorder="1"/>
    <xf numFmtId="0" fontId="2" fillId="0" borderId="13" xfId="2" applyBorder="1"/>
    <xf numFmtId="0" fontId="2" fillId="0" borderId="14" xfId="2" applyBorder="1"/>
    <xf numFmtId="9" fontId="2" fillId="0" borderId="14" xfId="2" applyNumberFormat="1" applyBorder="1"/>
    <xf numFmtId="9" fontId="2" fillId="0" borderId="15" xfId="2" applyNumberFormat="1" applyBorder="1"/>
    <xf numFmtId="0" fontId="2" fillId="0" borderId="0" xfId="2" applyBorder="1"/>
    <xf numFmtId="0" fontId="0" fillId="7" borderId="0" xfId="0" applyFill="1"/>
    <xf numFmtId="0" fontId="0" fillId="8" borderId="0" xfId="0" applyFill="1"/>
    <xf numFmtId="0" fontId="18" fillId="8" borderId="0" xfId="0" applyFont="1" applyFill="1"/>
    <xf numFmtId="0" fontId="0" fillId="6" borderId="0" xfId="0" applyFill="1" applyBorder="1"/>
    <xf numFmtId="0" fontId="17" fillId="0" borderId="0" xfId="0" applyFont="1"/>
    <xf numFmtId="0" fontId="19" fillId="0" borderId="0" xfId="2" applyFont="1"/>
    <xf numFmtId="0" fontId="2" fillId="0" borderId="8" xfId="2" applyBorder="1" applyAlignment="1">
      <alignment horizontal="right" wrapText="1"/>
    </xf>
    <xf numFmtId="3" fontId="2" fillId="0" borderId="11" xfId="2" applyNumberFormat="1" applyBorder="1"/>
    <xf numFmtId="9" fontId="2" fillId="0" borderId="13" xfId="2" applyNumberFormat="1" applyBorder="1"/>
    <xf numFmtId="0" fontId="2" fillId="0" borderId="1" xfId="2" applyBorder="1"/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Average Deposit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cat>
            <c:strRef>
              <c:f>Data!$C$4:$D$4</c:f>
              <c:strCache>
                <c:ptCount val="2"/>
                <c:pt idx="0">
                  <c:v>Current Month</c:v>
                </c:pt>
                <c:pt idx="1">
                  <c:v>Corresponding Month</c:v>
                </c:pt>
              </c:strCache>
            </c:strRef>
          </c:cat>
          <c:val>
            <c:numRef>
              <c:f>Data!$C$5:$D$5</c:f>
              <c:numCache>
                <c:formatCode>#,##0</c:formatCode>
                <c:ptCount val="2"/>
                <c:pt idx="0">
                  <c:v>5791.8329211455548</c:v>
                </c:pt>
                <c:pt idx="1">
                  <c:v>5482.2396666666664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25522512"/>
        <c:axId val="247691216"/>
      </c:barChart>
      <c:barChart>
        <c:barDir val="col"/>
        <c:grouping val="clustered"/>
        <c:varyColors val="0"/>
        <c:ser>
          <c:idx val="1"/>
          <c:order val="1"/>
          <c:tx>
            <c:strRef>
              <c:f>Data!$B$6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\+0%\ &quot;Variance&quot;;\-0%\ &quot;Variance&quot;;&quot;Nil Variance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Data!$C$4:$D$4</c:f>
              <c:strCache>
                <c:ptCount val="2"/>
                <c:pt idx="0">
                  <c:v>Current Month</c:v>
                </c:pt>
                <c:pt idx="1">
                  <c:v>Corresponding Month</c:v>
                </c:pt>
              </c:strCache>
            </c:strRef>
          </c:cat>
          <c:val>
            <c:numRef>
              <c:f>Data!$C$6:$D$6</c:f>
              <c:numCache>
                <c:formatCode>0%</c:formatCode>
                <c:ptCount val="2"/>
                <c:pt idx="1">
                  <c:v>5.6472039404130717E-2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46350368"/>
        <c:axId val="646344384"/>
      </c:barChart>
      <c:catAx>
        <c:axId val="52552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691216"/>
        <c:crossesAt val="0"/>
        <c:auto val="1"/>
        <c:lblAlgn val="ctr"/>
        <c:lblOffset val="100"/>
        <c:noMultiLvlLbl val="0"/>
      </c:catAx>
      <c:valAx>
        <c:axId val="24769121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22512"/>
        <c:crosses val="autoZero"/>
        <c:crossBetween val="between"/>
      </c:valAx>
      <c:valAx>
        <c:axId val="646344384"/>
        <c:scaling>
          <c:orientation val="minMax"/>
        </c:scaling>
        <c:delete val="0"/>
        <c:axPos val="r"/>
        <c:numFmt formatCode=";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350368"/>
        <c:crosses val="max"/>
        <c:crossBetween val="between"/>
      </c:valAx>
      <c:catAx>
        <c:axId val="64635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3443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76200</xdr:rowOff>
    </xdr:from>
    <xdr:to>
      <xdr:col>11</xdr:col>
      <xdr:colOff>304800</xdr:colOff>
      <xdr:row>19</xdr:row>
      <xdr:rowOff>45507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/>
  </sheetViews>
  <sheetFormatPr defaultColWidth="0" defaultRowHeight="15" zeroHeight="1"/>
  <cols>
    <col min="1" max="2" width="2.7109375" customWidth="1"/>
    <col min="3" max="4" width="9.140625" customWidth="1"/>
    <col min="5" max="5" width="25.7109375" customWidth="1"/>
    <col min="6" max="12" width="9.140625" customWidth="1"/>
    <col min="13" max="13" width="2.7109375" customWidth="1"/>
    <col min="14" max="16384" width="9.140625" hidden="1"/>
  </cols>
  <sheetData>
    <row r="1" spans="1:13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8.5">
      <c r="A2" s="27"/>
      <c r="B2" s="29" t="s">
        <v>52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</row>
    <row r="4" spans="1:13">
      <c r="A4" s="27"/>
      <c r="M4" s="27"/>
    </row>
    <row r="5" spans="1:13">
      <c r="A5" s="27"/>
      <c r="C5" s="32" t="s">
        <v>54</v>
      </c>
      <c r="E5" s="30" t="s">
        <v>21</v>
      </c>
      <c r="M5" s="27"/>
    </row>
    <row r="6" spans="1:13">
      <c r="A6" s="27"/>
      <c r="M6" s="27"/>
    </row>
    <row r="7" spans="1:13">
      <c r="A7" s="27"/>
      <c r="C7" s="31" t="s">
        <v>53</v>
      </c>
      <c r="E7" s="30" t="s">
        <v>50</v>
      </c>
      <c r="M7" s="27"/>
    </row>
    <row r="8" spans="1:13">
      <c r="A8" s="27"/>
      <c r="M8" s="27"/>
    </row>
    <row r="9" spans="1:13">
      <c r="A9" s="27"/>
      <c r="M9" s="27"/>
    </row>
    <row r="10" spans="1:13">
      <c r="A10" s="27"/>
      <c r="M10" s="27"/>
    </row>
    <row r="11" spans="1:13">
      <c r="A11" s="27"/>
      <c r="M11" s="27"/>
    </row>
    <row r="12" spans="1:13">
      <c r="A12" s="27"/>
      <c r="M12" s="27"/>
    </row>
    <row r="13" spans="1:13">
      <c r="A13" s="27"/>
      <c r="M13" s="27"/>
    </row>
    <row r="14" spans="1:13">
      <c r="A14" s="27"/>
      <c r="M14" s="27"/>
    </row>
    <row r="15" spans="1:13">
      <c r="A15" s="27"/>
      <c r="M15" s="27"/>
    </row>
    <row r="16" spans="1:13">
      <c r="A16" s="27"/>
      <c r="M16" s="27"/>
    </row>
    <row r="17" spans="1:13">
      <c r="A17" s="27"/>
      <c r="M17" s="27"/>
    </row>
    <row r="18" spans="1:13">
      <c r="A18" s="27"/>
      <c r="M18" s="27"/>
    </row>
    <row r="19" spans="1:13">
      <c r="A19" s="27"/>
      <c r="M19" s="27"/>
    </row>
    <row r="20" spans="1:13">
      <c r="A20" s="27"/>
      <c r="M20" s="27"/>
    </row>
    <row r="21" spans="1:13">
      <c r="A21" s="27"/>
      <c r="M21" s="27"/>
    </row>
    <row r="22" spans="1:1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idden="1"/>
  </sheetData>
  <dataValidations count="2">
    <dataValidation type="list" allowBlank="1" showInputMessage="1" showErrorMessage="1" sqref="E5">
      <formula1>kpi_list</formula1>
    </dataValidation>
    <dataValidation type="list" allowBlank="1" showInputMessage="1" showErrorMessage="1" sqref="E7">
      <formula1>var_factors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showGridLines="0" zoomScale="90" zoomScaleNormal="90" workbookViewId="0">
      <selection activeCell="B4" sqref="B4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14" width="10.28515625" style="1" customWidth="1"/>
    <col min="15" max="16384" width="9.140625" style="1"/>
  </cols>
  <sheetData>
    <row r="2" spans="2:18">
      <c r="B2" s="36">
        <f>MATCH(kpi_select,kpi_list,0)</f>
        <v>3</v>
      </c>
      <c r="H2" s="26"/>
      <c r="I2" s="26"/>
      <c r="J2" s="26"/>
    </row>
    <row r="3" spans="2:18">
      <c r="H3" s="26"/>
      <c r="I3" s="26"/>
      <c r="J3" s="26"/>
    </row>
    <row r="4" spans="2:18" ht="25.5">
      <c r="B4" s="16"/>
      <c r="C4" s="17" t="s">
        <v>49</v>
      </c>
      <c r="D4" s="18" t="str">
        <f>var_fact_selected</f>
        <v>Corresponding Month</v>
      </c>
      <c r="F4" s="33" t="s">
        <v>1</v>
      </c>
      <c r="G4" s="17" t="s">
        <v>50</v>
      </c>
      <c r="H4" s="18" t="s">
        <v>51</v>
      </c>
    </row>
    <row r="5" spans="2:18">
      <c r="B5" s="19" t="str">
        <f>kpi_select</f>
        <v>Average Deposit</v>
      </c>
      <c r="C5" s="20">
        <f ca="1">OFFSET(E11,$B$2,)</f>
        <v>5791.8329211455548</v>
      </c>
      <c r="D5" s="21">
        <f ca="1">INDEX(F5:H5,,MATCH($D$4,var_factors,0))</f>
        <v>5482.2396666666664</v>
      </c>
      <c r="F5" s="34">
        <f ca="1">OFFSET(C11,$B$2,)</f>
        <v>5433.8267692307691</v>
      </c>
      <c r="G5" s="20">
        <f ca="1">OFFSET(D11,$B$2,)</f>
        <v>5482.2396666666664</v>
      </c>
      <c r="H5" s="21">
        <f ca="1">OFFSET(F11,$B$2,)</f>
        <v>5862.5331629228385</v>
      </c>
      <c r="L5" s="15"/>
    </row>
    <row r="6" spans="2:18">
      <c r="B6" s="22"/>
      <c r="C6" s="23"/>
      <c r="D6" s="25">
        <f ca="1">INDEX(F6:H6,,MATCH($D$4,var_factors,0))</f>
        <v>5.6472039404130717E-2</v>
      </c>
      <c r="F6" s="35">
        <f ca="1">OFFSET(I11,$B$2,)</f>
        <v>6.5884719391867227E-2</v>
      </c>
      <c r="G6" s="24">
        <f ca="1">OFFSET(K11,$B$2,)</f>
        <v>5.6472039404130717E-2</v>
      </c>
      <c r="H6" s="25">
        <f ca="1">OFFSET(M11,$B$2,)</f>
        <v>-1.2059674514836392E-2</v>
      </c>
    </row>
    <row r="7" spans="2:18">
      <c r="H7" s="26"/>
      <c r="I7" s="26"/>
      <c r="J7" s="26"/>
    </row>
    <row r="9" spans="2:18">
      <c r="B9" s="9" t="s">
        <v>48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4</v>
      </c>
      <c r="H9" s="12" t="s">
        <v>5</v>
      </c>
      <c r="I9" s="12"/>
      <c r="J9" s="12" t="s">
        <v>5</v>
      </c>
      <c r="K9" s="12"/>
      <c r="L9" s="12" t="s">
        <v>5</v>
      </c>
      <c r="M9" s="12"/>
      <c r="N9" s="3" t="s">
        <v>6</v>
      </c>
    </row>
    <row r="10" spans="2:18">
      <c r="B10" s="10"/>
      <c r="C10" s="3" t="s">
        <v>0</v>
      </c>
      <c r="D10" s="3" t="s">
        <v>7</v>
      </c>
      <c r="E10" s="3" t="s">
        <v>7</v>
      </c>
      <c r="F10" s="3" t="s">
        <v>6</v>
      </c>
      <c r="G10" s="3" t="s">
        <v>6</v>
      </c>
      <c r="H10" s="12" t="s">
        <v>8</v>
      </c>
      <c r="I10" s="12"/>
      <c r="J10" s="12" t="s">
        <v>9</v>
      </c>
      <c r="K10" s="12"/>
      <c r="L10" s="12" t="s">
        <v>10</v>
      </c>
      <c r="M10" s="12"/>
      <c r="N10" s="3" t="s">
        <v>11</v>
      </c>
    </row>
    <row r="11" spans="2:18">
      <c r="B11" s="11"/>
      <c r="C11" s="3" t="s">
        <v>12</v>
      </c>
      <c r="D11" s="3" t="s">
        <v>13</v>
      </c>
      <c r="E11" s="3" t="s">
        <v>14</v>
      </c>
      <c r="F11" s="3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3" t="s">
        <v>17</v>
      </c>
      <c r="L11" s="3" t="s">
        <v>18</v>
      </c>
      <c r="M11" s="3" t="s">
        <v>17</v>
      </c>
      <c r="N11" s="3">
        <v>2015</v>
      </c>
    </row>
    <row r="12" spans="2:18" s="2" customFormat="1" ht="17.100000000000001" customHeight="1">
      <c r="B12" s="4" t="s">
        <v>19</v>
      </c>
      <c r="C12" s="5">
        <v>6266.4949999999999</v>
      </c>
      <c r="D12" s="5">
        <v>0</v>
      </c>
      <c r="E12" s="5">
        <v>8359.8739999999998</v>
      </c>
      <c r="F12" s="5">
        <v>6389.1091277222222</v>
      </c>
      <c r="G12" s="5">
        <v>6526.8667209444438</v>
      </c>
      <c r="H12" s="6">
        <v>2093.3789999999999</v>
      </c>
      <c r="I12" s="7">
        <v>0.33405899150960783</v>
      </c>
      <c r="J12" s="6">
        <v>8359.8739999999998</v>
      </c>
      <c r="K12" s="8">
        <v>0</v>
      </c>
      <c r="L12" s="6">
        <v>1970.7648722777776</v>
      </c>
      <c r="M12" s="7">
        <v>0.30845691204845233</v>
      </c>
      <c r="N12" s="5">
        <v>6966.2267019999999</v>
      </c>
      <c r="O12" s="13"/>
      <c r="P12" s="13"/>
      <c r="Q12" s="13"/>
      <c r="R12" s="14"/>
    </row>
    <row r="13" spans="2:18" s="2" customFormat="1" ht="17.100000000000001" customHeight="1">
      <c r="B13" s="4" t="s">
        <v>20</v>
      </c>
      <c r="C13" s="5">
        <v>5407.5510000000004</v>
      </c>
      <c r="D13" s="5">
        <v>3934.1880000000001</v>
      </c>
      <c r="E13" s="5">
        <v>4160.8440000000001</v>
      </c>
      <c r="F13" s="5">
        <v>5387.4560903888887</v>
      </c>
      <c r="G13" s="5">
        <v>5507.3750539444436</v>
      </c>
      <c r="H13" s="6">
        <v>-1246.7070000000003</v>
      </c>
      <c r="I13" s="7">
        <v>-0.23054928192078081</v>
      </c>
      <c r="J13" s="6">
        <v>226.65599999999995</v>
      </c>
      <c r="K13" s="8">
        <v>5.7611888399842597E-2</v>
      </c>
      <c r="L13" s="6">
        <v>-1226.6120903888886</v>
      </c>
      <c r="M13" s="7">
        <v>-0.22767927381851696</v>
      </c>
      <c r="N13" s="5">
        <v>5893.2191459999995</v>
      </c>
      <c r="O13" s="13"/>
      <c r="P13" s="13"/>
      <c r="Q13" s="13"/>
      <c r="R13" s="14"/>
    </row>
    <row r="14" spans="2:18" s="2" customFormat="1" ht="17.100000000000001" customHeight="1">
      <c r="B14" s="4" t="s">
        <v>21</v>
      </c>
      <c r="C14" s="5">
        <v>5433.8267692307691</v>
      </c>
      <c r="D14" s="5">
        <v>5482.2396666666664</v>
      </c>
      <c r="E14" s="5">
        <v>5791.8329211455548</v>
      </c>
      <c r="F14" s="5">
        <v>5862.5331629228385</v>
      </c>
      <c r="G14" s="5">
        <v>5930.5292193333335</v>
      </c>
      <c r="H14" s="6">
        <v>358.00615191478573</v>
      </c>
      <c r="I14" s="7">
        <v>6.5884719391867227E-2</v>
      </c>
      <c r="J14" s="6">
        <v>309.59325447888841</v>
      </c>
      <c r="K14" s="8">
        <v>5.6472039404130717E-2</v>
      </c>
      <c r="L14" s="6">
        <v>-70.700241777283736</v>
      </c>
      <c r="M14" s="7">
        <v>-1.2059674514836392E-2</v>
      </c>
      <c r="N14" s="5">
        <v>6206.569702702991</v>
      </c>
      <c r="O14" s="13"/>
      <c r="P14" s="13"/>
      <c r="Q14" s="13"/>
      <c r="R14" s="14"/>
    </row>
    <row r="15" spans="2:18" s="2" customFormat="1" ht="17.100000000000001" customHeight="1">
      <c r="B15" s="4" t="s">
        <v>22</v>
      </c>
      <c r="C15" s="5">
        <v>6266.4949999999999</v>
      </c>
      <c r="D15" s="5">
        <v>4908.91</v>
      </c>
      <c r="E15" s="5">
        <v>8776.6949999999997</v>
      </c>
      <c r="F15" s="5">
        <v>6389.1091277222222</v>
      </c>
      <c r="G15" s="5">
        <v>6526.8667209444438</v>
      </c>
      <c r="H15" s="6">
        <v>2510.1999999999998</v>
      </c>
      <c r="I15" s="7">
        <v>0.40057480297997522</v>
      </c>
      <c r="J15" s="6">
        <v>3867.7849999999999</v>
      </c>
      <c r="K15" s="8">
        <v>0.78791116561517727</v>
      </c>
      <c r="L15" s="6">
        <v>2387.5858722777775</v>
      </c>
      <c r="M15" s="7">
        <v>0.37369621093464944</v>
      </c>
      <c r="N15" s="5">
        <v>6966.2267019999999</v>
      </c>
      <c r="O15" s="13"/>
      <c r="P15" s="13"/>
      <c r="Q15" s="13"/>
      <c r="R15" s="14"/>
    </row>
    <row r="16" spans="2:18" s="2" customFormat="1" ht="17.100000000000001" customHeight="1">
      <c r="B16" s="4" t="s">
        <v>23</v>
      </c>
      <c r="C16" s="5">
        <v>2280</v>
      </c>
      <c r="D16" s="5">
        <v>20</v>
      </c>
      <c r="E16" s="5">
        <v>41</v>
      </c>
      <c r="F16" s="5">
        <v>190</v>
      </c>
      <c r="G16" s="5">
        <v>190</v>
      </c>
      <c r="H16" s="6">
        <v>-2239</v>
      </c>
      <c r="I16" s="7">
        <v>-0.98201754385964912</v>
      </c>
      <c r="J16" s="6">
        <v>21</v>
      </c>
      <c r="K16" s="8">
        <v>1.05</v>
      </c>
      <c r="L16" s="6">
        <v>-149</v>
      </c>
      <c r="M16" s="7">
        <v>-0.78421052631578947</v>
      </c>
      <c r="N16" s="5">
        <v>2280</v>
      </c>
      <c r="O16" s="13"/>
      <c r="P16" s="13"/>
      <c r="Q16" s="13"/>
      <c r="R16" s="14"/>
    </row>
    <row r="17" spans="2:18" s="2" customFormat="1" ht="17.100000000000001" customHeight="1">
      <c r="B17" s="4" t="s">
        <v>24</v>
      </c>
      <c r="C17" s="5">
        <v>157</v>
      </c>
      <c r="D17" s="5">
        <v>340</v>
      </c>
      <c r="E17" s="5">
        <v>263</v>
      </c>
      <c r="F17" s="5">
        <v>2280</v>
      </c>
      <c r="G17" s="5">
        <v>2280</v>
      </c>
      <c r="H17" s="6">
        <v>106</v>
      </c>
      <c r="I17" s="7">
        <v>0.67515923566878977</v>
      </c>
      <c r="J17" s="6">
        <v>-77</v>
      </c>
      <c r="K17" s="8">
        <v>-0.22647058823529412</v>
      </c>
      <c r="L17" s="6">
        <v>-2017</v>
      </c>
      <c r="M17" s="7">
        <v>-0.88464912280701757</v>
      </c>
      <c r="N17" s="5">
        <v>2280</v>
      </c>
      <c r="O17" s="13"/>
      <c r="P17" s="13"/>
      <c r="Q17" s="13"/>
      <c r="R17" s="14"/>
    </row>
    <row r="18" spans="2:18" s="2" customFormat="1" ht="17.100000000000001" customHeight="1">
      <c r="B18" s="4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6">
        <v>0</v>
      </c>
      <c r="K18" s="8">
        <v>0</v>
      </c>
      <c r="L18" s="6">
        <v>0</v>
      </c>
      <c r="M18" s="7">
        <v>0</v>
      </c>
      <c r="N18" s="5">
        <v>0</v>
      </c>
      <c r="O18" s="13"/>
      <c r="P18" s="13"/>
      <c r="Q18" s="13"/>
      <c r="R18" s="14"/>
    </row>
    <row r="19" spans="2:18" s="2" customFormat="1" ht="17.100000000000001" customHeight="1">
      <c r="B19" s="4" t="s">
        <v>26</v>
      </c>
      <c r="C19" s="5">
        <v>-26.512000000000036</v>
      </c>
      <c r="D19" s="5">
        <v>-13.201999999999984</v>
      </c>
      <c r="E19" s="5">
        <v>32.36953931</v>
      </c>
      <c r="F19" s="5">
        <v>25.347089431938741</v>
      </c>
      <c r="G19" s="5">
        <v>28.869012333795538</v>
      </c>
      <c r="H19" s="6">
        <v>58.881539310000036</v>
      </c>
      <c r="I19" s="7">
        <v>-2.2209391713186464</v>
      </c>
      <c r="J19" s="6">
        <v>45.571539309999984</v>
      </c>
      <c r="K19" s="8">
        <v>-3.4518663316164249</v>
      </c>
      <c r="L19" s="6">
        <v>7.0224498780612592</v>
      </c>
      <c r="M19" s="7">
        <v>0.27705152881232126</v>
      </c>
      <c r="N19" s="5">
        <v>39.416257913547</v>
      </c>
      <c r="O19" s="13"/>
      <c r="P19" s="13"/>
      <c r="Q19" s="13"/>
      <c r="R19" s="14"/>
    </row>
    <row r="20" spans="2:18" s="2" customFormat="1" ht="17.100000000000001" customHeight="1">
      <c r="B20" s="4" t="s">
        <v>27</v>
      </c>
      <c r="C20" s="5">
        <v>1220.9970000000003</v>
      </c>
      <c r="D20" s="5">
        <v>1135.671</v>
      </c>
      <c r="E20" s="5">
        <v>1224.3410000000001</v>
      </c>
      <c r="F20" s="5">
        <v>1281.4566666666667</v>
      </c>
      <c r="G20" s="5">
        <v>1280.0202499999996</v>
      </c>
      <c r="H20" s="6">
        <v>3.3439999999998236</v>
      </c>
      <c r="I20" s="7">
        <v>2.738745467842937E-3</v>
      </c>
      <c r="J20" s="6">
        <v>88.670000000000073</v>
      </c>
      <c r="K20" s="8">
        <v>7.8077189608610306E-2</v>
      </c>
      <c r="L20" s="6">
        <v>-57.115666666666584</v>
      </c>
      <c r="M20" s="7">
        <v>-4.4570891979700121E-2</v>
      </c>
      <c r="N20" s="5">
        <v>1311.6860000000001</v>
      </c>
    </row>
    <row r="21" spans="2:18" s="2" customFormat="1" ht="17.100000000000001" customHeight="1">
      <c r="B21" s="4" t="s">
        <v>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v>0</v>
      </c>
      <c r="I21" s="7">
        <v>0</v>
      </c>
      <c r="J21" s="6">
        <v>0</v>
      </c>
      <c r="K21" s="8">
        <v>0</v>
      </c>
      <c r="L21" s="6">
        <v>0</v>
      </c>
      <c r="M21" s="7">
        <v>0</v>
      </c>
      <c r="N21" s="5">
        <v>0</v>
      </c>
    </row>
    <row r="22" spans="2:18" s="2" customFormat="1" ht="17.100000000000001" customHeight="1">
      <c r="B22" s="4" t="s">
        <v>29</v>
      </c>
      <c r="C22" s="5">
        <v>361.96300000000002</v>
      </c>
      <c r="D22" s="5">
        <v>365.63200000000001</v>
      </c>
      <c r="E22" s="5">
        <v>352.93899999999996</v>
      </c>
      <c r="F22" s="5">
        <v>280.12166666666661</v>
      </c>
      <c r="G22" s="5">
        <v>260.89774999999997</v>
      </c>
      <c r="H22" s="6">
        <v>-9.0240000000000578</v>
      </c>
      <c r="I22" s="7">
        <v>-2.4930724963601412E-2</v>
      </c>
      <c r="J22" s="6">
        <v>-12.69300000000004</v>
      </c>
      <c r="K22" s="8">
        <v>-3.4715232802380647E-2</v>
      </c>
      <c r="L22" s="6">
        <v>72.817333333333352</v>
      </c>
      <c r="M22" s="7">
        <v>0.25994895075354174</v>
      </c>
      <c r="N22" s="5">
        <v>239.20099999999999</v>
      </c>
    </row>
    <row r="23" spans="2:18" s="2" customFormat="1" ht="17.100000000000001" customHeight="1">
      <c r="B23" s="4" t="s">
        <v>30</v>
      </c>
      <c r="C23" s="5">
        <v>4252.1737499999999</v>
      </c>
      <c r="D23" s="5">
        <v>389.19399999999996</v>
      </c>
      <c r="E23" s="5">
        <v>337.64073760999997</v>
      </c>
      <c r="F23" s="5">
        <v>4677.3911249999992</v>
      </c>
      <c r="G23" s="5">
        <v>4730.5432968750001</v>
      </c>
      <c r="H23" s="6">
        <v>-3914.5330123899998</v>
      </c>
      <c r="I23" s="7">
        <v>-0.92059573350924329</v>
      </c>
      <c r="J23" s="6">
        <v>-51.553262389999986</v>
      </c>
      <c r="K23" s="8">
        <v>-0.13246160626833917</v>
      </c>
      <c r="L23" s="6">
        <v>-4339.7503873899996</v>
      </c>
      <c r="M23" s="7">
        <v>-0.92781430319022129</v>
      </c>
      <c r="N23" s="5">
        <v>4889.9998125000002</v>
      </c>
    </row>
    <row r="24" spans="2:18" s="2" customFormat="1" ht="17.100000000000001" customHeight="1">
      <c r="B24" s="4" t="s">
        <v>31</v>
      </c>
      <c r="C24" s="5">
        <v>103.71600000000001</v>
      </c>
      <c r="D24" s="5">
        <v>68.13300000000001</v>
      </c>
      <c r="E24" s="5">
        <v>75.643999999999991</v>
      </c>
      <c r="F24" s="5">
        <v>88.603333333333339</v>
      </c>
      <c r="G24" s="5">
        <v>99.678750000000008</v>
      </c>
      <c r="H24" s="6">
        <v>-28.072000000000017</v>
      </c>
      <c r="I24" s="7">
        <v>-0.27066219291141208</v>
      </c>
      <c r="J24" s="6">
        <v>7.5109999999999815</v>
      </c>
      <c r="K24" s="8">
        <v>0.11024026536333319</v>
      </c>
      <c r="L24" s="6">
        <v>-12.959333333333348</v>
      </c>
      <c r="M24" s="7">
        <v>-0.14626236785673993</v>
      </c>
      <c r="N24" s="5">
        <v>132.90499999999997</v>
      </c>
    </row>
    <row r="25" spans="2:18" s="2" customFormat="1" ht="17.100000000000001" customHeight="1">
      <c r="B25" s="4" t="s">
        <v>32</v>
      </c>
      <c r="C25" s="5">
        <v>25.082000000000001</v>
      </c>
      <c r="D25" s="5">
        <v>6.8319999999999999</v>
      </c>
      <c r="E25" s="5">
        <v>33.171999999999997</v>
      </c>
      <c r="F25" s="5">
        <v>18.393466666666669</v>
      </c>
      <c r="G25" s="5">
        <v>20.69265</v>
      </c>
      <c r="H25" s="6">
        <v>8.0899999999999963</v>
      </c>
      <c r="I25" s="7">
        <v>0.32254206203652008</v>
      </c>
      <c r="J25" s="6">
        <v>26.339999999999996</v>
      </c>
      <c r="K25" s="8">
        <v>3.8553864168618261</v>
      </c>
      <c r="L25" s="6">
        <v>14.778533333333328</v>
      </c>
      <c r="M25" s="7">
        <v>0.80346644823161817</v>
      </c>
      <c r="N25" s="5">
        <v>27.590200000000003</v>
      </c>
    </row>
    <row r="26" spans="2:18" s="2" customFormat="1" ht="17.100000000000001" customHeight="1">
      <c r="B26" s="4" t="s">
        <v>33</v>
      </c>
      <c r="C26" s="5">
        <v>0.46765950483202856</v>
      </c>
      <c r="D26" s="5">
        <v>0.45019240133302296</v>
      </c>
      <c r="E26" s="5">
        <v>0.30679659430275508</v>
      </c>
      <c r="F26" s="5">
        <v>0.37312554501983897</v>
      </c>
      <c r="G26" s="5">
        <v>0.37277152167500527</v>
      </c>
      <c r="H26" s="6">
        <v>-0.16086291052927348</v>
      </c>
      <c r="I26" s="7">
        <v>-0.34397442769189812</v>
      </c>
      <c r="J26" s="6">
        <v>-0.14339580703026789</v>
      </c>
      <c r="K26" s="8">
        <v>-0.31852116252000667</v>
      </c>
      <c r="L26" s="6">
        <v>-6.632895071708389E-2</v>
      </c>
      <c r="M26" s="7">
        <v>-0.1777657724119564</v>
      </c>
      <c r="N26" s="5">
        <v>0.36997216594049387</v>
      </c>
    </row>
    <row r="27" spans="2:18" s="2" customFormat="1" ht="17.100000000000001" customHeight="1">
      <c r="B27" s="4" t="s">
        <v>34</v>
      </c>
      <c r="C27" s="5">
        <v>0.36029260368930105</v>
      </c>
      <c r="D27" s="5">
        <v>0.3032710583161099</v>
      </c>
      <c r="E27" s="5">
        <v>0.26046597949500777</v>
      </c>
      <c r="F27" s="5">
        <v>0.29487225093083114</v>
      </c>
      <c r="G27" s="5">
        <v>0.29182775642501518</v>
      </c>
      <c r="H27" s="6">
        <v>-9.9826624194293279E-2</v>
      </c>
      <c r="I27" s="7">
        <v>-0.27707097834397659</v>
      </c>
      <c r="J27" s="6">
        <v>-4.2805078821102127E-2</v>
      </c>
      <c r="K27" s="8">
        <v>-0.14114462177424433</v>
      </c>
      <c r="L27" s="6">
        <v>-3.4406271435823366E-2</v>
      </c>
      <c r="M27" s="7">
        <v>-0.11668195744839389</v>
      </c>
      <c r="N27" s="5">
        <v>0.28158883475773244</v>
      </c>
    </row>
    <row r="28" spans="2:18" s="2" customFormat="1" ht="17.100000000000001" customHeight="1">
      <c r="B28" s="4" t="s">
        <v>35</v>
      </c>
      <c r="C28" s="5">
        <v>1473.2370000000001</v>
      </c>
      <c r="D28" s="5">
        <v>1473.2370000000001</v>
      </c>
      <c r="E28" s="5">
        <v>0</v>
      </c>
      <c r="F28" s="5">
        <v>1080.3738000000001</v>
      </c>
      <c r="G28" s="5">
        <v>1215.4205250000002</v>
      </c>
      <c r="H28" s="6">
        <v>-1473.2370000000001</v>
      </c>
      <c r="I28" s="7">
        <v>-1</v>
      </c>
      <c r="J28" s="6">
        <v>-1473.2370000000001</v>
      </c>
      <c r="K28" s="8">
        <v>-1</v>
      </c>
      <c r="L28" s="6">
        <v>-1080.3738000000001</v>
      </c>
      <c r="M28" s="7">
        <v>-1</v>
      </c>
      <c r="N28" s="5">
        <v>1620.5607000000002</v>
      </c>
    </row>
    <row r="29" spans="2:18" s="2" customFormat="1" ht="17.100000000000001" customHeight="1">
      <c r="B29" s="4" t="s">
        <v>36</v>
      </c>
      <c r="C29" s="5">
        <v>78.792000000000002</v>
      </c>
      <c r="D29" s="5">
        <v>76.043999999999997</v>
      </c>
      <c r="E29" s="5">
        <v>2.2519999999999998</v>
      </c>
      <c r="F29" s="5">
        <v>63.0336</v>
      </c>
      <c r="G29" s="5">
        <v>70.912800000000004</v>
      </c>
      <c r="H29" s="6">
        <v>-76.540000000000006</v>
      </c>
      <c r="I29" s="7">
        <v>-0.97141841811351415</v>
      </c>
      <c r="J29" s="6">
        <v>-73.792000000000002</v>
      </c>
      <c r="K29" s="8">
        <v>-0.97038556625111783</v>
      </c>
      <c r="L29" s="6">
        <v>-60.781599999999997</v>
      </c>
      <c r="M29" s="7">
        <v>-0.96427302264189252</v>
      </c>
      <c r="N29" s="5">
        <v>94.550399999999996</v>
      </c>
    </row>
    <row r="30" spans="2:18" s="2" customFormat="1" ht="17.100000000000001" customHeight="1">
      <c r="B30" s="4" t="s">
        <v>37</v>
      </c>
      <c r="C30" s="5">
        <v>128.208</v>
      </c>
      <c r="D30" s="5">
        <v>116.77300000000001</v>
      </c>
      <c r="E30" s="5">
        <v>137.208</v>
      </c>
      <c r="F30" s="5">
        <v>143.01933333333332</v>
      </c>
      <c r="G30" s="5">
        <v>146.40150000000003</v>
      </c>
      <c r="H30" s="6">
        <v>9</v>
      </c>
      <c r="I30" s="7">
        <v>7.0198427555222764E-2</v>
      </c>
      <c r="J30" s="6">
        <v>20.434999999999988</v>
      </c>
      <c r="K30" s="8">
        <v>0.17499764500355378</v>
      </c>
      <c r="L30" s="6">
        <v>-5.811333333333323</v>
      </c>
      <c r="M30" s="7">
        <v>-4.0633201105677953E-2</v>
      </c>
      <c r="N30" s="5">
        <v>156.54799999999997</v>
      </c>
    </row>
    <row r="31" spans="2:18" s="2" customFormat="1" ht="17.100000000000001" customHeight="1">
      <c r="B31" s="4" t="s">
        <v>38</v>
      </c>
      <c r="C31" s="5">
        <v>12.245999999999999</v>
      </c>
      <c r="D31" s="5">
        <v>11.138000000000002</v>
      </c>
      <c r="E31" s="5">
        <v>12.362</v>
      </c>
      <c r="F31" s="5">
        <v>10.612666666666668</v>
      </c>
      <c r="G31" s="5">
        <v>10.4085</v>
      </c>
      <c r="H31" s="6">
        <v>0.11600000000000144</v>
      </c>
      <c r="I31" s="7">
        <v>9.4724808100605466E-3</v>
      </c>
      <c r="J31" s="6">
        <v>1.2239999999999984</v>
      </c>
      <c r="K31" s="8">
        <v>0.10989405638355165</v>
      </c>
      <c r="L31" s="6">
        <v>1.7493333333333325</v>
      </c>
      <c r="M31" s="7">
        <v>0.16483447452729433</v>
      </c>
      <c r="N31" s="5">
        <v>9.7959999999999994</v>
      </c>
    </row>
    <row r="32" spans="2:18" s="2" customFormat="1" ht="17.100000000000001" customHeight="1">
      <c r="B32" s="4" t="s">
        <v>39</v>
      </c>
      <c r="C32" s="5">
        <v>5.0599999999999996</v>
      </c>
      <c r="D32" s="5">
        <v>5.1379999999999999</v>
      </c>
      <c r="E32" s="5">
        <v>4.75</v>
      </c>
      <c r="F32" s="5">
        <v>11.629333333333335</v>
      </c>
      <c r="G32" s="5">
        <v>12.450500000000002</v>
      </c>
      <c r="H32" s="6">
        <v>-0.30999999999999961</v>
      </c>
      <c r="I32" s="7">
        <v>-6.1264822134387283E-2</v>
      </c>
      <c r="J32" s="6">
        <v>-0.3879999999999999</v>
      </c>
      <c r="K32" s="8">
        <v>-7.5515764889061879E-2</v>
      </c>
      <c r="L32" s="6">
        <v>-6.8793333333333351</v>
      </c>
      <c r="M32" s="7">
        <v>-0.59155010318734247</v>
      </c>
      <c r="N32" s="5">
        <v>14.914000000000001</v>
      </c>
    </row>
    <row r="33" spans="2:14" s="2" customFormat="1" ht="17.100000000000001" hidden="1" customHeight="1">
      <c r="B33" s="4" t="s">
        <v>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v>0</v>
      </c>
      <c r="I33" s="7">
        <v>0</v>
      </c>
      <c r="J33" s="6">
        <v>0</v>
      </c>
      <c r="K33" s="8">
        <v>0</v>
      </c>
      <c r="L33" s="6">
        <v>0</v>
      </c>
      <c r="M33" s="7">
        <v>0</v>
      </c>
      <c r="N33" s="5">
        <v>0</v>
      </c>
    </row>
    <row r="34" spans="2:14" s="2" customFormat="1" ht="17.100000000000001" hidden="1" customHeight="1">
      <c r="B34" s="4" t="s">
        <v>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6">
        <v>0</v>
      </c>
      <c r="I34" s="7">
        <v>0</v>
      </c>
      <c r="J34" s="6">
        <v>0</v>
      </c>
      <c r="K34" s="8">
        <v>0</v>
      </c>
      <c r="L34" s="6">
        <v>0</v>
      </c>
      <c r="M34" s="7">
        <v>0</v>
      </c>
      <c r="N34" s="5">
        <v>0</v>
      </c>
    </row>
    <row r="35" spans="2:14" s="2" customFormat="1" ht="17.100000000000001" hidden="1" customHeight="1">
      <c r="B35" s="4" t="s">
        <v>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6">
        <v>0</v>
      </c>
      <c r="I35" s="7">
        <v>0</v>
      </c>
      <c r="J35" s="6">
        <v>0</v>
      </c>
      <c r="K35" s="8">
        <v>0</v>
      </c>
      <c r="L35" s="6">
        <v>0</v>
      </c>
      <c r="M35" s="7">
        <v>0</v>
      </c>
      <c r="N35" s="5">
        <v>0</v>
      </c>
    </row>
    <row r="36" spans="2:14" s="2" customFormat="1" ht="17.100000000000001" hidden="1" customHeight="1">
      <c r="B36" s="4" t="s">
        <v>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6">
        <v>0</v>
      </c>
      <c r="I36" s="7">
        <v>0</v>
      </c>
      <c r="J36" s="6">
        <v>0</v>
      </c>
      <c r="K36" s="8">
        <v>0</v>
      </c>
      <c r="L36" s="6">
        <v>0</v>
      </c>
      <c r="M36" s="7">
        <v>0</v>
      </c>
      <c r="N36" s="5">
        <v>0</v>
      </c>
    </row>
    <row r="37" spans="2:14" s="2" customFormat="1" ht="17.100000000000001" customHeight="1">
      <c r="B37" s="4" t="s">
        <v>44</v>
      </c>
      <c r="C37" s="5">
        <v>560.92399999999998</v>
      </c>
      <c r="D37" s="5">
        <v>409.78899999999999</v>
      </c>
      <c r="E37" s="5">
        <v>345.67500000000001</v>
      </c>
      <c r="F37" s="5">
        <v>415.29262304999429</v>
      </c>
      <c r="G37" s="5">
        <v>469.80591138754562</v>
      </c>
      <c r="H37" s="6">
        <v>-215.24899999999997</v>
      </c>
      <c r="I37" s="7">
        <v>-0.38374004321441046</v>
      </c>
      <c r="J37" s="6">
        <v>-64.113999999999976</v>
      </c>
      <c r="K37" s="8">
        <v>-0.15645612742167306</v>
      </c>
      <c r="L37" s="6">
        <v>-69.617623049994279</v>
      </c>
      <c r="M37" s="7">
        <v>-0.16763510639487925</v>
      </c>
      <c r="N37" s="5">
        <v>636.32481825229695</v>
      </c>
    </row>
    <row r="38" spans="2:14" s="2" customFormat="1" ht="17.100000000000001" customHeight="1">
      <c r="B38" s="4" t="s">
        <v>45</v>
      </c>
      <c r="C38" s="5">
        <v>346.73</v>
      </c>
      <c r="D38" s="5">
        <v>271.05599999999998</v>
      </c>
      <c r="E38" s="5">
        <v>177.08499999999998</v>
      </c>
      <c r="F38" s="5">
        <v>222.14426695138889</v>
      </c>
      <c r="G38" s="5">
        <v>252.16047405374999</v>
      </c>
      <c r="H38" s="6">
        <v>-169.64500000000004</v>
      </c>
      <c r="I38" s="7">
        <v>-0.48927119084013504</v>
      </c>
      <c r="J38" s="6">
        <v>-93.971000000000004</v>
      </c>
      <c r="K38" s="8">
        <v>-0.34668481789740868</v>
      </c>
      <c r="L38" s="6">
        <v>-45.059266951388906</v>
      </c>
      <c r="M38" s="7">
        <v>-0.20283785654143882</v>
      </c>
      <c r="N38" s="5">
        <v>345.20666033874994</v>
      </c>
    </row>
    <row r="39" spans="2:14" s="2" customFormat="1" ht="17.100000000000001" customHeight="1">
      <c r="B39" s="4" t="s">
        <v>46</v>
      </c>
      <c r="C39" s="5">
        <v>158.91</v>
      </c>
      <c r="D39" s="5">
        <v>107.09499999999998</v>
      </c>
      <c r="E39" s="5">
        <v>95.575999999999993</v>
      </c>
      <c r="F39" s="5">
        <v>115.26666666666668</v>
      </c>
      <c r="G39" s="5">
        <v>129.67500000000004</v>
      </c>
      <c r="H39" s="6">
        <v>-63.334000000000003</v>
      </c>
      <c r="I39" s="7">
        <v>-0.39855263985903971</v>
      </c>
      <c r="J39" s="6">
        <v>-11.518999999999991</v>
      </c>
      <c r="K39" s="8">
        <v>-0.10755870955693536</v>
      </c>
      <c r="L39" s="6">
        <v>-19.690666666666687</v>
      </c>
      <c r="M39" s="7">
        <v>-0.17082706766917308</v>
      </c>
      <c r="N39" s="5">
        <v>172.9</v>
      </c>
    </row>
    <row r="40" spans="2:14" s="2" customFormat="1" ht="17.100000000000001" customHeight="1">
      <c r="B40" s="4" t="s">
        <v>47</v>
      </c>
      <c r="C40" s="5">
        <v>81.796000000000006</v>
      </c>
      <c r="D40" s="5">
        <v>44.839999999999996</v>
      </c>
      <c r="E40" s="5">
        <v>40.643000000000001</v>
      </c>
      <c r="F40" s="5">
        <v>52.534600000000005</v>
      </c>
      <c r="G40" s="5">
        <v>59.101424999999999</v>
      </c>
      <c r="H40" s="6">
        <v>-41.153000000000006</v>
      </c>
      <c r="I40" s="7">
        <v>-0.50311751185877063</v>
      </c>
      <c r="J40" s="6">
        <v>-4.1969999999999956</v>
      </c>
      <c r="K40" s="8">
        <v>-9.359946476360384E-2</v>
      </c>
      <c r="L40" s="6">
        <v>-11.891600000000004</v>
      </c>
      <c r="M40" s="7">
        <v>-0.2263574863042643</v>
      </c>
      <c r="N40" s="5">
        <v>78.801899999999989</v>
      </c>
    </row>
  </sheetData>
  <mergeCells count="6">
    <mergeCell ref="H10:I10"/>
    <mergeCell ref="J10:K10"/>
    <mergeCell ref="L10:M10"/>
    <mergeCell ref="H9:I9"/>
    <mergeCell ref="J9:K9"/>
    <mergeCell ref="L9:M9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Chart</vt:lpstr>
      <vt:lpstr>Data</vt:lpstr>
      <vt:lpstr>kpi_list</vt:lpstr>
      <vt:lpstr>kpi_select</vt:lpstr>
      <vt:lpstr>Data!Print_Area</vt:lpstr>
      <vt:lpstr>var_fact_selected</vt:lpstr>
      <vt:lpstr>var_factors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Naina</cp:lastModifiedBy>
  <dcterms:created xsi:type="dcterms:W3CDTF">2015-09-15T08:10:46Z</dcterms:created>
  <dcterms:modified xsi:type="dcterms:W3CDTF">2015-10-26T10:54:09Z</dcterms:modified>
</cp:coreProperties>
</file>