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logs\chandoo.org\power pivot\b2\"/>
    </mc:Choice>
  </mc:AlternateContent>
  <bookViews>
    <workbookView xWindow="0" yWindow="0" windowWidth="11925" windowHeight="6435"/>
  </bookViews>
  <sheets>
    <sheet name="Vis" sheetId="1" r:id="rId1"/>
    <sheet name="Data &amp; calc" sheetId="2" r:id="rId2"/>
  </sheets>
  <definedNames>
    <definedName name="selCourse">'Data &amp; calc'!$E$9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13" i="2"/>
  <c r="F2" i="2"/>
  <c r="E9" i="2"/>
  <c r="J36" i="2"/>
  <c r="J37" i="2"/>
  <c r="J38" i="2"/>
  <c r="J39" i="2"/>
  <c r="J40" i="2"/>
  <c r="J4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Y18" i="2" l="1"/>
  <c r="AC18" i="2" s="1"/>
  <c r="Y17" i="2"/>
  <c r="Z17" i="2" s="1"/>
  <c r="Y19" i="2"/>
  <c r="Z19" i="2" s="1"/>
  <c r="Y26" i="2"/>
  <c r="Y22" i="2"/>
  <c r="Y25" i="2"/>
  <c r="Y21" i="2"/>
  <c r="Y24" i="2"/>
  <c r="Y20" i="2"/>
  <c r="Y16" i="2"/>
  <c r="Y15" i="2"/>
  <c r="Y23" i="2"/>
  <c r="AC19" i="2" l="1"/>
  <c r="AC17" i="2"/>
  <c r="Z18" i="2"/>
  <c r="AB18" i="2" s="1"/>
  <c r="AB17" i="2"/>
  <c r="AA17" i="2"/>
  <c r="AC23" i="2"/>
  <c r="Z23" i="2"/>
  <c r="AC24" i="2"/>
  <c r="Z24" i="2"/>
  <c r="AC26" i="2"/>
  <c r="Z26" i="2"/>
  <c r="AC20" i="2"/>
  <c r="Z20" i="2"/>
  <c r="AC22" i="2"/>
  <c r="Z22" i="2"/>
  <c r="AC15" i="2"/>
  <c r="Z15" i="2"/>
  <c r="AC21" i="2"/>
  <c r="Z21" i="2"/>
  <c r="AB19" i="2"/>
  <c r="AA19" i="2"/>
  <c r="AC16" i="2"/>
  <c r="Z16" i="2"/>
  <c r="AC25" i="2"/>
  <c r="Z25" i="2"/>
  <c r="AA18" i="2" l="1"/>
  <c r="AB25" i="2"/>
  <c r="AA25" i="2"/>
  <c r="AB21" i="2"/>
  <c r="AA21" i="2"/>
  <c r="F5" i="2"/>
  <c r="AB22" i="2"/>
  <c r="AA22" i="2"/>
  <c r="AB26" i="2"/>
  <c r="AA26" i="2"/>
  <c r="AB23" i="2"/>
  <c r="AA23" i="2"/>
  <c r="AB16" i="2"/>
  <c r="AA16" i="2"/>
  <c r="AB15" i="2"/>
  <c r="AA15" i="2"/>
  <c r="AB20" i="2"/>
  <c r="AA20" i="2"/>
  <c r="AB24" i="2"/>
  <c r="AA24" i="2"/>
</calcChain>
</file>

<file path=xl/sharedStrings.xml><?xml version="1.0" encoding="utf-8"?>
<sst xmlns="http://schemas.openxmlformats.org/spreadsheetml/2006/main" count="232" uniqueCount="59">
  <si>
    <t>Course</t>
  </si>
  <si>
    <t>Excel School</t>
  </si>
  <si>
    <t>Power Pivot</t>
  </si>
  <si>
    <t>Adv. Power Pivot</t>
  </si>
  <si>
    <t>Enrollments</t>
  </si>
  <si>
    <t>Countries</t>
  </si>
  <si>
    <t>Australia</t>
  </si>
  <si>
    <t>Belgium</t>
  </si>
  <si>
    <t>Brazil</t>
  </si>
  <si>
    <t>Canada</t>
  </si>
  <si>
    <t>Singapore</t>
  </si>
  <si>
    <t>United Kingdom (Great Britain)</t>
  </si>
  <si>
    <t>United States</t>
  </si>
  <si>
    <t>(blank)</t>
  </si>
  <si>
    <t>Country</t>
  </si>
  <si>
    <t>Denmark</t>
  </si>
  <si>
    <t>Israel</t>
  </si>
  <si>
    <t>Malaysia</t>
  </si>
  <si>
    <t>Netherlands</t>
  </si>
  <si>
    <t>Portugal</t>
  </si>
  <si>
    <t>Spain</t>
  </si>
  <si>
    <t>Japan</t>
  </si>
  <si>
    <t>Poland</t>
  </si>
  <si>
    <t>Saudi Arabia</t>
  </si>
  <si>
    <t>Sweden</t>
  </si>
  <si>
    <t>Switzerland</t>
  </si>
  <si>
    <t>Germany</t>
  </si>
  <si>
    <t>Ireland</t>
  </si>
  <si>
    <t>Philippines</t>
  </si>
  <si>
    <t>Qatar</t>
  </si>
  <si>
    <t>Russia</t>
  </si>
  <si>
    <t>Slovak Republic</t>
  </si>
  <si>
    <t>Slovenia</t>
  </si>
  <si>
    <t>South Africa</t>
  </si>
  <si>
    <t>United Arab Emirates</t>
  </si>
  <si>
    <t>Bermuda</t>
  </si>
  <si>
    <t>France</t>
  </si>
  <si>
    <t>Norway</t>
  </si>
  <si>
    <t>Any 2 Courses</t>
  </si>
  <si>
    <t>All 3 Courses</t>
  </si>
  <si>
    <t>Sum of Enrollments</t>
  </si>
  <si>
    <t>Row Labels</t>
  </si>
  <si>
    <t>1. Excel School</t>
  </si>
  <si>
    <t>2. Power Pivot</t>
  </si>
  <si>
    <t>3. Adv. Power Pivot</t>
  </si>
  <si>
    <t>4. Any 2 Courses</t>
  </si>
  <si>
    <t>5. All 3 Courses</t>
  </si>
  <si>
    <t>X</t>
  </si>
  <si>
    <t>Y</t>
  </si>
  <si>
    <t>Size</t>
  </si>
  <si>
    <t>Dummy</t>
  </si>
  <si>
    <t>Slicer Name</t>
  </si>
  <si>
    <t>Column Labels</t>
  </si>
  <si>
    <t>Selected Course</t>
  </si>
  <si>
    <t>Top 7 countries shown</t>
  </si>
  <si>
    <t>Next few countries</t>
  </si>
  <si>
    <t>Top 7 countries</t>
  </si>
  <si>
    <t>Size (enrollments)</t>
  </si>
  <si>
    <t>Excel &amp; Power Pivot course enrollment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</si>
</sst>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" fontId="0" fillId="0" borderId="1" xfId="0" applyNumberFormat="1" applyBorder="1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7">
    <dxf>
      <font>
        <b/>
        <i val="0"/>
      </font>
      <fill>
        <patternFill>
          <bgColor theme="4" tint="0.7999816888943144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/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/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/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/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/>
        <vertical/>
        <horizontal/>
      </border>
    </dxf>
    <dxf>
      <font>
        <b/>
        <color theme="1"/>
      </font>
      <fill>
        <patternFill patternType="none">
          <bgColor auto="1"/>
        </patternFill>
      </fill>
      <border>
        <bottom style="thin">
          <color theme="4"/>
        </bottom>
        <vertical/>
        <horizontal/>
      </border>
    </dxf>
    <dxf>
      <font>
        <sz val="8"/>
        <color theme="1" tint="0.1499679555650502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Dark1 2" pivot="0" table="0" count="10">
      <tableStyleElement type="wholeTable" dxfId="6"/>
      <tableStyleElement type="headerRow" dxfId="5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80674448767837E-2"/>
          <c:y val="3.2058284117633021E-2"/>
          <c:w val="0.89623865110246437"/>
          <c:h val="0.93588343176473399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  <a:effectLst/>
            </c:spPr>
          </c:dPt>
          <c:xVal>
            <c:numRef>
              <c:f>'Data &amp; calc'!$AA$14:$AA$21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8.5</c:v>
                </c:pt>
                <c:pt idx="3">
                  <c:v>1.5</c:v>
                </c:pt>
                <c:pt idx="4">
                  <c:v>4.7</c:v>
                </c:pt>
                <c:pt idx="5">
                  <c:v>8.5</c:v>
                </c:pt>
                <c:pt idx="6">
                  <c:v>5.5</c:v>
                </c:pt>
                <c:pt idx="7">
                  <c:v>4.5</c:v>
                </c:pt>
              </c:numCache>
            </c:numRef>
          </c:xVal>
          <c:yVal>
            <c:numRef>
              <c:f>'Data &amp; calc'!$AB$14:$AB$21</c:f>
              <c:numCache>
                <c:formatCode>General</c:formatCode>
                <c:ptCount val="8"/>
                <c:pt idx="0">
                  <c:v>0</c:v>
                </c:pt>
                <c:pt idx="1">
                  <c:v>6.5</c:v>
                </c:pt>
                <c:pt idx="2">
                  <c:v>2</c:v>
                </c:pt>
                <c:pt idx="3">
                  <c:v>8</c:v>
                </c:pt>
                <c:pt idx="4">
                  <c:v>6.5</c:v>
                </c:pt>
                <c:pt idx="5">
                  <c:v>6</c:v>
                </c:pt>
                <c:pt idx="6">
                  <c:v>5</c:v>
                </c:pt>
                <c:pt idx="7">
                  <c:v>7.5</c:v>
                </c:pt>
              </c:numCache>
            </c:numRef>
          </c:yVal>
          <c:bubbleSize>
            <c:numRef>
              <c:f>'Data &amp; calc'!$AC$14:$AC$21</c:f>
              <c:numCache>
                <c:formatCode>0</c:formatCode>
                <c:ptCount val="8"/>
                <c:pt idx="0" formatCode="General">
                  <c:v>40</c:v>
                </c:pt>
                <c:pt idx="1">
                  <c:v>36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669856"/>
        <c:axId val="269181264"/>
      </c:bubbleChart>
      <c:valAx>
        <c:axId val="2669856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269181264"/>
        <c:crosses val="autoZero"/>
        <c:crossBetween val="midCat"/>
        <c:majorUnit val="1"/>
        <c:minorUnit val="0.2"/>
      </c:valAx>
      <c:valAx>
        <c:axId val="269181264"/>
        <c:scaling>
          <c:orientation val="minMax"/>
          <c:max val="10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2669856"/>
        <c:crosses val="autoZero"/>
        <c:crossBetween val="midCat"/>
        <c:majorUnit val="1"/>
        <c:minorUnit val="0.2"/>
      </c:valAx>
      <c:spPr>
        <a:blipFill dpi="0" rotWithShape="1">
          <a:blip xmlns:r="http://schemas.openxmlformats.org/officeDocument/2006/relationships" r:embed="rId3"/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'Data &amp; calc'!D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chandoo.org/wp/resources/learn-power-pivo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30</xdr:row>
      <xdr:rowOff>85725</xdr:rowOff>
    </xdr:from>
    <xdr:to>
      <xdr:col>11</xdr:col>
      <xdr:colOff>114299</xdr:colOff>
      <xdr:row>31</xdr:row>
      <xdr:rowOff>142875</xdr:rowOff>
    </xdr:to>
    <xdr:sp macro="" textlink="">
      <xdr:nvSpPr>
        <xdr:cNvPr id="18" name="Rectangle 17">
          <a:hlinkClick xmlns:r="http://schemas.openxmlformats.org/officeDocument/2006/relationships" r:id="rId1"/>
        </xdr:cNvPr>
        <xdr:cNvSpPr/>
      </xdr:nvSpPr>
      <xdr:spPr>
        <a:xfrm>
          <a:off x="609599" y="6115050"/>
          <a:ext cx="7343775" cy="2476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Registrations</a:t>
          </a:r>
          <a:r>
            <a:rPr lang="en-US" sz="1100" baseline="0">
              <a:solidFill>
                <a:sysClr val="windowText" lastClr="000000"/>
              </a:solidFill>
            </a:rPr>
            <a:t> for Power Pivot &amp; Excel Classes closing tonight.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3</xdr:row>
          <xdr:rowOff>0</xdr:rowOff>
        </xdr:from>
        <xdr:to>
          <xdr:col>3</xdr:col>
          <xdr:colOff>0</xdr:colOff>
          <xdr:row>6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11</xdr:col>
          <xdr:colOff>0</xdr:colOff>
          <xdr:row>6</xdr:row>
          <xdr:rowOff>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723899</xdr:colOff>
      <xdr:row>25</xdr:row>
      <xdr:rowOff>161925</xdr:rowOff>
    </xdr:from>
    <xdr:ext cx="1762125" cy="264560"/>
    <xdr:sp macro="" textlink="'Data &amp; calc'!F2">
      <xdr:nvSpPr>
        <xdr:cNvPr id="6" name="TextBox 5"/>
        <xdr:cNvSpPr txBox="1"/>
      </xdr:nvSpPr>
      <xdr:spPr>
        <a:xfrm>
          <a:off x="2886074" y="5114925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B48A0DB0-D717-41CA-B4DC-FEDA11516BE8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pPr algn="ctr"/>
            <a:t>Total enrollments: 50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twoCellAnchor editAs="absolute">
    <xdr:from>
      <xdr:col>1</xdr:col>
      <xdr:colOff>0</xdr:colOff>
      <xdr:row>6</xdr:row>
      <xdr:rowOff>0</xdr:rowOff>
    </xdr:from>
    <xdr:to>
      <xdr:col>12</xdr:col>
      <xdr:colOff>0</xdr:colOff>
      <xdr:row>28</xdr:row>
      <xdr:rowOff>166688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9524</xdr:colOff>
      <xdr:row>8</xdr:row>
      <xdr:rowOff>161926</xdr:rowOff>
    </xdr:from>
    <xdr:to>
      <xdr:col>13</xdr:col>
      <xdr:colOff>9524</xdr:colOff>
      <xdr:row>9</xdr:row>
      <xdr:rowOff>62866</xdr:rowOff>
    </xdr:to>
    <xdr:sp macro="" textlink="">
      <xdr:nvSpPr>
        <xdr:cNvPr id="10" name="Right Triangle 9"/>
        <xdr:cNvSpPr/>
      </xdr:nvSpPr>
      <xdr:spPr>
        <a:xfrm rot="5400000">
          <a:off x="8021954" y="1817371"/>
          <a:ext cx="91440" cy="209550"/>
        </a:xfrm>
        <a:prstGeom prst="rtTriangle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1162050</xdr:colOff>
      <xdr:row>8</xdr:row>
      <xdr:rowOff>95250</xdr:rowOff>
    </xdr:from>
    <xdr:to>
      <xdr:col>10</xdr:col>
      <xdr:colOff>1343024</xdr:colOff>
      <xdr:row>15</xdr:row>
      <xdr:rowOff>66676</xdr:rowOff>
    </xdr:to>
    <xdr:sp macro="" textlink="">
      <xdr:nvSpPr>
        <xdr:cNvPr id="15" name="Round Same Side Corner Rectangle 14"/>
        <xdr:cNvSpPr/>
      </xdr:nvSpPr>
      <xdr:spPr>
        <a:xfrm>
          <a:off x="6200775" y="1933575"/>
          <a:ext cx="1619249" cy="1304926"/>
        </a:xfrm>
        <a:prstGeom prst="round2SameRect">
          <a:avLst>
            <a:gd name="adj1" fmla="val 0"/>
            <a:gd name="adj2" fmla="val 4166"/>
          </a:avLst>
        </a:prstGeom>
        <a:solidFill>
          <a:schemeClr val="bg1">
            <a:lumMod val="95000"/>
            <a:alpha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933450</xdr:colOff>
      <xdr:row>7</xdr:row>
      <xdr:rowOff>0</xdr:rowOff>
    </xdr:from>
    <xdr:to>
      <xdr:col>13</xdr:col>
      <xdr:colOff>0</xdr:colOff>
      <xdr:row>8</xdr:row>
      <xdr:rowOff>161925</xdr:rowOff>
    </xdr:to>
    <xdr:sp macro="" textlink="selCourse">
      <xdr:nvSpPr>
        <xdr:cNvPr id="9" name="Left Arrow 8"/>
        <xdr:cNvSpPr/>
      </xdr:nvSpPr>
      <xdr:spPr>
        <a:xfrm>
          <a:off x="5972175" y="1647825"/>
          <a:ext cx="2190750" cy="352425"/>
        </a:xfrm>
        <a:prstGeom prst="leftArrow">
          <a:avLst>
            <a:gd name="adj1" fmla="val 100000"/>
            <a:gd name="adj2" fmla="val 42708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D584CBA-2520-407D-9BFA-722E17A3756C}" type="TxLink">
            <a:rPr lang="en-US" sz="1400" b="0" i="0" u="none" strike="noStrike">
              <a:solidFill>
                <a:srgbClr val="000000"/>
              </a:solidFill>
              <a:effectLst>
                <a:outerShdw blurRad="50800" dist="38100" dir="5400000" algn="t" rotWithShape="0">
                  <a:schemeClr val="bg1">
                    <a:alpha val="40000"/>
                  </a:schemeClr>
                </a:outerShdw>
              </a:effectLst>
              <a:latin typeface="Calibri"/>
            </a:rPr>
            <a:pPr algn="ctr"/>
            <a:t>Power Pivot</a:t>
          </a:fld>
          <a:endParaRPr lang="en-US" sz="1400">
            <a:effectLst>
              <a:outerShdw blurRad="50800" dist="38100" dir="5400000" algn="t" rotWithShape="0">
                <a:schemeClr val="bg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9</xdr:col>
      <xdr:colOff>15334</xdr:colOff>
      <xdr:row>9</xdr:row>
      <xdr:rowOff>9525</xdr:rowOff>
    </xdr:from>
    <xdr:ext cx="1188530" cy="233205"/>
    <xdr:sp macro="" textlink="'Data &amp; calc'!F2">
      <xdr:nvSpPr>
        <xdr:cNvPr id="16" name="TextBox 15"/>
        <xdr:cNvSpPr txBox="1"/>
      </xdr:nvSpPr>
      <xdr:spPr>
        <a:xfrm>
          <a:off x="6416134" y="2038350"/>
          <a:ext cx="11885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CFB227C3-9B65-4CF5-91CD-DD49678AC6F1}" type="TxLink">
            <a:rPr lang="en-US" sz="90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Total enrollments: 50</a:t>
          </a:fld>
          <a:endParaRPr lang="en-US" sz="9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4</xdr:col>
      <xdr:colOff>595214</xdr:colOff>
      <xdr:row>26</xdr:row>
      <xdr:rowOff>65630</xdr:rowOff>
    </xdr:from>
    <xdr:ext cx="3290986" cy="311496"/>
    <xdr:sp macro="" textlink="'Data &amp; calc'!F3">
      <xdr:nvSpPr>
        <xdr:cNvPr id="22" name="TextBox 21"/>
        <xdr:cNvSpPr txBox="1"/>
      </xdr:nvSpPr>
      <xdr:spPr>
        <a:xfrm>
          <a:off x="2757389" y="5209130"/>
          <a:ext cx="329098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8AD06EFE-4B7A-4D1B-AE90-EB32D8AF28C3}" type="TxLink">
            <a:rPr lang="en-US" sz="14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Top 7 countries shown</a:t>
          </a:fld>
          <a:endParaRPr lang="en-US" sz="1400" b="1" i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9</xdr:col>
      <xdr:colOff>73779</xdr:colOff>
      <xdr:row>10</xdr:row>
      <xdr:rowOff>0</xdr:rowOff>
    </xdr:from>
    <xdr:ext cx="1071640" cy="233205"/>
    <xdr:sp macro="" textlink="'Data &amp; calc'!F4">
      <xdr:nvSpPr>
        <xdr:cNvPr id="23" name="TextBox 22"/>
        <xdr:cNvSpPr txBox="1"/>
      </xdr:nvSpPr>
      <xdr:spPr>
        <a:xfrm>
          <a:off x="6474579" y="2219325"/>
          <a:ext cx="107164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E93B4451-51DE-4421-8615-B2F39C0D71A0}" type="TxLink">
            <a:rPr lang="en-US" sz="90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Next few countries</a:t>
          </a:fld>
          <a:endParaRPr lang="en-US" sz="9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10</xdr:col>
      <xdr:colOff>167530</xdr:colOff>
      <xdr:row>10</xdr:row>
      <xdr:rowOff>180975</xdr:rowOff>
    </xdr:from>
    <xdr:ext cx="731739" cy="796693"/>
    <xdr:sp macro="" textlink="'Data &amp; calc'!F5">
      <xdr:nvSpPr>
        <xdr:cNvPr id="24" name="TextBox 23"/>
        <xdr:cNvSpPr txBox="1"/>
      </xdr:nvSpPr>
      <xdr:spPr>
        <a:xfrm>
          <a:off x="6644530" y="2209800"/>
          <a:ext cx="731739" cy="796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FF43D01B-97EE-4229-A42A-2FAFA998DC2B}" type="TxLink">
            <a:rPr lang="en-US" sz="90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Portugal
Switzerland
Spain
France
Germany</a:t>
          </a:fld>
          <a:endParaRPr lang="en-US" sz="9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twoCellAnchor>
    <xdr:from>
      <xdr:col>8</xdr:col>
      <xdr:colOff>1028700</xdr:colOff>
      <xdr:row>30</xdr:row>
      <xdr:rowOff>38100</xdr:rowOff>
    </xdr:from>
    <xdr:to>
      <xdr:col>11</xdr:col>
      <xdr:colOff>0</xdr:colOff>
      <xdr:row>32</xdr:row>
      <xdr:rowOff>0</xdr:rowOff>
    </xdr:to>
    <xdr:sp macro="" textlink="">
      <xdr:nvSpPr>
        <xdr:cNvPr id="17" name="Rounded Rectangle 16">
          <a:hlinkClick xmlns:r="http://schemas.openxmlformats.org/officeDocument/2006/relationships" r:id="rId1"/>
        </xdr:cNvPr>
        <xdr:cNvSpPr/>
      </xdr:nvSpPr>
      <xdr:spPr>
        <a:xfrm>
          <a:off x="6067425" y="6067425"/>
          <a:ext cx="1771650" cy="342900"/>
        </a:xfrm>
        <a:prstGeom prst="roundRect">
          <a:avLst/>
        </a:prstGeom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solidFill>
                <a:schemeClr val="accent1">
                  <a:lumMod val="20000"/>
                  <a:lumOff val="80000"/>
                </a:schemeClr>
              </a:solidFill>
              <a:effectLst>
                <a:outerShdw blurRad="50800" dist="38100" dir="5400000" algn="t" rotWithShape="0">
                  <a:schemeClr val="accent1">
                    <a:lumMod val="50000"/>
                    <a:alpha val="40000"/>
                  </a:schemeClr>
                </a:outerShdw>
              </a:effectLst>
            </a:rPr>
            <a:t>Enroll</a:t>
          </a:r>
          <a:r>
            <a:rPr lang="en-US" sz="1200" baseline="0">
              <a:solidFill>
                <a:schemeClr val="accent1">
                  <a:lumMod val="20000"/>
                  <a:lumOff val="80000"/>
                </a:schemeClr>
              </a:solidFill>
              <a:effectLst>
                <a:outerShdw blurRad="50800" dist="38100" dir="5400000" algn="t" rotWithShape="0">
                  <a:schemeClr val="accent1">
                    <a:lumMod val="50000"/>
                    <a:alpha val="40000"/>
                  </a:schemeClr>
                </a:outerShdw>
              </a:effectLst>
            </a:rPr>
            <a:t> today</a:t>
          </a:r>
          <a:endParaRPr lang="en-US" sz="1200">
            <a:solidFill>
              <a:schemeClr val="accent1">
                <a:lumMod val="20000"/>
                <a:lumOff val="80000"/>
              </a:schemeClr>
            </a:solidFill>
            <a:effectLst>
              <a:outerShdw blurRad="50800" dist="38100" dir="5400000" algn="t" rotWithShape="0">
                <a:schemeClr val="accent1">
                  <a:lumMod val="50000"/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nachandra Rao Duggirala" refreshedDate="41501.538402314814" createdVersion="5" refreshedVersion="5" minRefreshableVersion="3" recordCount="62">
  <cacheSource type="worksheet">
    <worksheetSource name="Table1"/>
  </cacheSource>
  <cacheFields count="3">
    <cacheField name="Country" numFmtId="0">
      <sharedItems count="31">
        <s v="Australia"/>
        <s v="Belgium"/>
        <s v="Brazil"/>
        <s v="Canada"/>
        <s v="Singapore"/>
        <s v="United Kingdom (Great Britain)"/>
        <s v="United States"/>
        <s v="(blank)"/>
        <s v="Japan"/>
        <s v="Poland"/>
        <s v="Portugal"/>
        <s v="Saudi Arabia"/>
        <s v="Spain"/>
        <s v="Sweden"/>
        <s v="Switzerland"/>
        <s v="Denmark"/>
        <s v="Germany"/>
        <s v="Ireland"/>
        <s v="Netherlands"/>
        <s v="Philippines"/>
        <s v="Qatar"/>
        <s v="Russia"/>
        <s v="Slovak Republic"/>
        <s v="Slovenia"/>
        <s v="South Africa"/>
        <s v="United Arab Emirates"/>
        <s v="Bermuda"/>
        <s v="France"/>
        <s v="Norway"/>
        <s v="Israel"/>
        <s v="Malaysia"/>
      </sharedItems>
    </cacheField>
    <cacheField name="Enrollments" numFmtId="0">
      <sharedItems containsSemiMixedTypes="0" containsString="0" containsNumber="1" containsInteger="1" minValue="1" maxValue="36"/>
    </cacheField>
    <cacheField name="Course" numFmtId="0">
      <sharedItems count="5">
        <s v="1. Excel School"/>
        <s v="2. Power Pivot"/>
        <s v="3. Adv. Power Pivot"/>
        <s v="4. Any 2 Courses"/>
        <s v="5. All 3 Courses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x v="0"/>
    <n v="1"/>
    <x v="0"/>
  </r>
  <r>
    <x v="1"/>
    <n v="1"/>
    <x v="0"/>
  </r>
  <r>
    <x v="2"/>
    <n v="1"/>
    <x v="0"/>
  </r>
  <r>
    <x v="3"/>
    <n v="2"/>
    <x v="0"/>
  </r>
  <r>
    <x v="4"/>
    <n v="1"/>
    <x v="0"/>
  </r>
  <r>
    <x v="5"/>
    <n v="1"/>
    <x v="0"/>
  </r>
  <r>
    <x v="6"/>
    <n v="11"/>
    <x v="0"/>
  </r>
  <r>
    <x v="7"/>
    <n v="6"/>
    <x v="0"/>
  </r>
  <r>
    <x v="0"/>
    <n v="3"/>
    <x v="1"/>
  </r>
  <r>
    <x v="3"/>
    <n v="2"/>
    <x v="1"/>
  </r>
  <r>
    <x v="8"/>
    <n v="1"/>
    <x v="1"/>
  </r>
  <r>
    <x v="9"/>
    <n v="1"/>
    <x v="1"/>
  </r>
  <r>
    <x v="10"/>
    <n v="1"/>
    <x v="1"/>
  </r>
  <r>
    <x v="11"/>
    <n v="1"/>
    <x v="1"/>
  </r>
  <r>
    <x v="12"/>
    <n v="1"/>
    <x v="1"/>
  </r>
  <r>
    <x v="13"/>
    <n v="1"/>
    <x v="1"/>
  </r>
  <r>
    <x v="14"/>
    <n v="1"/>
    <x v="1"/>
  </r>
  <r>
    <x v="6"/>
    <n v="36"/>
    <x v="1"/>
  </r>
  <r>
    <x v="7"/>
    <n v="2"/>
    <x v="1"/>
  </r>
  <r>
    <x v="0"/>
    <n v="3"/>
    <x v="2"/>
  </r>
  <r>
    <x v="2"/>
    <n v="1"/>
    <x v="2"/>
  </r>
  <r>
    <x v="3"/>
    <n v="1"/>
    <x v="2"/>
  </r>
  <r>
    <x v="15"/>
    <n v="1"/>
    <x v="2"/>
  </r>
  <r>
    <x v="16"/>
    <n v="1"/>
    <x v="2"/>
  </r>
  <r>
    <x v="17"/>
    <n v="1"/>
    <x v="2"/>
  </r>
  <r>
    <x v="18"/>
    <n v="1"/>
    <x v="2"/>
  </r>
  <r>
    <x v="19"/>
    <n v="1"/>
    <x v="2"/>
  </r>
  <r>
    <x v="20"/>
    <n v="1"/>
    <x v="2"/>
  </r>
  <r>
    <x v="21"/>
    <n v="1"/>
    <x v="2"/>
  </r>
  <r>
    <x v="4"/>
    <n v="1"/>
    <x v="2"/>
  </r>
  <r>
    <x v="22"/>
    <n v="1"/>
    <x v="2"/>
  </r>
  <r>
    <x v="23"/>
    <n v="1"/>
    <x v="2"/>
  </r>
  <r>
    <x v="24"/>
    <n v="1"/>
    <x v="2"/>
  </r>
  <r>
    <x v="12"/>
    <n v="1"/>
    <x v="2"/>
  </r>
  <r>
    <x v="14"/>
    <n v="1"/>
    <x v="2"/>
  </r>
  <r>
    <x v="25"/>
    <n v="2"/>
    <x v="2"/>
  </r>
  <r>
    <x v="5"/>
    <n v="4"/>
    <x v="2"/>
  </r>
  <r>
    <x v="6"/>
    <n v="17"/>
    <x v="2"/>
  </r>
  <r>
    <x v="7"/>
    <n v="8"/>
    <x v="2"/>
  </r>
  <r>
    <x v="0"/>
    <n v="6"/>
    <x v="3"/>
  </r>
  <r>
    <x v="1"/>
    <n v="1"/>
    <x v="3"/>
  </r>
  <r>
    <x v="26"/>
    <n v="1"/>
    <x v="3"/>
  </r>
  <r>
    <x v="3"/>
    <n v="3"/>
    <x v="3"/>
  </r>
  <r>
    <x v="15"/>
    <n v="1"/>
    <x v="3"/>
  </r>
  <r>
    <x v="27"/>
    <n v="1"/>
    <x v="3"/>
  </r>
  <r>
    <x v="17"/>
    <n v="3"/>
    <x v="3"/>
  </r>
  <r>
    <x v="28"/>
    <n v="1"/>
    <x v="3"/>
  </r>
  <r>
    <x v="4"/>
    <n v="1"/>
    <x v="3"/>
  </r>
  <r>
    <x v="12"/>
    <n v="3"/>
    <x v="3"/>
  </r>
  <r>
    <x v="5"/>
    <n v="5"/>
    <x v="3"/>
  </r>
  <r>
    <x v="6"/>
    <n v="24"/>
    <x v="3"/>
  </r>
  <r>
    <x v="7"/>
    <n v="3"/>
    <x v="3"/>
  </r>
  <r>
    <x v="0"/>
    <n v="3"/>
    <x v="4"/>
  </r>
  <r>
    <x v="3"/>
    <n v="2"/>
    <x v="4"/>
  </r>
  <r>
    <x v="15"/>
    <n v="1"/>
    <x v="4"/>
  </r>
  <r>
    <x v="29"/>
    <n v="1"/>
    <x v="4"/>
  </r>
  <r>
    <x v="30"/>
    <n v="1"/>
    <x v="4"/>
  </r>
  <r>
    <x v="18"/>
    <n v="2"/>
    <x v="4"/>
  </r>
  <r>
    <x v="10"/>
    <n v="1"/>
    <x v="4"/>
  </r>
  <r>
    <x v="12"/>
    <n v="1"/>
    <x v="4"/>
  </r>
  <r>
    <x v="6"/>
    <n v="16"/>
    <x v="4"/>
  </r>
  <r>
    <x v="7"/>
    <n v="5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P11:U42" firstHeaderRow="1" firstDataRow="2" firstDataCol="1"/>
  <pivotFields count="3">
    <pivotField axis="axisRow" showAll="0" sortType="descending">
      <items count="32">
        <item h="1" x="7"/>
        <item x="0"/>
        <item x="1"/>
        <item x="26"/>
        <item x="2"/>
        <item x="3"/>
        <item x="15"/>
        <item x="27"/>
        <item x="16"/>
        <item x="17"/>
        <item x="29"/>
        <item x="8"/>
        <item x="30"/>
        <item x="18"/>
        <item x="28"/>
        <item x="19"/>
        <item x="9"/>
        <item x="10"/>
        <item x="20"/>
        <item x="21"/>
        <item x="11"/>
        <item x="4"/>
        <item x="22"/>
        <item x="23"/>
        <item x="24"/>
        <item x="12"/>
        <item x="13"/>
        <item x="14"/>
        <item x="25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Col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30">
    <i>
      <x v="30"/>
    </i>
    <i>
      <x v="1"/>
    </i>
    <i>
      <x v="5"/>
    </i>
    <i>
      <x v="29"/>
    </i>
    <i>
      <x v="25"/>
    </i>
    <i>
      <x v="9"/>
    </i>
    <i>
      <x v="21"/>
    </i>
    <i>
      <x v="6"/>
    </i>
    <i>
      <x v="13"/>
    </i>
    <i>
      <x v="27"/>
    </i>
    <i>
      <x v="4"/>
    </i>
    <i>
      <x v="17"/>
    </i>
    <i>
      <x v="28"/>
    </i>
    <i>
      <x v="2"/>
    </i>
    <i>
      <x v="22"/>
    </i>
    <i>
      <x v="26"/>
    </i>
    <i>
      <x v="24"/>
    </i>
    <i>
      <x v="3"/>
    </i>
    <i>
      <x v="14"/>
    </i>
    <i>
      <x v="10"/>
    </i>
    <i>
      <x v="23"/>
    </i>
    <i>
      <x v="18"/>
    </i>
    <i>
      <x v="12"/>
    </i>
    <i>
      <x v="19"/>
    </i>
    <i>
      <x v="8"/>
    </i>
    <i>
      <x v="20"/>
    </i>
    <i>
      <x v="7"/>
    </i>
    <i>
      <x v="11"/>
    </i>
    <i>
      <x v="16"/>
    </i>
    <i>
      <x v="15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1">
    <dataField name="Sum of Enrollment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11:D73" totalsRowShown="0">
  <autoFilter ref="B11:D73"/>
  <tableColumns count="3">
    <tableColumn id="1" name="Country"/>
    <tableColumn id="2" name="Enrollments"/>
    <tableColumn id="3" name="Cour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0"/>
  <sheetViews>
    <sheetView showGridLines="0" tabSelected="1" zoomScaleNormal="100" workbookViewId="0">
      <selection activeCell="O17" sqref="O17"/>
    </sheetView>
  </sheetViews>
  <sheetFormatPr defaultRowHeight="15" x14ac:dyDescent="0.25"/>
  <cols>
    <col min="1" max="1" width="9.140625" customWidth="1"/>
    <col min="2" max="2" width="1.7109375" customWidth="1"/>
    <col min="3" max="3" width="20.42578125" customWidth="1"/>
    <col min="4" max="4" width="1.140625" customWidth="1"/>
    <col min="5" max="5" width="20.42578125" customWidth="1"/>
    <col min="6" max="6" width="1.140625" customWidth="1"/>
    <col min="7" max="7" width="20.42578125" customWidth="1"/>
    <col min="8" max="8" width="1.140625" customWidth="1"/>
    <col min="9" max="9" width="20.42578125" customWidth="1"/>
    <col min="10" max="10" width="1.140625" customWidth="1"/>
    <col min="11" max="11" width="20.42578125" customWidth="1"/>
    <col min="12" max="12" width="1.7109375" customWidth="1"/>
    <col min="13" max="13" width="3.140625" customWidth="1"/>
  </cols>
  <sheetData>
    <row r="1" spans="2:12" s="25" customFormat="1" ht="39.75" customHeight="1" x14ac:dyDescent="0.25">
      <c r="B1" s="25" t="s">
        <v>58</v>
      </c>
    </row>
    <row r="2" spans="2:12" ht="7.5" customHeight="1" x14ac:dyDescent="0.25"/>
    <row r="3" spans="2:12" ht="7.5" customHeight="1" x14ac:dyDescent="0.25"/>
    <row r="4" spans="2:12" x14ac:dyDescent="0.25">
      <c r="C4" s="26" t="s">
        <v>1</v>
      </c>
      <c r="D4" s="13"/>
      <c r="E4" s="26" t="s">
        <v>2</v>
      </c>
      <c r="F4" s="13"/>
      <c r="G4" s="26" t="s">
        <v>3</v>
      </c>
      <c r="H4" s="13"/>
      <c r="I4" s="26" t="s">
        <v>38</v>
      </c>
      <c r="J4" s="13"/>
      <c r="K4" s="26" t="s">
        <v>39</v>
      </c>
    </row>
    <row r="5" spans="2:12" x14ac:dyDescent="0.25">
      <c r="C5" s="26"/>
      <c r="D5" s="13"/>
      <c r="E5" s="26"/>
      <c r="F5" s="13"/>
      <c r="G5" s="26"/>
      <c r="H5" s="13"/>
      <c r="I5" s="26"/>
      <c r="J5" s="13"/>
      <c r="K5" s="26"/>
    </row>
    <row r="6" spans="2:12" x14ac:dyDescent="0.25">
      <c r="C6" s="26"/>
      <c r="D6" s="13"/>
      <c r="E6" s="26"/>
      <c r="F6" s="13"/>
      <c r="G6" s="26"/>
      <c r="H6" s="13"/>
      <c r="I6" s="26"/>
      <c r="J6" s="13"/>
      <c r="K6" s="26"/>
    </row>
    <row r="7" spans="2:12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2:12" x14ac:dyDescent="0.25">
      <c r="B8" s="17"/>
      <c r="C8" s="10"/>
      <c r="D8" s="10"/>
      <c r="E8" s="10"/>
      <c r="F8" s="10"/>
      <c r="G8" s="10"/>
      <c r="H8" s="10"/>
      <c r="I8" s="10"/>
      <c r="J8" s="10"/>
      <c r="K8" s="10"/>
      <c r="L8" s="18"/>
    </row>
    <row r="9" spans="2:12" x14ac:dyDescent="0.25">
      <c r="B9" s="17"/>
      <c r="C9" s="10"/>
      <c r="D9" s="10"/>
      <c r="E9" s="10"/>
      <c r="F9" s="10"/>
      <c r="G9" s="10"/>
      <c r="H9" s="10"/>
      <c r="I9" s="10"/>
      <c r="J9" s="10"/>
      <c r="K9" s="10"/>
      <c r="L9" s="18"/>
    </row>
    <row r="10" spans="2:12" x14ac:dyDescent="0.25">
      <c r="B10" s="17"/>
      <c r="C10" s="10"/>
      <c r="D10" s="10"/>
      <c r="E10" s="10"/>
      <c r="F10" s="10"/>
      <c r="G10" s="10"/>
      <c r="H10" s="10"/>
      <c r="I10" s="10"/>
      <c r="J10" s="10"/>
      <c r="K10" s="10"/>
      <c r="L10" s="18"/>
    </row>
    <row r="11" spans="2:12" x14ac:dyDescent="0.25">
      <c r="B11" s="17"/>
      <c r="C11" s="10"/>
      <c r="D11" s="10"/>
      <c r="E11" s="10"/>
      <c r="F11" s="10"/>
      <c r="G11" s="10"/>
      <c r="H11" s="10"/>
      <c r="I11" s="10"/>
      <c r="J11" s="10"/>
      <c r="K11" s="10"/>
      <c r="L11" s="18"/>
    </row>
    <row r="12" spans="2:12" x14ac:dyDescent="0.25">
      <c r="B12" s="17"/>
      <c r="C12" s="10"/>
      <c r="D12" s="10"/>
      <c r="E12" s="10"/>
      <c r="F12" s="10"/>
      <c r="G12" s="10"/>
      <c r="H12" s="10"/>
      <c r="I12" s="10"/>
      <c r="J12" s="10"/>
      <c r="K12" s="10"/>
      <c r="L12" s="18"/>
    </row>
    <row r="13" spans="2:12" x14ac:dyDescent="0.25">
      <c r="B13" s="17"/>
      <c r="C13" s="10"/>
      <c r="D13" s="10"/>
      <c r="E13" s="10"/>
      <c r="F13" s="10"/>
      <c r="G13" s="10"/>
      <c r="H13" s="10"/>
      <c r="I13" s="10"/>
      <c r="J13" s="10"/>
      <c r="K13" s="10"/>
      <c r="L13" s="18"/>
    </row>
    <row r="14" spans="2:12" x14ac:dyDescent="0.25">
      <c r="B14" s="17"/>
      <c r="C14" s="10"/>
      <c r="D14" s="10"/>
      <c r="E14" s="10"/>
      <c r="F14" s="10"/>
      <c r="G14" s="10"/>
      <c r="H14" s="10"/>
      <c r="I14" s="10"/>
      <c r="J14" s="10"/>
      <c r="K14" s="10"/>
      <c r="L14" s="18"/>
    </row>
    <row r="15" spans="2:12" x14ac:dyDescent="0.25">
      <c r="B15" s="17"/>
      <c r="C15" s="10"/>
      <c r="D15" s="10"/>
      <c r="E15" s="10"/>
      <c r="F15" s="10"/>
      <c r="G15" s="10"/>
      <c r="H15" s="10"/>
      <c r="I15" s="10"/>
      <c r="J15" s="10"/>
      <c r="K15" s="10"/>
      <c r="L15" s="18"/>
    </row>
    <row r="16" spans="2:12" x14ac:dyDescent="0.25"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18"/>
    </row>
    <row r="17" spans="2:12" x14ac:dyDescent="0.25"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18"/>
    </row>
    <row r="18" spans="2:12" x14ac:dyDescent="0.25">
      <c r="B18" s="17"/>
      <c r="C18" s="10"/>
      <c r="D18" s="10"/>
      <c r="E18" s="10"/>
      <c r="F18" s="10"/>
      <c r="G18" s="10"/>
      <c r="H18" s="10"/>
      <c r="I18" s="10"/>
      <c r="J18" s="10"/>
      <c r="K18" s="10"/>
      <c r="L18" s="18"/>
    </row>
    <row r="19" spans="2:12" x14ac:dyDescent="0.25">
      <c r="B19" s="17"/>
      <c r="C19" s="10"/>
      <c r="D19" s="10"/>
      <c r="E19" s="10"/>
      <c r="F19" s="10"/>
      <c r="G19" s="10"/>
      <c r="H19" s="10"/>
      <c r="I19" s="10"/>
      <c r="J19" s="10"/>
      <c r="K19" s="10"/>
      <c r="L19" s="18"/>
    </row>
    <row r="20" spans="2:12" x14ac:dyDescent="0.25">
      <c r="B20" s="17"/>
      <c r="C20" s="10"/>
      <c r="D20" s="10"/>
      <c r="E20" s="10"/>
      <c r="F20" s="10"/>
      <c r="G20" s="10"/>
      <c r="H20" s="10"/>
      <c r="I20" s="10"/>
      <c r="J20" s="10"/>
      <c r="K20" s="10"/>
      <c r="L20" s="18"/>
    </row>
    <row r="21" spans="2:12" x14ac:dyDescent="0.25">
      <c r="B21" s="17"/>
      <c r="C21" s="10"/>
      <c r="D21" s="10"/>
      <c r="E21" s="10"/>
      <c r="F21" s="10"/>
      <c r="G21" s="10"/>
      <c r="H21" s="10"/>
      <c r="I21" s="10"/>
      <c r="J21" s="10"/>
      <c r="K21" s="10"/>
      <c r="L21" s="18"/>
    </row>
    <row r="22" spans="2:12" x14ac:dyDescent="0.25"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8"/>
    </row>
    <row r="23" spans="2:12" x14ac:dyDescent="0.25">
      <c r="B23" s="17"/>
      <c r="C23" s="10"/>
      <c r="D23" s="10"/>
      <c r="E23" s="10"/>
      <c r="F23" s="10"/>
      <c r="G23" s="10"/>
      <c r="H23" s="10"/>
      <c r="I23" s="10"/>
      <c r="J23" s="10"/>
      <c r="K23" s="10"/>
      <c r="L23" s="18"/>
    </row>
    <row r="24" spans="2:12" x14ac:dyDescent="0.25">
      <c r="B24" s="17"/>
      <c r="C24" s="10"/>
      <c r="D24" s="10"/>
      <c r="E24" s="10"/>
      <c r="F24" s="10"/>
      <c r="G24" s="10"/>
      <c r="H24" s="10"/>
      <c r="I24" s="10"/>
      <c r="J24" s="10"/>
      <c r="K24" s="10"/>
      <c r="L24" s="18"/>
    </row>
    <row r="25" spans="2:12" x14ac:dyDescent="0.25">
      <c r="B25" s="17"/>
      <c r="C25" s="10"/>
      <c r="D25" s="10"/>
      <c r="E25" s="10"/>
      <c r="F25" s="10"/>
      <c r="G25" s="10"/>
      <c r="H25" s="10"/>
      <c r="I25" s="10"/>
      <c r="J25" s="10"/>
      <c r="K25" s="10"/>
      <c r="L25" s="18"/>
    </row>
    <row r="26" spans="2:12" x14ac:dyDescent="0.25">
      <c r="B26" s="17"/>
      <c r="C26" s="10"/>
      <c r="D26" s="10"/>
      <c r="E26" s="10"/>
      <c r="F26" s="10"/>
      <c r="G26" s="10"/>
      <c r="H26" s="10"/>
      <c r="I26" s="10"/>
      <c r="J26" s="10"/>
      <c r="K26" s="10"/>
      <c r="L26" s="18"/>
    </row>
    <row r="27" spans="2:12" x14ac:dyDescent="0.25">
      <c r="B27" s="17"/>
      <c r="C27" s="10"/>
      <c r="D27" s="10"/>
      <c r="E27" s="10"/>
      <c r="F27" s="10"/>
      <c r="G27" s="10"/>
      <c r="H27" s="10"/>
      <c r="I27" s="10"/>
      <c r="J27" s="10"/>
      <c r="K27" s="10"/>
      <c r="L27" s="18"/>
    </row>
    <row r="28" spans="2:12" x14ac:dyDescent="0.25">
      <c r="B28" s="17"/>
      <c r="C28" s="10"/>
      <c r="D28" s="10"/>
      <c r="E28" s="10"/>
      <c r="F28" s="10"/>
      <c r="G28" s="10"/>
      <c r="H28" s="10"/>
      <c r="I28" s="10"/>
      <c r="J28" s="10"/>
      <c r="K28" s="10"/>
      <c r="L28" s="18"/>
    </row>
    <row r="29" spans="2:12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2:12" ht="6" customHeight="1" x14ac:dyDescent="0.25"/>
  </sheetData>
  <mergeCells count="5">
    <mergeCell ref="C4:C6"/>
    <mergeCell ref="E4:E6"/>
    <mergeCell ref="G4:G6"/>
    <mergeCell ref="I4:I6"/>
    <mergeCell ref="K4:K6"/>
  </mergeCells>
  <conditionalFormatting sqref="G4:G6">
    <cfRule type="expression" dxfId="4" priority="7">
      <formula>G4=selCourse</formula>
    </cfRule>
  </conditionalFormatting>
  <conditionalFormatting sqref="C4:C6">
    <cfRule type="expression" dxfId="3" priority="4">
      <formula>C4=selCourse</formula>
    </cfRule>
  </conditionalFormatting>
  <conditionalFormatting sqref="E4:E6">
    <cfRule type="expression" dxfId="2" priority="3">
      <formula>E4=selCourse</formula>
    </cfRule>
  </conditionalFormatting>
  <conditionalFormatting sqref="I4:I6">
    <cfRule type="expression" dxfId="1" priority="2">
      <formula>I4=selCourse</formula>
    </cfRule>
  </conditionalFormatting>
  <conditionalFormatting sqref="K4:K6">
    <cfRule type="expression" dxfId="0" priority="1">
      <formula>K4=selCourse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Option Button 2">
              <controlPr defaultSize="0" autoFill="0" autoLine="0" autoPict="0">
                <anchor moveWithCells="1">
                  <from>
                    <xdr:col>1</xdr:col>
                    <xdr:colOff>609600</xdr:colOff>
                    <xdr:row>3</xdr:row>
                    <xdr:rowOff>0</xdr:rowOff>
                  </from>
                  <to>
                    <xdr:col>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Option Button 3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Option Button 6">
              <controlPr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11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calc'!E3:AE3</xm:f>
              <xm:sqref>C8</xm:sqref>
            </x14:sparkline>
            <x14:sparkline>
              <xm:f>'Data &amp; calc'!F3:AF3</xm:f>
              <xm:sqref>D8</xm:sqref>
            </x14:sparkline>
            <x14:sparkline>
              <xm:f>'Data &amp; calc'!E4:AE4</xm:f>
              <xm:sqref>E8</xm:sqref>
            </x14:sparkline>
            <x14:sparkline>
              <xm:f>'Data &amp; calc'!F4:AF4</xm:f>
              <xm:sqref>F8</xm:sqref>
            </x14:sparkline>
            <x14:sparkline>
              <xm:f>'Data &amp; calc'!E6:AE6</xm:f>
              <xm:sqref>I8</xm:sqref>
            </x14:sparkline>
            <x14:sparkline>
              <xm:f>'Data &amp; calc'!F6:AF6</xm:f>
              <xm:sqref>J8</xm:sqref>
            </x14:sparkline>
            <x14:sparkline>
              <xm:f>'Data &amp; calc'!E7:AE7</xm:f>
              <xm:sqref>K8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73"/>
  <sheetViews>
    <sheetView showGridLines="0" workbookViewId="0">
      <selection activeCell="C12" sqref="C12:C73"/>
    </sheetView>
  </sheetViews>
  <sheetFormatPr defaultRowHeight="15" x14ac:dyDescent="0.25"/>
  <cols>
    <col min="2" max="2" width="28.85546875" bestFit="1" customWidth="1"/>
    <col min="3" max="3" width="13.85546875" customWidth="1"/>
    <col min="4" max="4" width="21.140625" bestFit="1" customWidth="1"/>
    <col min="5" max="5" width="9.140625" customWidth="1"/>
    <col min="6" max="6" width="28.85546875" bestFit="1" customWidth="1"/>
    <col min="10" max="10" width="17.7109375" style="1" customWidth="1"/>
    <col min="11" max="12" width="9.140625" style="1"/>
    <col min="13" max="13" width="17.85546875" style="1" bestFit="1" customWidth="1"/>
    <col min="16" max="16" width="28.85546875" customWidth="1"/>
    <col min="17" max="17" width="16.28515625" customWidth="1"/>
    <col min="18" max="18" width="13.85546875" customWidth="1"/>
    <col min="19" max="19" width="18.42578125" bestFit="1" customWidth="1"/>
    <col min="20" max="20" width="15.42578125" bestFit="1" customWidth="1"/>
    <col min="21" max="21" width="14.42578125" bestFit="1" customWidth="1"/>
    <col min="25" max="25" width="13.7109375" bestFit="1" customWidth="1"/>
    <col min="26" max="26" width="12.85546875" bestFit="1" customWidth="1"/>
    <col min="29" max="29" width="6.28515625" customWidth="1"/>
  </cols>
  <sheetData>
    <row r="2" spans="2:29" x14ac:dyDescent="0.25">
      <c r="B2" s="4" t="s">
        <v>0</v>
      </c>
      <c r="C2" s="4" t="s">
        <v>4</v>
      </c>
      <c r="D2" s="4" t="s">
        <v>51</v>
      </c>
      <c r="F2" s="4" t="str">
        <f>"Total enrollments: "&amp;INDEX($C$3:$C$7,D9)</f>
        <v>Total enrollments: 50</v>
      </c>
    </row>
    <row r="3" spans="2:29" x14ac:dyDescent="0.25">
      <c r="B3" s="4" t="s">
        <v>1</v>
      </c>
      <c r="C3" s="4">
        <v>24</v>
      </c>
      <c r="D3" s="4" t="s">
        <v>42</v>
      </c>
      <c r="F3" s="4" t="s">
        <v>54</v>
      </c>
      <c r="J3"/>
      <c r="K3"/>
      <c r="L3"/>
      <c r="M3"/>
    </row>
    <row r="4" spans="2:29" x14ac:dyDescent="0.25">
      <c r="B4" s="4" t="s">
        <v>2</v>
      </c>
      <c r="C4" s="4">
        <v>50</v>
      </c>
      <c r="D4" s="4" t="s">
        <v>43</v>
      </c>
      <c r="F4" s="4" t="s">
        <v>55</v>
      </c>
      <c r="J4"/>
      <c r="K4"/>
      <c r="L4"/>
      <c r="M4"/>
    </row>
    <row r="5" spans="2:29" x14ac:dyDescent="0.25">
      <c r="B5" s="4" t="s">
        <v>3</v>
      </c>
      <c r="C5" s="4">
        <v>49</v>
      </c>
      <c r="D5" s="4" t="s">
        <v>44</v>
      </c>
      <c r="F5" s="4" t="str">
        <f>Z22&amp;CHAR(10)&amp;IFERROR(Z23&amp;CHAR(10),"")&amp;IFERROR(Z24&amp;CHAR(10),"")&amp;IFERROR(Z25&amp;CHAR(10),"")&amp;IFERROR(Z26,"")</f>
        <v>Portugal
Switzerland
Spain
France
Germany</v>
      </c>
      <c r="J5"/>
      <c r="K5"/>
      <c r="L5"/>
      <c r="M5"/>
    </row>
    <row r="6" spans="2:29" x14ac:dyDescent="0.25">
      <c r="B6" s="4" t="s">
        <v>38</v>
      </c>
      <c r="C6" s="4">
        <v>53</v>
      </c>
      <c r="D6" s="4" t="s">
        <v>45</v>
      </c>
      <c r="J6"/>
      <c r="K6"/>
      <c r="L6"/>
      <c r="M6"/>
    </row>
    <row r="7" spans="2:29" x14ac:dyDescent="0.25">
      <c r="B7" s="4" t="s">
        <v>39</v>
      </c>
      <c r="C7" s="4">
        <v>33</v>
      </c>
      <c r="D7" s="4" t="s">
        <v>46</v>
      </c>
      <c r="J7"/>
      <c r="K7"/>
      <c r="L7"/>
      <c r="M7"/>
    </row>
    <row r="8" spans="2:29" x14ac:dyDescent="0.25">
      <c r="J8"/>
      <c r="K8"/>
      <c r="L8"/>
      <c r="M8"/>
      <c r="Q8" s="1"/>
      <c r="R8" s="1"/>
      <c r="S8" s="1"/>
    </row>
    <row r="9" spans="2:29" x14ac:dyDescent="0.25">
      <c r="B9" s="4" t="s">
        <v>5</v>
      </c>
      <c r="C9" s="4" t="s">
        <v>53</v>
      </c>
      <c r="D9" s="4">
        <v>2</v>
      </c>
      <c r="E9" s="4" t="str">
        <f>INDEX(B3:B7,D9)</f>
        <v>Power Pivot</v>
      </c>
    </row>
    <row r="11" spans="2:29" x14ac:dyDescent="0.25">
      <c r="B11" t="s">
        <v>14</v>
      </c>
      <c r="C11" t="s">
        <v>4</v>
      </c>
      <c r="D11" t="s">
        <v>0</v>
      </c>
      <c r="F11" s="5" t="s">
        <v>14</v>
      </c>
      <c r="G11" s="6" t="s">
        <v>47</v>
      </c>
      <c r="H11" s="6" t="s">
        <v>48</v>
      </c>
      <c r="I11" s="5"/>
      <c r="J11" s="11" t="s">
        <v>14</v>
      </c>
      <c r="K11" s="11" t="s">
        <v>47</v>
      </c>
      <c r="L11" s="11" t="s">
        <v>48</v>
      </c>
      <c r="M11" s="11" t="s">
        <v>49</v>
      </c>
      <c r="N11" s="8"/>
      <c r="P11" s="3" t="s">
        <v>40</v>
      </c>
      <c r="Q11" s="3" t="s">
        <v>52</v>
      </c>
      <c r="Y11" t="s">
        <v>56</v>
      </c>
    </row>
    <row r="12" spans="2:29" x14ac:dyDescent="0.25">
      <c r="B12" t="s">
        <v>6</v>
      </c>
      <c r="C12">
        <v>1</v>
      </c>
      <c r="D12" t="s">
        <v>42</v>
      </c>
      <c r="F12" s="4" t="s">
        <v>6</v>
      </c>
      <c r="G12" s="7">
        <v>8.5</v>
      </c>
      <c r="H12" s="7">
        <v>2</v>
      </c>
      <c r="I12" s="7"/>
      <c r="J12" s="12"/>
      <c r="K12" s="12"/>
      <c r="L12" s="12"/>
      <c r="M12" s="12"/>
      <c r="N12" s="9"/>
      <c r="P12" s="3" t="s">
        <v>41</v>
      </c>
      <c r="Q12" t="s">
        <v>42</v>
      </c>
      <c r="R12" t="s">
        <v>43</v>
      </c>
      <c r="S12" t="s">
        <v>44</v>
      </c>
      <c r="T12" t="s">
        <v>45</v>
      </c>
      <c r="U12" t="s">
        <v>46</v>
      </c>
    </row>
    <row r="13" spans="2:29" x14ac:dyDescent="0.25">
      <c r="B13" t="s">
        <v>7</v>
      </c>
      <c r="C13">
        <v>1</v>
      </c>
      <c r="D13" t="s">
        <v>42</v>
      </c>
      <c r="F13" s="4" t="s">
        <v>7</v>
      </c>
      <c r="G13" s="7">
        <v>4.3</v>
      </c>
      <c r="H13" s="7">
        <v>6.5</v>
      </c>
      <c r="I13" s="4"/>
      <c r="J13" s="12" t="str">
        <f t="shared" ref="J13:J41" si="0">P13</f>
        <v>United States</v>
      </c>
      <c r="K13" s="12"/>
      <c r="L13" s="12"/>
      <c r="M13" s="22">
        <f>INDEX(Q13:U13,$D$9)+(0.0000001)*ROW()</f>
        <v>36.000001300000001</v>
      </c>
      <c r="N13" s="10"/>
      <c r="P13" s="1" t="s">
        <v>12</v>
      </c>
      <c r="Q13" s="2">
        <v>11</v>
      </c>
      <c r="R13" s="2">
        <v>36</v>
      </c>
      <c r="S13" s="2">
        <v>17</v>
      </c>
      <c r="T13" s="2">
        <v>24</v>
      </c>
      <c r="U13" s="2">
        <v>16</v>
      </c>
      <c r="Y13" s="4" t="s">
        <v>57</v>
      </c>
      <c r="Z13" s="4" t="s">
        <v>14</v>
      </c>
      <c r="AA13" s="4" t="s">
        <v>47</v>
      </c>
      <c r="AB13" s="4" t="s">
        <v>48</v>
      </c>
      <c r="AC13" s="4" t="s">
        <v>49</v>
      </c>
    </row>
    <row r="14" spans="2:29" x14ac:dyDescent="0.25">
      <c r="B14" t="s">
        <v>8</v>
      </c>
      <c r="C14">
        <v>1</v>
      </c>
      <c r="D14" t="s">
        <v>42</v>
      </c>
      <c r="F14" s="4" t="s">
        <v>8</v>
      </c>
      <c r="G14" s="7">
        <v>2.5</v>
      </c>
      <c r="H14" s="7">
        <v>2</v>
      </c>
      <c r="I14" s="4"/>
      <c r="J14" s="12" t="str">
        <f t="shared" si="0"/>
        <v>Australia</v>
      </c>
      <c r="K14" s="12"/>
      <c r="L14" s="12"/>
      <c r="M14" s="22">
        <f t="shared" ref="M14:M41" si="1">INDEX(Q14:U14,$D$9)+(0.0000001)*ROW()</f>
        <v>3.0000013999999999</v>
      </c>
      <c r="N14" s="10"/>
      <c r="P14" s="1" t="s">
        <v>6</v>
      </c>
      <c r="Q14" s="2">
        <v>1</v>
      </c>
      <c r="R14" s="2">
        <v>3</v>
      </c>
      <c r="S14" s="2">
        <v>3</v>
      </c>
      <c r="T14" s="2">
        <v>6</v>
      </c>
      <c r="U14" s="2">
        <v>3</v>
      </c>
      <c r="Z14" t="s">
        <v>50</v>
      </c>
      <c r="AA14">
        <v>0</v>
      </c>
      <c r="AB14">
        <v>0</v>
      </c>
      <c r="AC14">
        <v>40</v>
      </c>
    </row>
    <row r="15" spans="2:29" x14ac:dyDescent="0.25">
      <c r="B15" t="s">
        <v>9</v>
      </c>
      <c r="C15">
        <v>2</v>
      </c>
      <c r="D15" t="s">
        <v>42</v>
      </c>
      <c r="F15" s="4" t="s">
        <v>9</v>
      </c>
      <c r="G15" s="7">
        <v>1.5</v>
      </c>
      <c r="H15" s="7">
        <v>8</v>
      </c>
      <c r="I15" s="4"/>
      <c r="J15" s="12" t="str">
        <f t="shared" si="0"/>
        <v>Canada</v>
      </c>
      <c r="K15" s="12"/>
      <c r="L15" s="12"/>
      <c r="M15" s="22">
        <f t="shared" si="1"/>
        <v>2.0000015000000002</v>
      </c>
      <c r="N15" s="10"/>
      <c r="P15" s="1" t="s">
        <v>9</v>
      </c>
      <c r="Q15" s="2">
        <v>2</v>
      </c>
      <c r="R15" s="2">
        <v>2</v>
      </c>
      <c r="S15" s="2">
        <v>1</v>
      </c>
      <c r="T15" s="2">
        <v>3</v>
      </c>
      <c r="U15" s="2">
        <v>2</v>
      </c>
      <c r="X15" s="4">
        <v>1</v>
      </c>
      <c r="Y15" s="23">
        <f>LARGE($M$13:$M$41,X15)</f>
        <v>36.000001300000001</v>
      </c>
      <c r="Z15" s="4" t="str">
        <f>INDEX($J$13:$J$41,MATCH(Y15,$M$13:$M$41,0))</f>
        <v>United States</v>
      </c>
      <c r="AA15" s="4">
        <f>VLOOKUP(Z15,$F$12:$H$41,2,FALSE)</f>
        <v>1</v>
      </c>
      <c r="AB15" s="4">
        <f>VLOOKUP(Z15,$F$12:$H$41,3,FALSE)</f>
        <v>6.5</v>
      </c>
      <c r="AC15" s="24">
        <f>INT(Y15)</f>
        <v>36</v>
      </c>
    </row>
    <row r="16" spans="2:29" x14ac:dyDescent="0.25">
      <c r="B16" t="s">
        <v>10</v>
      </c>
      <c r="C16">
        <v>1</v>
      </c>
      <c r="D16" t="s">
        <v>42</v>
      </c>
      <c r="F16" s="4" t="s">
        <v>10</v>
      </c>
      <c r="G16" s="7">
        <v>7.5</v>
      </c>
      <c r="H16" s="7">
        <v>4</v>
      </c>
      <c r="I16" s="4"/>
      <c r="J16" s="12" t="str">
        <f t="shared" si="0"/>
        <v>United Kingdom (Great Britain)</v>
      </c>
      <c r="K16" s="12"/>
      <c r="L16" s="12"/>
      <c r="M16" s="22">
        <f t="shared" si="1"/>
        <v>1.5999999999999999E-6</v>
      </c>
      <c r="N16" s="10"/>
      <c r="P16" s="1" t="s">
        <v>11</v>
      </c>
      <c r="Q16" s="2">
        <v>1</v>
      </c>
      <c r="R16" s="2"/>
      <c r="S16" s="2">
        <v>4</v>
      </c>
      <c r="T16" s="2">
        <v>5</v>
      </c>
      <c r="U16" s="2"/>
      <c r="X16" s="4">
        <v>2</v>
      </c>
      <c r="Y16" s="23">
        <f t="shared" ref="Y16:Y26" si="2">LARGE($M$13:$M$41,X16)</f>
        <v>3.0000013999999999</v>
      </c>
      <c r="Z16" s="4" t="str">
        <f t="shared" ref="Z16:Z26" si="3">INDEX($J$13:$J$41,MATCH(Y16,$M$13:$M$41,0))</f>
        <v>Australia</v>
      </c>
      <c r="AA16" s="4">
        <f t="shared" ref="AA16:AA26" si="4">VLOOKUP(Z16,$F$12:$H$41,2,FALSE)</f>
        <v>8.5</v>
      </c>
      <c r="AB16" s="4">
        <f t="shared" ref="AB16:AB26" si="5">VLOOKUP(Z16,$F$12:$H$41,3,FALSE)</f>
        <v>2</v>
      </c>
      <c r="AC16" s="24">
        <f t="shared" ref="AC16:AC26" si="6">INT(Y16)</f>
        <v>3</v>
      </c>
    </row>
    <row r="17" spans="2:29" x14ac:dyDescent="0.25">
      <c r="B17" t="s">
        <v>11</v>
      </c>
      <c r="C17">
        <v>1</v>
      </c>
      <c r="D17" t="s">
        <v>42</v>
      </c>
      <c r="F17" s="4" t="s">
        <v>11</v>
      </c>
      <c r="G17" s="7">
        <v>4</v>
      </c>
      <c r="H17" s="7">
        <v>7</v>
      </c>
      <c r="I17" s="4"/>
      <c r="J17" s="12" t="str">
        <f t="shared" si="0"/>
        <v>Spain</v>
      </c>
      <c r="K17" s="12"/>
      <c r="L17" s="12"/>
      <c r="M17" s="22">
        <f t="shared" si="1"/>
        <v>1.0000017000000001</v>
      </c>
      <c r="N17" s="10"/>
      <c r="P17" s="1" t="s">
        <v>20</v>
      </c>
      <c r="Q17" s="2"/>
      <c r="R17" s="2">
        <v>1</v>
      </c>
      <c r="S17" s="2">
        <v>1</v>
      </c>
      <c r="T17" s="2">
        <v>3</v>
      </c>
      <c r="U17" s="2">
        <v>1</v>
      </c>
      <c r="X17" s="4">
        <v>3</v>
      </c>
      <c r="Y17" s="23">
        <f t="shared" si="2"/>
        <v>2.0000015000000002</v>
      </c>
      <c r="Z17" s="4" t="str">
        <f t="shared" si="3"/>
        <v>Canada</v>
      </c>
      <c r="AA17" s="4">
        <f t="shared" si="4"/>
        <v>1.5</v>
      </c>
      <c r="AB17" s="4">
        <f t="shared" si="5"/>
        <v>8</v>
      </c>
      <c r="AC17" s="24">
        <f t="shared" si="6"/>
        <v>2</v>
      </c>
    </row>
    <row r="18" spans="2:29" x14ac:dyDescent="0.25">
      <c r="B18" t="s">
        <v>12</v>
      </c>
      <c r="C18">
        <v>11</v>
      </c>
      <c r="D18" t="s">
        <v>42</v>
      </c>
      <c r="F18" s="4" t="s">
        <v>12</v>
      </c>
      <c r="G18" s="7">
        <v>1</v>
      </c>
      <c r="H18" s="7">
        <v>6.5</v>
      </c>
      <c r="I18" s="4"/>
      <c r="J18" s="12" t="str">
        <f t="shared" si="0"/>
        <v>Ireland</v>
      </c>
      <c r="K18" s="12"/>
      <c r="L18" s="12"/>
      <c r="M18" s="22">
        <f t="shared" si="1"/>
        <v>1.7999999999999999E-6</v>
      </c>
      <c r="N18" s="10"/>
      <c r="P18" s="1" t="s">
        <v>27</v>
      </c>
      <c r="Q18" s="2"/>
      <c r="R18" s="2"/>
      <c r="S18" s="2">
        <v>1</v>
      </c>
      <c r="T18" s="2">
        <v>3</v>
      </c>
      <c r="U18" s="2"/>
      <c r="X18" s="4">
        <v>4</v>
      </c>
      <c r="Y18" s="23">
        <f t="shared" si="2"/>
        <v>1.0000041</v>
      </c>
      <c r="Z18" s="4" t="str">
        <f t="shared" si="3"/>
        <v>Poland</v>
      </c>
      <c r="AA18" s="4">
        <f t="shared" si="4"/>
        <v>4.7</v>
      </c>
      <c r="AB18" s="4">
        <f t="shared" si="5"/>
        <v>6.5</v>
      </c>
      <c r="AC18" s="24">
        <f t="shared" si="6"/>
        <v>1</v>
      </c>
    </row>
    <row r="19" spans="2:29" x14ac:dyDescent="0.25">
      <c r="B19" t="s">
        <v>13</v>
      </c>
      <c r="C19">
        <v>6</v>
      </c>
      <c r="D19" t="s">
        <v>42</v>
      </c>
      <c r="F19" s="4" t="s">
        <v>21</v>
      </c>
      <c r="G19" s="7">
        <v>8.5</v>
      </c>
      <c r="H19" s="7">
        <v>6</v>
      </c>
      <c r="I19" s="4"/>
      <c r="J19" s="12" t="str">
        <f t="shared" si="0"/>
        <v>Singapore</v>
      </c>
      <c r="K19" s="12"/>
      <c r="L19" s="12"/>
      <c r="M19" s="22">
        <f t="shared" si="1"/>
        <v>1.9E-6</v>
      </c>
      <c r="N19" s="10"/>
      <c r="P19" s="1" t="s">
        <v>10</v>
      </c>
      <c r="Q19" s="2">
        <v>1</v>
      </c>
      <c r="R19" s="2"/>
      <c r="S19" s="2">
        <v>1</v>
      </c>
      <c r="T19" s="2">
        <v>1</v>
      </c>
      <c r="U19" s="2"/>
      <c r="X19" s="4">
        <v>5</v>
      </c>
      <c r="Y19" s="23">
        <f t="shared" si="2"/>
        <v>1.0000039999999999</v>
      </c>
      <c r="Z19" s="4" t="str">
        <f t="shared" si="3"/>
        <v>Japan</v>
      </c>
      <c r="AA19" s="4">
        <f t="shared" si="4"/>
        <v>8.5</v>
      </c>
      <c r="AB19" s="4">
        <f t="shared" si="5"/>
        <v>6</v>
      </c>
      <c r="AC19" s="24">
        <f t="shared" si="6"/>
        <v>1</v>
      </c>
    </row>
    <row r="20" spans="2:29" x14ac:dyDescent="0.25">
      <c r="B20" s="1" t="s">
        <v>6</v>
      </c>
      <c r="C20" s="2">
        <v>3</v>
      </c>
      <c r="D20" t="s">
        <v>43</v>
      </c>
      <c r="F20" s="4" t="s">
        <v>22</v>
      </c>
      <c r="G20" s="7">
        <v>4.7</v>
      </c>
      <c r="H20" s="7">
        <v>6.5</v>
      </c>
      <c r="I20" s="4"/>
      <c r="J20" s="12" t="str">
        <f t="shared" si="0"/>
        <v>Denmark</v>
      </c>
      <c r="K20" s="12"/>
      <c r="L20" s="12"/>
      <c r="M20" s="22">
        <f t="shared" si="1"/>
        <v>1.9999999999999999E-6</v>
      </c>
      <c r="N20" s="10"/>
      <c r="P20" s="1" t="s">
        <v>15</v>
      </c>
      <c r="Q20" s="2"/>
      <c r="R20" s="2"/>
      <c r="S20" s="2">
        <v>1</v>
      </c>
      <c r="T20" s="2">
        <v>1</v>
      </c>
      <c r="U20" s="2">
        <v>1</v>
      </c>
      <c r="X20" s="4">
        <v>6</v>
      </c>
      <c r="Y20" s="23">
        <f t="shared" si="2"/>
        <v>1.0000038</v>
      </c>
      <c r="Z20" s="4" t="str">
        <f t="shared" si="3"/>
        <v>Saudi Arabia</v>
      </c>
      <c r="AA20" s="4">
        <f t="shared" si="4"/>
        <v>5.5</v>
      </c>
      <c r="AB20" s="4">
        <f t="shared" si="5"/>
        <v>5</v>
      </c>
      <c r="AC20" s="24">
        <f t="shared" si="6"/>
        <v>1</v>
      </c>
    </row>
    <row r="21" spans="2:29" x14ac:dyDescent="0.25">
      <c r="B21" s="1" t="s">
        <v>9</v>
      </c>
      <c r="C21" s="2">
        <v>2</v>
      </c>
      <c r="D21" t="s">
        <v>43</v>
      </c>
      <c r="F21" s="4" t="s">
        <v>19</v>
      </c>
      <c r="G21" s="7">
        <v>3.8</v>
      </c>
      <c r="H21" s="7">
        <v>5.8</v>
      </c>
      <c r="I21" s="4"/>
      <c r="J21" s="12" t="str">
        <f t="shared" si="0"/>
        <v>Netherlands</v>
      </c>
      <c r="K21" s="12"/>
      <c r="L21" s="12"/>
      <c r="M21" s="22">
        <f t="shared" si="1"/>
        <v>2.0999999999999998E-6</v>
      </c>
      <c r="N21" s="10"/>
      <c r="P21" s="1" t="s">
        <v>18</v>
      </c>
      <c r="Q21" s="2"/>
      <c r="R21" s="2"/>
      <c r="S21" s="2">
        <v>1</v>
      </c>
      <c r="T21" s="2"/>
      <c r="U21" s="2">
        <v>2</v>
      </c>
      <c r="X21" s="4">
        <v>7</v>
      </c>
      <c r="Y21" s="23">
        <f t="shared" si="2"/>
        <v>1.0000028000000001</v>
      </c>
      <c r="Z21" s="4" t="str">
        <f t="shared" si="3"/>
        <v>Sweden</v>
      </c>
      <c r="AA21" s="4">
        <f t="shared" si="4"/>
        <v>4.5</v>
      </c>
      <c r="AB21" s="4">
        <f t="shared" si="5"/>
        <v>7.5</v>
      </c>
      <c r="AC21" s="24">
        <f t="shared" si="6"/>
        <v>1</v>
      </c>
    </row>
    <row r="22" spans="2:29" x14ac:dyDescent="0.25">
      <c r="B22" s="1" t="s">
        <v>21</v>
      </c>
      <c r="C22" s="2">
        <v>1</v>
      </c>
      <c r="D22" t="s">
        <v>43</v>
      </c>
      <c r="F22" s="4" t="s">
        <v>23</v>
      </c>
      <c r="G22" s="7">
        <v>5.5</v>
      </c>
      <c r="H22" s="7">
        <v>5</v>
      </c>
      <c r="I22" s="4"/>
      <c r="J22" s="12" t="str">
        <f t="shared" si="0"/>
        <v>Switzerland</v>
      </c>
      <c r="K22" s="12"/>
      <c r="L22" s="12"/>
      <c r="M22" s="22">
        <f t="shared" si="1"/>
        <v>1.0000022</v>
      </c>
      <c r="N22" s="10"/>
      <c r="P22" s="1" t="s">
        <v>25</v>
      </c>
      <c r="Q22" s="2"/>
      <c r="R22" s="2">
        <v>1</v>
      </c>
      <c r="S22" s="2">
        <v>1</v>
      </c>
      <c r="T22" s="2"/>
      <c r="U22" s="2"/>
      <c r="X22" s="4">
        <v>8</v>
      </c>
      <c r="Y22" s="23">
        <f t="shared" si="2"/>
        <v>1.0000024000000001</v>
      </c>
      <c r="Z22" s="4" t="str">
        <f t="shared" si="3"/>
        <v>Portugal</v>
      </c>
      <c r="AA22" s="4">
        <f t="shared" si="4"/>
        <v>3.8</v>
      </c>
      <c r="AB22" s="4">
        <f t="shared" si="5"/>
        <v>5.8</v>
      </c>
      <c r="AC22" s="24">
        <f t="shared" si="6"/>
        <v>1</v>
      </c>
    </row>
    <row r="23" spans="2:29" x14ac:dyDescent="0.25">
      <c r="B23" s="1" t="s">
        <v>22</v>
      </c>
      <c r="C23" s="2">
        <v>1</v>
      </c>
      <c r="D23" t="s">
        <v>43</v>
      </c>
      <c r="F23" s="4" t="s">
        <v>20</v>
      </c>
      <c r="G23" s="7">
        <v>4</v>
      </c>
      <c r="H23" s="7">
        <v>6</v>
      </c>
      <c r="I23" s="4"/>
      <c r="J23" s="12" t="str">
        <f t="shared" si="0"/>
        <v>Brazil</v>
      </c>
      <c r="K23" s="12"/>
      <c r="L23" s="12"/>
      <c r="M23" s="22">
        <f t="shared" si="1"/>
        <v>2.3E-6</v>
      </c>
      <c r="N23" s="10"/>
      <c r="P23" s="1" t="s">
        <v>8</v>
      </c>
      <c r="Q23" s="2">
        <v>1</v>
      </c>
      <c r="R23" s="2"/>
      <c r="S23" s="2">
        <v>1</v>
      </c>
      <c r="T23" s="2"/>
      <c r="U23" s="2"/>
      <c r="X23" s="4">
        <v>9</v>
      </c>
      <c r="Y23" s="23">
        <f t="shared" si="2"/>
        <v>1.0000022</v>
      </c>
      <c r="Z23" s="4" t="str">
        <f t="shared" si="3"/>
        <v>Switzerland</v>
      </c>
      <c r="AA23" s="4">
        <f t="shared" si="4"/>
        <v>4.4000000000000004</v>
      </c>
      <c r="AB23" s="4">
        <f t="shared" si="5"/>
        <v>6.2</v>
      </c>
      <c r="AC23" s="24">
        <f t="shared" si="6"/>
        <v>1</v>
      </c>
    </row>
    <row r="24" spans="2:29" x14ac:dyDescent="0.25">
      <c r="B24" s="1" t="s">
        <v>19</v>
      </c>
      <c r="C24" s="2">
        <v>1</v>
      </c>
      <c r="D24" t="s">
        <v>43</v>
      </c>
      <c r="F24" s="4" t="s">
        <v>24</v>
      </c>
      <c r="G24" s="7">
        <v>4.5</v>
      </c>
      <c r="H24" s="7">
        <v>7.5</v>
      </c>
      <c r="I24" s="4"/>
      <c r="J24" s="12" t="str">
        <f t="shared" si="0"/>
        <v>Portugal</v>
      </c>
      <c r="K24" s="12"/>
      <c r="L24" s="12"/>
      <c r="M24" s="22">
        <f t="shared" si="1"/>
        <v>1.0000024000000001</v>
      </c>
      <c r="N24" s="10"/>
      <c r="P24" s="1" t="s">
        <v>19</v>
      </c>
      <c r="Q24" s="2"/>
      <c r="R24" s="2">
        <v>1</v>
      </c>
      <c r="S24" s="2"/>
      <c r="T24" s="2"/>
      <c r="U24" s="2">
        <v>1</v>
      </c>
      <c r="X24" s="4">
        <v>10</v>
      </c>
      <c r="Y24" s="23">
        <f t="shared" si="2"/>
        <v>1.0000017000000001</v>
      </c>
      <c r="Z24" s="4" t="str">
        <f t="shared" si="3"/>
        <v>Spain</v>
      </c>
      <c r="AA24" s="4">
        <f t="shared" si="4"/>
        <v>4</v>
      </c>
      <c r="AB24" s="4">
        <f t="shared" si="5"/>
        <v>6</v>
      </c>
      <c r="AC24" s="24">
        <f t="shared" si="6"/>
        <v>1</v>
      </c>
    </row>
    <row r="25" spans="2:29" x14ac:dyDescent="0.25">
      <c r="B25" s="1" t="s">
        <v>23</v>
      </c>
      <c r="C25" s="2">
        <v>1</v>
      </c>
      <c r="D25" t="s">
        <v>43</v>
      </c>
      <c r="F25" s="4" t="s">
        <v>25</v>
      </c>
      <c r="G25" s="7">
        <v>4.4000000000000004</v>
      </c>
      <c r="H25" s="7">
        <v>6.2</v>
      </c>
      <c r="I25" s="4"/>
      <c r="J25" s="12" t="str">
        <f t="shared" si="0"/>
        <v>United Arab Emirates</v>
      </c>
      <c r="K25" s="12"/>
      <c r="L25" s="12"/>
      <c r="M25" s="22">
        <f t="shared" si="1"/>
        <v>2.4999999999999998E-6</v>
      </c>
      <c r="N25" s="10"/>
      <c r="P25" s="1" t="s">
        <v>34</v>
      </c>
      <c r="Q25" s="2"/>
      <c r="R25" s="2"/>
      <c r="S25" s="2">
        <v>2</v>
      </c>
      <c r="T25" s="2"/>
      <c r="U25" s="2"/>
      <c r="X25" s="4">
        <v>11</v>
      </c>
      <c r="Y25" s="23">
        <f t="shared" si="2"/>
        <v>3.8999999999999999E-6</v>
      </c>
      <c r="Z25" s="4" t="str">
        <f t="shared" si="3"/>
        <v>France</v>
      </c>
      <c r="AA25" s="4">
        <f t="shared" si="4"/>
        <v>4.3</v>
      </c>
      <c r="AB25" s="4">
        <f t="shared" si="5"/>
        <v>6.3</v>
      </c>
      <c r="AC25" s="24">
        <f t="shared" si="6"/>
        <v>0</v>
      </c>
    </row>
    <row r="26" spans="2:29" x14ac:dyDescent="0.25">
      <c r="B26" s="1" t="s">
        <v>20</v>
      </c>
      <c r="C26" s="2">
        <v>1</v>
      </c>
      <c r="D26" t="s">
        <v>43</v>
      </c>
      <c r="F26" s="4" t="s">
        <v>15</v>
      </c>
      <c r="G26" s="7">
        <v>4.5</v>
      </c>
      <c r="H26" s="7">
        <v>6.8</v>
      </c>
      <c r="I26" s="4"/>
      <c r="J26" s="12" t="str">
        <f t="shared" si="0"/>
        <v>Belgium</v>
      </c>
      <c r="K26" s="12"/>
      <c r="L26" s="12"/>
      <c r="M26" s="22">
        <f t="shared" si="1"/>
        <v>2.5999999999999997E-6</v>
      </c>
      <c r="N26" s="10"/>
      <c r="P26" s="1" t="s">
        <v>7</v>
      </c>
      <c r="Q26" s="2">
        <v>1</v>
      </c>
      <c r="R26" s="2"/>
      <c r="S26" s="2"/>
      <c r="T26" s="2">
        <v>1</v>
      </c>
      <c r="U26" s="2"/>
      <c r="X26" s="4">
        <v>12</v>
      </c>
      <c r="Y26" s="23">
        <f t="shared" si="2"/>
        <v>3.6999999999999997E-6</v>
      </c>
      <c r="Z26" s="4" t="str">
        <f t="shared" si="3"/>
        <v>Germany</v>
      </c>
      <c r="AA26" s="4">
        <f t="shared" si="4"/>
        <v>4.5</v>
      </c>
      <c r="AB26" s="4">
        <f t="shared" si="5"/>
        <v>6.2</v>
      </c>
      <c r="AC26" s="24">
        <f t="shared" si="6"/>
        <v>0</v>
      </c>
    </row>
    <row r="27" spans="2:29" x14ac:dyDescent="0.25">
      <c r="B27" s="1" t="s">
        <v>24</v>
      </c>
      <c r="C27" s="2">
        <v>1</v>
      </c>
      <c r="D27" t="s">
        <v>43</v>
      </c>
      <c r="F27" s="4" t="s">
        <v>26</v>
      </c>
      <c r="G27" s="7">
        <v>4.5</v>
      </c>
      <c r="H27" s="7">
        <v>6.2</v>
      </c>
      <c r="I27" s="4"/>
      <c r="J27" s="12" t="str">
        <f t="shared" si="0"/>
        <v>Slovak Republic</v>
      </c>
      <c r="K27" s="12"/>
      <c r="L27" s="12"/>
      <c r="M27" s="22">
        <f t="shared" si="1"/>
        <v>2.7E-6</v>
      </c>
      <c r="N27" s="10"/>
      <c r="P27" s="1" t="s">
        <v>31</v>
      </c>
      <c r="Q27" s="2"/>
      <c r="R27" s="2"/>
      <c r="S27" s="2">
        <v>1</v>
      </c>
      <c r="T27" s="2"/>
      <c r="U27" s="2"/>
    </row>
    <row r="28" spans="2:29" x14ac:dyDescent="0.25">
      <c r="B28" s="1" t="s">
        <v>25</v>
      </c>
      <c r="C28" s="2">
        <v>1</v>
      </c>
      <c r="D28" t="s">
        <v>43</v>
      </c>
      <c r="F28" s="4" t="s">
        <v>27</v>
      </c>
      <c r="G28" s="7">
        <v>3.9</v>
      </c>
      <c r="H28" s="7">
        <v>7.2</v>
      </c>
      <c r="I28" s="4"/>
      <c r="J28" s="12" t="str">
        <f t="shared" si="0"/>
        <v>Sweden</v>
      </c>
      <c r="K28" s="12"/>
      <c r="L28" s="12"/>
      <c r="M28" s="22">
        <f t="shared" si="1"/>
        <v>1.0000028000000001</v>
      </c>
      <c r="N28" s="10"/>
      <c r="P28" s="1" t="s">
        <v>24</v>
      </c>
      <c r="Q28" s="2"/>
      <c r="R28" s="2">
        <v>1</v>
      </c>
      <c r="S28" s="2"/>
      <c r="T28" s="2"/>
      <c r="U28" s="2"/>
    </row>
    <row r="29" spans="2:29" x14ac:dyDescent="0.25">
      <c r="B29" s="1" t="s">
        <v>12</v>
      </c>
      <c r="C29" s="2">
        <v>36</v>
      </c>
      <c r="D29" t="s">
        <v>43</v>
      </c>
      <c r="F29" s="4" t="s">
        <v>18</v>
      </c>
      <c r="G29" s="7">
        <v>4.4000000000000004</v>
      </c>
      <c r="H29" s="7">
        <v>6.6</v>
      </c>
      <c r="I29" s="4"/>
      <c r="J29" s="12" t="str">
        <f t="shared" si="0"/>
        <v>South Africa</v>
      </c>
      <c r="K29" s="12"/>
      <c r="L29" s="12"/>
      <c r="M29" s="22">
        <f t="shared" si="1"/>
        <v>2.8999999999999998E-6</v>
      </c>
      <c r="N29" s="10"/>
      <c r="P29" s="1" t="s">
        <v>33</v>
      </c>
      <c r="Q29" s="2"/>
      <c r="R29" s="2"/>
      <c r="S29" s="2">
        <v>1</v>
      </c>
      <c r="T29" s="2"/>
      <c r="U29" s="2"/>
    </row>
    <row r="30" spans="2:29" x14ac:dyDescent="0.25">
      <c r="B30" s="1" t="s">
        <v>13</v>
      </c>
      <c r="C30" s="2">
        <v>2</v>
      </c>
      <c r="D30" t="s">
        <v>43</v>
      </c>
      <c r="F30" s="4" t="s">
        <v>28</v>
      </c>
      <c r="G30" s="7">
        <v>8.1999999999999993</v>
      </c>
      <c r="H30" s="7">
        <v>4.4000000000000004</v>
      </c>
      <c r="I30" s="4"/>
      <c r="J30" s="12" t="str">
        <f t="shared" si="0"/>
        <v>Bermuda</v>
      </c>
      <c r="K30" s="12"/>
      <c r="L30" s="12"/>
      <c r="M30" s="22">
        <f t="shared" si="1"/>
        <v>3.0000000000000001E-6</v>
      </c>
      <c r="N30" s="10"/>
      <c r="P30" s="1" t="s">
        <v>35</v>
      </c>
      <c r="Q30" s="2"/>
      <c r="R30" s="2"/>
      <c r="S30" s="2"/>
      <c r="T30" s="2">
        <v>1</v>
      </c>
      <c r="U30" s="2"/>
    </row>
    <row r="31" spans="2:29" x14ac:dyDescent="0.25">
      <c r="B31" t="s">
        <v>6</v>
      </c>
      <c r="C31">
        <v>3</v>
      </c>
      <c r="D31" t="s">
        <v>44</v>
      </c>
      <c r="F31" s="4" t="s">
        <v>29</v>
      </c>
      <c r="G31" s="7">
        <v>5.8</v>
      </c>
      <c r="H31" s="7">
        <v>5</v>
      </c>
      <c r="I31" s="4"/>
      <c r="J31" s="12" t="str">
        <f t="shared" si="0"/>
        <v>Norway</v>
      </c>
      <c r="K31" s="12"/>
      <c r="L31" s="12"/>
      <c r="M31" s="22">
        <f t="shared" si="1"/>
        <v>3.1E-6</v>
      </c>
      <c r="N31" s="10"/>
      <c r="P31" s="1" t="s">
        <v>37</v>
      </c>
      <c r="Q31" s="2"/>
      <c r="R31" s="2"/>
      <c r="S31" s="2"/>
      <c r="T31" s="2">
        <v>1</v>
      </c>
      <c r="U31" s="2"/>
    </row>
    <row r="32" spans="2:29" x14ac:dyDescent="0.25">
      <c r="B32" t="s">
        <v>8</v>
      </c>
      <c r="C32">
        <v>1</v>
      </c>
      <c r="D32" t="s">
        <v>44</v>
      </c>
      <c r="F32" s="4" t="s">
        <v>30</v>
      </c>
      <c r="G32" s="7">
        <v>6</v>
      </c>
      <c r="H32" s="7">
        <v>7</v>
      </c>
      <c r="I32" s="4"/>
      <c r="J32" s="12" t="str">
        <f t="shared" si="0"/>
        <v>Israel</v>
      </c>
      <c r="K32" s="12"/>
      <c r="L32" s="12"/>
      <c r="M32" s="22">
        <f t="shared" si="1"/>
        <v>3.1999999999999999E-6</v>
      </c>
      <c r="N32" s="10"/>
      <c r="P32" s="1" t="s">
        <v>16</v>
      </c>
      <c r="Q32" s="2"/>
      <c r="R32" s="2"/>
      <c r="S32" s="2"/>
      <c r="T32" s="2"/>
      <c r="U32" s="2">
        <v>1</v>
      </c>
    </row>
    <row r="33" spans="2:21" x14ac:dyDescent="0.25">
      <c r="B33" t="s">
        <v>9</v>
      </c>
      <c r="C33">
        <v>1</v>
      </c>
      <c r="D33" t="s">
        <v>44</v>
      </c>
      <c r="F33" s="4" t="s">
        <v>31</v>
      </c>
      <c r="G33" s="7">
        <v>5.8</v>
      </c>
      <c r="H33" s="7">
        <v>6.2</v>
      </c>
      <c r="I33" s="4"/>
      <c r="J33" s="12" t="str">
        <f t="shared" si="0"/>
        <v>Slovenia</v>
      </c>
      <c r="K33" s="12"/>
      <c r="L33" s="12"/>
      <c r="M33" s="22">
        <f t="shared" si="1"/>
        <v>3.2999999999999997E-6</v>
      </c>
      <c r="N33" s="10"/>
      <c r="P33" s="1" t="s">
        <v>32</v>
      </c>
      <c r="Q33" s="2"/>
      <c r="R33" s="2"/>
      <c r="S33" s="2">
        <v>1</v>
      </c>
      <c r="T33" s="2"/>
      <c r="U33" s="2"/>
    </row>
    <row r="34" spans="2:21" x14ac:dyDescent="0.25">
      <c r="B34" t="s">
        <v>15</v>
      </c>
      <c r="C34">
        <v>1</v>
      </c>
      <c r="D34" t="s">
        <v>44</v>
      </c>
      <c r="F34" s="4" t="s">
        <v>32</v>
      </c>
      <c r="G34" s="7">
        <v>4.7</v>
      </c>
      <c r="H34" s="7">
        <v>6.3</v>
      </c>
      <c r="I34" s="4"/>
      <c r="J34" s="12" t="str">
        <f t="shared" si="0"/>
        <v>Qatar</v>
      </c>
      <c r="K34" s="12"/>
      <c r="L34" s="12"/>
      <c r="M34" s="22">
        <f t="shared" si="1"/>
        <v>3.3999999999999996E-6</v>
      </c>
      <c r="N34" s="10"/>
      <c r="P34" s="1" t="s">
        <v>29</v>
      </c>
      <c r="Q34" s="2"/>
      <c r="R34" s="2"/>
      <c r="S34" s="2">
        <v>1</v>
      </c>
      <c r="T34" s="2"/>
      <c r="U34" s="2"/>
    </row>
    <row r="35" spans="2:21" x14ac:dyDescent="0.25">
      <c r="B35" t="s">
        <v>26</v>
      </c>
      <c r="C35">
        <v>1</v>
      </c>
      <c r="D35" t="s">
        <v>44</v>
      </c>
      <c r="F35" s="4" t="s">
        <v>33</v>
      </c>
      <c r="G35" s="7">
        <v>5</v>
      </c>
      <c r="H35" s="7">
        <v>2</v>
      </c>
      <c r="I35" s="4"/>
      <c r="J35" s="12" t="str">
        <f t="shared" si="0"/>
        <v>Malaysia</v>
      </c>
      <c r="K35" s="12"/>
      <c r="L35" s="12"/>
      <c r="M35" s="22">
        <f t="shared" si="1"/>
        <v>3.4999999999999999E-6</v>
      </c>
      <c r="N35" s="10"/>
      <c r="P35" s="1" t="s">
        <v>17</v>
      </c>
      <c r="Q35" s="2"/>
      <c r="R35" s="2"/>
      <c r="S35" s="2"/>
      <c r="T35" s="2"/>
      <c r="U35" s="2">
        <v>1</v>
      </c>
    </row>
    <row r="36" spans="2:21" x14ac:dyDescent="0.25">
      <c r="B36" t="s">
        <v>27</v>
      </c>
      <c r="C36">
        <v>1</v>
      </c>
      <c r="D36" t="s">
        <v>44</v>
      </c>
      <c r="F36" s="4" t="s">
        <v>34</v>
      </c>
      <c r="G36" s="7">
        <v>5.6</v>
      </c>
      <c r="H36" s="7">
        <v>5</v>
      </c>
      <c r="I36" s="4"/>
      <c r="J36" s="12" t="str">
        <f t="shared" si="0"/>
        <v>Russia</v>
      </c>
      <c r="K36" s="12"/>
      <c r="L36" s="12"/>
      <c r="M36" s="22">
        <f t="shared" si="1"/>
        <v>3.5999999999999998E-6</v>
      </c>
      <c r="N36" s="10"/>
      <c r="P36" s="1" t="s">
        <v>30</v>
      </c>
      <c r="Q36" s="2"/>
      <c r="R36" s="2"/>
      <c r="S36" s="2">
        <v>1</v>
      </c>
      <c r="T36" s="2"/>
      <c r="U36" s="2"/>
    </row>
    <row r="37" spans="2:21" x14ac:dyDescent="0.25">
      <c r="B37" t="s">
        <v>18</v>
      </c>
      <c r="C37">
        <v>1</v>
      </c>
      <c r="D37" t="s">
        <v>44</v>
      </c>
      <c r="F37" s="4" t="s">
        <v>35</v>
      </c>
      <c r="G37" s="7">
        <v>2.2000000000000002</v>
      </c>
      <c r="H37" s="7">
        <v>5.4</v>
      </c>
      <c r="I37" s="4"/>
      <c r="J37" s="12" t="str">
        <f t="shared" si="0"/>
        <v>Germany</v>
      </c>
      <c r="K37" s="12"/>
      <c r="L37" s="12"/>
      <c r="M37" s="22">
        <f t="shared" si="1"/>
        <v>3.6999999999999997E-6</v>
      </c>
      <c r="N37" s="10"/>
      <c r="P37" s="1" t="s">
        <v>26</v>
      </c>
      <c r="Q37" s="2"/>
      <c r="R37" s="2"/>
      <c r="S37" s="2">
        <v>1</v>
      </c>
      <c r="T37" s="2"/>
      <c r="U37" s="2"/>
    </row>
    <row r="38" spans="2:21" x14ac:dyDescent="0.25">
      <c r="B38" t="s">
        <v>28</v>
      </c>
      <c r="C38">
        <v>1</v>
      </c>
      <c r="D38" t="s">
        <v>44</v>
      </c>
      <c r="F38" s="4" t="s">
        <v>36</v>
      </c>
      <c r="G38" s="7">
        <v>4.3</v>
      </c>
      <c r="H38" s="7">
        <v>6.3</v>
      </c>
      <c r="I38" s="4"/>
      <c r="J38" s="12" t="str">
        <f t="shared" si="0"/>
        <v>Saudi Arabia</v>
      </c>
      <c r="K38" s="12"/>
      <c r="L38" s="12"/>
      <c r="M38" s="22">
        <f t="shared" si="1"/>
        <v>1.0000038</v>
      </c>
      <c r="N38" s="10"/>
      <c r="P38" s="1" t="s">
        <v>23</v>
      </c>
      <c r="Q38" s="2"/>
      <c r="R38" s="2">
        <v>1</v>
      </c>
      <c r="S38" s="2"/>
      <c r="T38" s="2"/>
      <c r="U38" s="2"/>
    </row>
    <row r="39" spans="2:21" x14ac:dyDescent="0.25">
      <c r="B39" t="s">
        <v>29</v>
      </c>
      <c r="C39">
        <v>1</v>
      </c>
      <c r="D39" t="s">
        <v>44</v>
      </c>
      <c r="F39" s="4" t="s">
        <v>37</v>
      </c>
      <c r="G39" s="7">
        <v>4.4000000000000004</v>
      </c>
      <c r="H39" s="7">
        <v>7.5</v>
      </c>
      <c r="I39" s="4"/>
      <c r="J39" s="12" t="str">
        <f t="shared" si="0"/>
        <v>France</v>
      </c>
      <c r="K39" s="12"/>
      <c r="L39" s="12"/>
      <c r="M39" s="22">
        <f t="shared" si="1"/>
        <v>3.8999999999999999E-6</v>
      </c>
      <c r="N39" s="10"/>
      <c r="P39" s="1" t="s">
        <v>36</v>
      </c>
      <c r="Q39" s="2"/>
      <c r="R39" s="2"/>
      <c r="S39" s="2"/>
      <c r="T39" s="2">
        <v>1</v>
      </c>
      <c r="U39" s="2"/>
    </row>
    <row r="40" spans="2:21" x14ac:dyDescent="0.25">
      <c r="B40" t="s">
        <v>30</v>
      </c>
      <c r="C40">
        <v>1</v>
      </c>
      <c r="D40" t="s">
        <v>44</v>
      </c>
      <c r="F40" s="4" t="s">
        <v>16</v>
      </c>
      <c r="G40" s="7">
        <v>5.3</v>
      </c>
      <c r="H40" s="7">
        <v>5.3</v>
      </c>
      <c r="I40" s="4"/>
      <c r="J40" s="12" t="str">
        <f t="shared" si="0"/>
        <v>Japan</v>
      </c>
      <c r="K40" s="12"/>
      <c r="L40" s="12"/>
      <c r="M40" s="22">
        <f t="shared" si="1"/>
        <v>1.0000039999999999</v>
      </c>
      <c r="N40" s="10"/>
      <c r="P40" s="1" t="s">
        <v>21</v>
      </c>
      <c r="Q40" s="2"/>
      <c r="R40" s="2">
        <v>1</v>
      </c>
      <c r="S40" s="2"/>
      <c r="T40" s="2"/>
      <c r="U40" s="2"/>
    </row>
    <row r="41" spans="2:21" x14ac:dyDescent="0.25">
      <c r="B41" t="s">
        <v>10</v>
      </c>
      <c r="C41">
        <v>1</v>
      </c>
      <c r="D41" t="s">
        <v>44</v>
      </c>
      <c r="F41" s="4" t="s">
        <v>17</v>
      </c>
      <c r="G41" s="7">
        <v>7.6</v>
      </c>
      <c r="H41" s="7">
        <v>3.3</v>
      </c>
      <c r="I41" s="4"/>
      <c r="J41" s="12" t="str">
        <f t="shared" si="0"/>
        <v>Poland</v>
      </c>
      <c r="K41" s="12"/>
      <c r="L41" s="12"/>
      <c r="M41" s="22">
        <f t="shared" si="1"/>
        <v>1.0000041</v>
      </c>
      <c r="N41" s="10"/>
      <c r="P41" s="1" t="s">
        <v>22</v>
      </c>
      <c r="Q41" s="2"/>
      <c r="R41" s="2">
        <v>1</v>
      </c>
      <c r="S41" s="2"/>
      <c r="T41" s="2"/>
      <c r="U41" s="2"/>
    </row>
    <row r="42" spans="2:21" x14ac:dyDescent="0.25">
      <c r="B42" t="s">
        <v>31</v>
      </c>
      <c r="C42">
        <v>1</v>
      </c>
      <c r="D42" t="s">
        <v>44</v>
      </c>
      <c r="P42" s="1" t="s">
        <v>28</v>
      </c>
      <c r="Q42" s="2"/>
      <c r="R42" s="2"/>
      <c r="S42" s="2">
        <v>1</v>
      </c>
      <c r="T42" s="2"/>
      <c r="U42" s="2"/>
    </row>
    <row r="43" spans="2:21" x14ac:dyDescent="0.25">
      <c r="B43" t="s">
        <v>32</v>
      </c>
      <c r="C43">
        <v>1</v>
      </c>
      <c r="D43" t="s">
        <v>44</v>
      </c>
    </row>
    <row r="44" spans="2:21" x14ac:dyDescent="0.25">
      <c r="B44" t="s">
        <v>33</v>
      </c>
      <c r="C44">
        <v>1</v>
      </c>
      <c r="D44" t="s">
        <v>44</v>
      </c>
    </row>
    <row r="45" spans="2:21" x14ac:dyDescent="0.25">
      <c r="B45" t="s">
        <v>20</v>
      </c>
      <c r="C45">
        <v>1</v>
      </c>
      <c r="D45" t="s">
        <v>44</v>
      </c>
    </row>
    <row r="46" spans="2:21" x14ac:dyDescent="0.25">
      <c r="B46" t="s">
        <v>25</v>
      </c>
      <c r="C46">
        <v>1</v>
      </c>
      <c r="D46" t="s">
        <v>44</v>
      </c>
    </row>
    <row r="47" spans="2:21" x14ac:dyDescent="0.25">
      <c r="B47" t="s">
        <v>34</v>
      </c>
      <c r="C47">
        <v>2</v>
      </c>
      <c r="D47" t="s">
        <v>44</v>
      </c>
    </row>
    <row r="48" spans="2:21" x14ac:dyDescent="0.25">
      <c r="B48" t="s">
        <v>11</v>
      </c>
      <c r="C48">
        <v>4</v>
      </c>
      <c r="D48" t="s">
        <v>44</v>
      </c>
    </row>
    <row r="49" spans="2:4" x14ac:dyDescent="0.25">
      <c r="B49" t="s">
        <v>12</v>
      </c>
      <c r="C49">
        <v>17</v>
      </c>
      <c r="D49" t="s">
        <v>44</v>
      </c>
    </row>
    <row r="50" spans="2:4" x14ac:dyDescent="0.25">
      <c r="B50" t="s">
        <v>13</v>
      </c>
      <c r="C50">
        <v>8</v>
      </c>
      <c r="D50" t="s">
        <v>44</v>
      </c>
    </row>
    <row r="51" spans="2:4" x14ac:dyDescent="0.25">
      <c r="B51" t="s">
        <v>6</v>
      </c>
      <c r="C51">
        <v>6</v>
      </c>
      <c r="D51" t="s">
        <v>45</v>
      </c>
    </row>
    <row r="52" spans="2:4" x14ac:dyDescent="0.25">
      <c r="B52" t="s">
        <v>7</v>
      </c>
      <c r="C52">
        <v>1</v>
      </c>
      <c r="D52" t="s">
        <v>45</v>
      </c>
    </row>
    <row r="53" spans="2:4" x14ac:dyDescent="0.25">
      <c r="B53" t="s">
        <v>35</v>
      </c>
      <c r="C53">
        <v>1</v>
      </c>
      <c r="D53" t="s">
        <v>45</v>
      </c>
    </row>
    <row r="54" spans="2:4" x14ac:dyDescent="0.25">
      <c r="B54" t="s">
        <v>9</v>
      </c>
      <c r="C54">
        <v>3</v>
      </c>
      <c r="D54" t="s">
        <v>45</v>
      </c>
    </row>
    <row r="55" spans="2:4" x14ac:dyDescent="0.25">
      <c r="B55" t="s">
        <v>15</v>
      </c>
      <c r="C55">
        <v>1</v>
      </c>
      <c r="D55" t="s">
        <v>45</v>
      </c>
    </row>
    <row r="56" spans="2:4" x14ac:dyDescent="0.25">
      <c r="B56" t="s">
        <v>36</v>
      </c>
      <c r="C56">
        <v>1</v>
      </c>
      <c r="D56" t="s">
        <v>45</v>
      </c>
    </row>
    <row r="57" spans="2:4" x14ac:dyDescent="0.25">
      <c r="B57" t="s">
        <v>27</v>
      </c>
      <c r="C57">
        <v>3</v>
      </c>
      <c r="D57" t="s">
        <v>45</v>
      </c>
    </row>
    <row r="58" spans="2:4" x14ac:dyDescent="0.25">
      <c r="B58" t="s">
        <v>37</v>
      </c>
      <c r="C58">
        <v>1</v>
      </c>
      <c r="D58" t="s">
        <v>45</v>
      </c>
    </row>
    <row r="59" spans="2:4" x14ac:dyDescent="0.25">
      <c r="B59" t="s">
        <v>10</v>
      </c>
      <c r="C59">
        <v>1</v>
      </c>
      <c r="D59" t="s">
        <v>45</v>
      </c>
    </row>
    <row r="60" spans="2:4" x14ac:dyDescent="0.25">
      <c r="B60" t="s">
        <v>20</v>
      </c>
      <c r="C60">
        <v>3</v>
      </c>
      <c r="D60" t="s">
        <v>45</v>
      </c>
    </row>
    <row r="61" spans="2:4" x14ac:dyDescent="0.25">
      <c r="B61" t="s">
        <v>11</v>
      </c>
      <c r="C61">
        <v>5</v>
      </c>
      <c r="D61" t="s">
        <v>45</v>
      </c>
    </row>
    <row r="62" spans="2:4" x14ac:dyDescent="0.25">
      <c r="B62" t="s">
        <v>12</v>
      </c>
      <c r="C62">
        <v>24</v>
      </c>
      <c r="D62" t="s">
        <v>45</v>
      </c>
    </row>
    <row r="63" spans="2:4" x14ac:dyDescent="0.25">
      <c r="B63" t="s">
        <v>13</v>
      </c>
      <c r="C63">
        <v>3</v>
      </c>
      <c r="D63" t="s">
        <v>45</v>
      </c>
    </row>
    <row r="64" spans="2:4" x14ac:dyDescent="0.25">
      <c r="B64" t="s">
        <v>6</v>
      </c>
      <c r="C64">
        <v>3</v>
      </c>
      <c r="D64" t="s">
        <v>46</v>
      </c>
    </row>
    <row r="65" spans="2:4" x14ac:dyDescent="0.25">
      <c r="B65" t="s">
        <v>9</v>
      </c>
      <c r="C65">
        <v>2</v>
      </c>
      <c r="D65" t="s">
        <v>46</v>
      </c>
    </row>
    <row r="66" spans="2:4" x14ac:dyDescent="0.25">
      <c r="B66" t="s">
        <v>15</v>
      </c>
      <c r="C66">
        <v>1</v>
      </c>
      <c r="D66" t="s">
        <v>46</v>
      </c>
    </row>
    <row r="67" spans="2:4" x14ac:dyDescent="0.25">
      <c r="B67" t="s">
        <v>16</v>
      </c>
      <c r="C67">
        <v>1</v>
      </c>
      <c r="D67" t="s">
        <v>46</v>
      </c>
    </row>
    <row r="68" spans="2:4" x14ac:dyDescent="0.25">
      <c r="B68" t="s">
        <v>17</v>
      </c>
      <c r="C68">
        <v>1</v>
      </c>
      <c r="D68" t="s">
        <v>46</v>
      </c>
    </row>
    <row r="69" spans="2:4" x14ac:dyDescent="0.25">
      <c r="B69" t="s">
        <v>18</v>
      </c>
      <c r="C69">
        <v>2</v>
      </c>
      <c r="D69" t="s">
        <v>46</v>
      </c>
    </row>
    <row r="70" spans="2:4" x14ac:dyDescent="0.25">
      <c r="B70" t="s">
        <v>19</v>
      </c>
      <c r="C70">
        <v>1</v>
      </c>
      <c r="D70" t="s">
        <v>46</v>
      </c>
    </row>
    <row r="71" spans="2:4" x14ac:dyDescent="0.25">
      <c r="B71" t="s">
        <v>20</v>
      </c>
      <c r="C71">
        <v>1</v>
      </c>
      <c r="D71" t="s">
        <v>46</v>
      </c>
    </row>
    <row r="72" spans="2:4" x14ac:dyDescent="0.25">
      <c r="B72" t="s">
        <v>12</v>
      </c>
      <c r="C72">
        <v>16</v>
      </c>
      <c r="D72" t="s">
        <v>46</v>
      </c>
    </row>
    <row r="73" spans="2:4" x14ac:dyDescent="0.25">
      <c r="B73" t="s">
        <v>13</v>
      </c>
      <c r="C73">
        <v>5</v>
      </c>
      <c r="D73" t="s">
        <v>46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Vis</vt:lpstr>
      <vt:lpstr>Data &amp; calc</vt:lpstr>
      <vt:lpstr>selCourse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Chandoo.org</cp:lastModifiedBy>
  <dcterms:created xsi:type="dcterms:W3CDTF">2013-08-15T07:14:15Z</dcterms:created>
  <dcterms:modified xsi:type="dcterms:W3CDTF">2013-08-16T03:49:15Z</dcterms:modified>
</cp:coreProperties>
</file>