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9600" activeTab="0"/>
  </bookViews>
  <sheets>
    <sheet name="holiday request form" sheetId="1" r:id="rId1"/>
  </sheets>
  <definedNames>
    <definedName name="_xlnm.Print_Area" localSheetId="0">'holiday request form'!$B$6:$AP$53</definedName>
  </definedNames>
  <calcPr fullCalcOnLoad="1"/>
</workbook>
</file>

<file path=xl/sharedStrings.xml><?xml version="1.0" encoding="utf-8"?>
<sst xmlns="http://schemas.openxmlformats.org/spreadsheetml/2006/main" count="75" uniqueCount="66">
  <si>
    <t>Feb.</t>
  </si>
  <si>
    <t>Ian.</t>
  </si>
  <si>
    <t>Apr.</t>
  </si>
  <si>
    <t>Mai</t>
  </si>
  <si>
    <t>Iunie</t>
  </si>
  <si>
    <t>Martie</t>
  </si>
  <si>
    <t>Iulie</t>
  </si>
  <si>
    <t>Aug.</t>
  </si>
  <si>
    <t>Sept.</t>
  </si>
  <si>
    <t>Oct.</t>
  </si>
  <si>
    <t>Nov.</t>
  </si>
  <si>
    <t>Dec.</t>
  </si>
  <si>
    <t>casatoria salariatului</t>
  </si>
  <si>
    <t>casatoria unui copil</t>
  </si>
  <si>
    <t>nasterea unui copil</t>
  </si>
  <si>
    <t>decesul sotului, copilului, parinte, socrii</t>
  </si>
  <si>
    <t>5 + 10 daca a urmat cursuri de puericultura</t>
  </si>
  <si>
    <t>conform legii</t>
  </si>
  <si>
    <t>donatorii de sange</t>
  </si>
  <si>
    <t>*** cf Contractului colectiv de munca</t>
  </si>
  <si>
    <r>
      <t xml:space="preserve"> -</t>
    </r>
    <r>
      <rPr>
        <sz val="12"/>
        <rFont val="Calibri"/>
        <family val="2"/>
      </rPr>
      <t xml:space="preserve"> cererea trebuie facuta cu maxim 3 saptamani si minim 1 saptamana inainte de data la care incepe concediul</t>
    </r>
  </si>
  <si>
    <r>
      <t xml:space="preserve"> 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 este responsabilitatea fiecarui angajat sa isi completeze cererea de concediu in conformitate cu planificarea aprobata, sa obtina aprobarile din partea superiorului direct si a directorului de magazin si sa aduca cererea astfel aprobata la departamentul de Resurse Umane </t>
    </r>
    <r>
      <rPr>
        <b/>
        <sz val="12"/>
        <rFont val="Calibri"/>
        <family val="2"/>
      </rPr>
      <t>inainte de a intra in concediu</t>
    </r>
  </si>
  <si>
    <t>**Concediul pentru evenimente deosebite (zile lucratoare):</t>
  </si>
  <si>
    <t>© Theodor Ladar</t>
  </si>
  <si>
    <t>decesul bunicilor, fratilor/surorilor</t>
  </si>
  <si>
    <t>12/2010</t>
  </si>
  <si>
    <r>
      <t xml:space="preserve"> -</t>
    </r>
    <r>
      <rPr>
        <sz val="12"/>
        <rFont val="Calibri"/>
        <family val="2"/>
      </rPr>
      <t xml:space="preserve"> numarul zilelor de concediu se acorda proportional cu perioada efectiv lucrata</t>
    </r>
  </si>
  <si>
    <r>
      <t xml:space="preserve"> 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 nu se accepta cereri cu modificari/ stersaturi decat in cazul in care ele sunt semnate de superiorul direct si/sau de directorul de magazin - in acest caz, numele acestora trebuie sa fie trecut si in clar</t>
    </r>
  </si>
  <si>
    <r>
      <t xml:space="preserve">Only fill in the fields marked in </t>
    </r>
    <r>
      <rPr>
        <i/>
        <sz val="13"/>
        <color indexed="42"/>
        <rFont val="Calibri"/>
        <family val="2"/>
      </rPr>
      <t>green</t>
    </r>
    <r>
      <rPr>
        <i/>
        <sz val="13"/>
        <color indexed="9"/>
        <rFont val="Calibri"/>
        <family val="2"/>
      </rPr>
      <t>.</t>
    </r>
  </si>
  <si>
    <r>
      <t>Go in Tools &gt; Add-</t>
    </r>
    <r>
      <rPr>
        <i/>
        <u val="single"/>
        <sz val="13"/>
        <color indexed="9"/>
        <rFont val="Calibri"/>
        <family val="2"/>
      </rPr>
      <t>I</t>
    </r>
    <r>
      <rPr>
        <i/>
        <sz val="13"/>
        <color indexed="9"/>
        <rFont val="Calibri"/>
        <family val="2"/>
      </rPr>
      <t>ns… and tick "Analysis ToolPak" as seen here:</t>
    </r>
  </si>
  <si>
    <t>then close and reopen your Excel.</t>
  </si>
  <si>
    <t>Select the desired holiday length using the scrollbars underneath the starting and end dates.</t>
  </si>
  <si>
    <t>HOLIDAY REQUEST</t>
  </si>
  <si>
    <t>Last, First Names</t>
  </si>
  <si>
    <t>Personnel ID.</t>
  </si>
  <si>
    <t>Department</t>
  </si>
  <si>
    <t>Holiday type</t>
  </si>
  <si>
    <t>---------- CHOOSE ---------</t>
  </si>
  <si>
    <t>rest</t>
  </si>
  <si>
    <t>special event</t>
  </si>
  <si>
    <t>unpaid</t>
  </si>
  <si>
    <t>TOIL</t>
  </si>
  <si>
    <t>starting from</t>
  </si>
  <si>
    <t>until</t>
  </si>
  <si>
    <t>working days</t>
  </si>
  <si>
    <t>Holyday allowance for year</t>
  </si>
  <si>
    <t>Total holiday allowance</t>
  </si>
  <si>
    <t>Outstanding holiday from yr.</t>
  </si>
  <si>
    <t>Already taken</t>
  </si>
  <si>
    <t>Requested holiday</t>
  </si>
  <si>
    <t>Remaining holiday</t>
  </si>
  <si>
    <t>Special events holiday**</t>
  </si>
  <si>
    <t>unpaid holiday***</t>
  </si>
  <si>
    <t>Special events holiday
Unpaid holiday</t>
  </si>
  <si>
    <t>only under special circumstances</t>
  </si>
  <si>
    <t>Filled in on</t>
  </si>
  <si>
    <t>(Employee signature)</t>
  </si>
  <si>
    <t>(Dept. Head signature)</t>
  </si>
  <si>
    <t>(Director's Signature)</t>
  </si>
  <si>
    <t>HR office checked</t>
  </si>
  <si>
    <t>Legal holidays (except S,D)</t>
  </si>
  <si>
    <t>Time Off In Lieu (TOIL) previous months</t>
  </si>
  <si>
    <t>Time Off In Lieu (TOIL) current month</t>
  </si>
  <si>
    <t>Advance payment requested</t>
  </si>
  <si>
    <t>Month</t>
  </si>
  <si>
    <t>Notes: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</si>
</sst>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18]d\-mmm\-yy;@"/>
    <numFmt numFmtId="186" formatCode="[$-409]d\-mmm\-yy;@"/>
    <numFmt numFmtId="187" formatCode="mmm\-yyyy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3"/>
      <name val="Calibri"/>
      <family val="2"/>
    </font>
    <font>
      <i/>
      <sz val="13"/>
      <color indexed="9"/>
      <name val="Calibri"/>
      <family val="2"/>
    </font>
    <font>
      <i/>
      <sz val="13"/>
      <color indexed="4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Calibri"/>
      <family val="2"/>
    </font>
    <font>
      <sz val="10"/>
      <name val="Calibri"/>
      <family val="2"/>
    </font>
    <font>
      <i/>
      <u val="single"/>
      <sz val="13"/>
      <color indexed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63"/>
      <name val="Calibri"/>
      <family val="2"/>
    </font>
    <font>
      <sz val="12"/>
      <color indexed="63"/>
      <name val="Calibri"/>
      <family val="2"/>
    </font>
    <font>
      <u val="single"/>
      <sz val="10"/>
      <color indexed="36"/>
      <name val="Arial"/>
      <family val="0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i/>
      <sz val="13"/>
      <color indexed="5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21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24" borderId="10" xfId="0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/>
      <protection/>
    </xf>
    <xf numFmtId="0" fontId="3" fillId="24" borderId="13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14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17" xfId="0" applyFont="1" applyFill="1" applyBorder="1" applyAlignment="1" applyProtection="1">
      <alignment/>
      <protection/>
    </xf>
    <xf numFmtId="0" fontId="3" fillId="24" borderId="18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/>
      <protection/>
    </xf>
    <xf numFmtId="0" fontId="3" fillId="24" borderId="20" xfId="0" applyFont="1" applyFill="1" applyBorder="1" applyAlignment="1" applyProtection="1">
      <alignment/>
      <protection/>
    </xf>
    <xf numFmtId="0" fontId="3" fillId="24" borderId="21" xfId="0" applyFont="1" applyFill="1" applyBorder="1" applyAlignment="1" applyProtection="1">
      <alignment/>
      <protection/>
    </xf>
    <xf numFmtId="0" fontId="3" fillId="24" borderId="22" xfId="0" applyFont="1" applyFill="1" applyBorder="1" applyAlignment="1" applyProtection="1">
      <alignment/>
      <protection/>
    </xf>
    <xf numFmtId="1" fontId="3" fillId="24" borderId="15" xfId="0" applyNumberFormat="1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6" fillId="24" borderId="19" xfId="0" applyFont="1" applyFill="1" applyBorder="1" applyAlignment="1" applyProtection="1">
      <alignment/>
      <protection/>
    </xf>
    <xf numFmtId="0" fontId="3" fillId="24" borderId="24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3" fillId="24" borderId="28" xfId="0" applyFont="1" applyFill="1" applyBorder="1" applyAlignment="1" applyProtection="1">
      <alignment/>
      <protection/>
    </xf>
    <xf numFmtId="0" fontId="3" fillId="24" borderId="29" xfId="0" applyFont="1" applyFill="1" applyBorder="1" applyAlignment="1" applyProtection="1">
      <alignment horizontal="center"/>
      <protection/>
    </xf>
    <xf numFmtId="0" fontId="3" fillId="24" borderId="3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right" vertical="top"/>
      <protection/>
    </xf>
    <xf numFmtId="0" fontId="3" fillId="24" borderId="31" xfId="0" applyFont="1" applyFill="1" applyBorder="1" applyAlignment="1" applyProtection="1">
      <alignment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34" xfId="0" applyFont="1" applyFill="1" applyBorder="1" applyAlignment="1" applyProtection="1">
      <alignment/>
      <protection/>
    </xf>
    <xf numFmtId="0" fontId="3" fillId="24" borderId="35" xfId="0" applyFont="1" applyFill="1" applyBorder="1" applyAlignment="1" applyProtection="1">
      <alignment/>
      <protection/>
    </xf>
    <xf numFmtId="0" fontId="3" fillId="24" borderId="32" xfId="0" applyFont="1" applyFill="1" applyBorder="1" applyAlignment="1" applyProtection="1">
      <alignment horizontal="left"/>
      <protection/>
    </xf>
    <xf numFmtId="0" fontId="3" fillId="24" borderId="36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center"/>
      <protection/>
    </xf>
    <xf numFmtId="185" fontId="0" fillId="20" borderId="37" xfId="0" applyNumberFormat="1" applyFont="1" applyFill="1" applyBorder="1" applyAlignment="1">
      <alignment horizontal="left"/>
    </xf>
    <xf numFmtId="185" fontId="0" fillId="20" borderId="38" xfId="0" applyNumberFormat="1" applyFont="1" applyFill="1" applyBorder="1" applyAlignment="1">
      <alignment horizontal="left"/>
    </xf>
    <xf numFmtId="185" fontId="0" fillId="20" borderId="39" xfId="0" applyNumberFormat="1" applyFont="1" applyFill="1" applyBorder="1" applyAlignment="1">
      <alignment horizontal="left"/>
    </xf>
    <xf numFmtId="0" fontId="3" fillId="24" borderId="19" xfId="0" applyNumberFormat="1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left" wrapText="1"/>
      <protection/>
    </xf>
    <xf numFmtId="0" fontId="3" fillId="24" borderId="32" xfId="0" applyFont="1" applyFill="1" applyBorder="1" applyAlignment="1" applyProtection="1">
      <alignment horizontal="left" wrapText="1"/>
      <protection/>
    </xf>
    <xf numFmtId="0" fontId="3" fillId="24" borderId="0" xfId="0" applyFont="1" applyFill="1" applyBorder="1" applyAlignment="1" applyProtection="1">
      <alignment/>
      <protection/>
    </xf>
    <xf numFmtId="0" fontId="8" fillId="21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3" fillId="24" borderId="30" xfId="0" applyFont="1" applyFill="1" applyBorder="1" applyAlignment="1" applyProtection="1">
      <alignment horizontal="centerContinuous"/>
      <protection/>
    </xf>
    <xf numFmtId="0" fontId="3" fillId="24" borderId="19" xfId="0" applyNumberFormat="1" applyFont="1" applyFill="1" applyBorder="1" applyAlignment="1" applyProtection="1">
      <alignment horizontal="right"/>
      <protection/>
    </xf>
    <xf numFmtId="0" fontId="2" fillId="20" borderId="40" xfId="0" applyFont="1" applyFill="1" applyBorder="1" applyAlignment="1" applyProtection="1">
      <alignment horizontal="center" vertical="center"/>
      <protection/>
    </xf>
    <xf numFmtId="0" fontId="3" fillId="24" borderId="41" xfId="0" applyFont="1" applyFill="1" applyBorder="1" applyAlignment="1" applyProtection="1">
      <alignment/>
      <protection/>
    </xf>
    <xf numFmtId="0" fontId="3" fillId="24" borderId="42" xfId="0" applyFont="1" applyFill="1" applyBorder="1" applyAlignment="1" applyProtection="1">
      <alignment/>
      <protection/>
    </xf>
    <xf numFmtId="0" fontId="3" fillId="24" borderId="43" xfId="0" applyFont="1" applyFill="1" applyBorder="1" applyAlignment="1" applyProtection="1">
      <alignment/>
      <protection/>
    </xf>
    <xf numFmtId="0" fontId="3" fillId="24" borderId="41" xfId="0" applyFont="1" applyFill="1" applyBorder="1" applyAlignment="1" applyProtection="1">
      <alignment/>
      <protection/>
    </xf>
    <xf numFmtId="0" fontId="3" fillId="24" borderId="44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left"/>
      <protection/>
    </xf>
    <xf numFmtId="0" fontId="3" fillId="20" borderId="0" xfId="0" applyFont="1" applyFill="1" applyBorder="1" applyAlignment="1" applyProtection="1">
      <alignment/>
      <protection/>
    </xf>
    <xf numFmtId="0" fontId="3" fillId="20" borderId="0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/>
      <protection/>
    </xf>
    <xf numFmtId="0" fontId="3" fillId="24" borderId="45" xfId="0" applyFont="1" applyFill="1" applyBorder="1" applyAlignment="1" applyProtection="1">
      <alignment/>
      <protection/>
    </xf>
    <xf numFmtId="0" fontId="3" fillId="24" borderId="46" xfId="0" applyFont="1" applyFill="1" applyBorder="1" applyAlignment="1" applyProtection="1">
      <alignment/>
      <protection/>
    </xf>
    <xf numFmtId="0" fontId="3" fillId="24" borderId="47" xfId="0" applyFont="1" applyFill="1" applyBorder="1" applyAlignment="1" applyProtection="1">
      <alignment/>
      <protection/>
    </xf>
    <xf numFmtId="0" fontId="3" fillId="24" borderId="48" xfId="0" applyFont="1" applyFill="1" applyBorder="1" applyAlignment="1" applyProtection="1">
      <alignment/>
      <protection/>
    </xf>
    <xf numFmtId="0" fontId="3" fillId="24" borderId="49" xfId="0" applyFont="1" applyFill="1" applyBorder="1" applyAlignment="1" applyProtection="1">
      <alignment/>
      <protection/>
    </xf>
    <xf numFmtId="0" fontId="3" fillId="24" borderId="50" xfId="0" applyFont="1" applyFill="1" applyBorder="1" applyAlignment="1" applyProtection="1">
      <alignment/>
      <protection/>
    </xf>
    <xf numFmtId="0" fontId="3" fillId="24" borderId="51" xfId="0" applyFont="1" applyFill="1" applyBorder="1" applyAlignment="1" applyProtection="1">
      <alignment/>
      <protection/>
    </xf>
    <xf numFmtId="0" fontId="3" fillId="24" borderId="52" xfId="0" applyFont="1" applyFill="1" applyBorder="1" applyAlignment="1" applyProtection="1">
      <alignment/>
      <protection/>
    </xf>
    <xf numFmtId="0" fontId="11" fillId="24" borderId="30" xfId="53" applyFont="1" applyFill="1" applyBorder="1" applyAlignment="1" applyProtection="1">
      <alignment/>
      <protection locked="0"/>
    </xf>
    <xf numFmtId="49" fontId="4" fillId="24" borderId="30" xfId="0" applyNumberFormat="1" applyFont="1" applyFill="1" applyBorder="1" applyAlignment="1" applyProtection="1">
      <alignment horizontal="left"/>
      <protection/>
    </xf>
    <xf numFmtId="0" fontId="3" fillId="24" borderId="53" xfId="0" applyFont="1" applyFill="1" applyBorder="1" applyAlignment="1" applyProtection="1">
      <alignment/>
      <protection/>
    </xf>
    <xf numFmtId="0" fontId="3" fillId="24" borderId="54" xfId="0" applyFont="1" applyFill="1" applyBorder="1" applyAlignment="1" applyProtection="1">
      <alignment/>
      <protection/>
    </xf>
    <xf numFmtId="0" fontId="3" fillId="24" borderId="55" xfId="0" applyFont="1" applyFill="1" applyBorder="1" applyAlignment="1" applyProtection="1">
      <alignment/>
      <protection/>
    </xf>
    <xf numFmtId="0" fontId="3" fillId="24" borderId="56" xfId="0" applyFont="1" applyFill="1" applyBorder="1" applyAlignment="1" applyProtection="1">
      <alignment/>
      <protection/>
    </xf>
    <xf numFmtId="0" fontId="5" fillId="24" borderId="31" xfId="0" applyFont="1" applyFill="1" applyBorder="1" applyAlignment="1" applyProtection="1">
      <alignment horizontal="left"/>
      <protection/>
    </xf>
    <xf numFmtId="0" fontId="0" fillId="24" borderId="31" xfId="0" applyFill="1" applyBorder="1" applyAlignment="1">
      <alignment/>
    </xf>
    <xf numFmtId="0" fontId="3" fillId="24" borderId="0" xfId="0" applyFont="1" applyFill="1" applyBorder="1" applyAlignment="1" applyProtection="1">
      <alignment horizontal="right"/>
      <protection/>
    </xf>
    <xf numFmtId="0" fontId="8" fillId="21" borderId="0" xfId="0" applyFont="1" applyFill="1" applyAlignment="1" applyProtection="1">
      <alignment vertical="top"/>
      <protection/>
    </xf>
    <xf numFmtId="0" fontId="12" fillId="24" borderId="15" xfId="0" applyFont="1" applyFill="1" applyBorder="1" applyAlignment="1" applyProtection="1">
      <alignment/>
      <protection/>
    </xf>
    <xf numFmtId="0" fontId="32" fillId="24" borderId="15" xfId="0" applyFont="1" applyFill="1" applyBorder="1" applyAlignment="1" applyProtection="1">
      <alignment vertical="center"/>
      <protection/>
    </xf>
    <xf numFmtId="0" fontId="33" fillId="21" borderId="0" xfId="0" applyFont="1" applyFill="1" applyAlignment="1" applyProtection="1">
      <alignment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57" xfId="0" applyFont="1" applyFill="1" applyBorder="1" applyAlignment="1" applyProtection="1">
      <alignment horizontal="center" vertical="center"/>
      <protection/>
    </xf>
    <xf numFmtId="0" fontId="2" fillId="24" borderId="58" xfId="0" applyFont="1" applyFill="1" applyBorder="1" applyAlignment="1" applyProtection="1">
      <alignment horizontal="center" vertical="center"/>
      <protection/>
    </xf>
    <xf numFmtId="0" fontId="2" fillId="25" borderId="59" xfId="0" applyFont="1" applyFill="1" applyBorder="1" applyAlignment="1" applyProtection="1">
      <alignment horizontal="center" vertical="center"/>
      <protection/>
    </xf>
    <xf numFmtId="0" fontId="2" fillId="25" borderId="60" xfId="0" applyFont="1" applyFill="1" applyBorder="1" applyAlignment="1" applyProtection="1">
      <alignment horizontal="center" vertical="center"/>
      <protection/>
    </xf>
    <xf numFmtId="0" fontId="2" fillId="25" borderId="61" xfId="0" applyFont="1" applyFill="1" applyBorder="1" applyAlignment="1" applyProtection="1">
      <alignment horizontal="center" vertical="center"/>
      <protection/>
    </xf>
    <xf numFmtId="0" fontId="2" fillId="25" borderId="57" xfId="0" applyFont="1" applyFill="1" applyBorder="1" applyAlignment="1" applyProtection="1">
      <alignment horizontal="center" vertical="center"/>
      <protection/>
    </xf>
    <xf numFmtId="0" fontId="2" fillId="20" borderId="57" xfId="0" applyFont="1" applyFill="1" applyBorder="1" applyAlignment="1" applyProtection="1">
      <alignment horizontal="center" vertical="center"/>
      <protection/>
    </xf>
    <xf numFmtId="0" fontId="2" fillId="20" borderId="58" xfId="0" applyFont="1" applyFill="1" applyBorder="1" applyAlignment="1" applyProtection="1">
      <alignment horizontal="center" vertical="center"/>
      <protection/>
    </xf>
    <xf numFmtId="0" fontId="2" fillId="20" borderId="62" xfId="0" applyFont="1" applyFill="1" applyBorder="1" applyAlignment="1" applyProtection="1">
      <alignment horizontal="center" vertical="center"/>
      <protection/>
    </xf>
    <xf numFmtId="0" fontId="35" fillId="21" borderId="0" xfId="0" applyFont="1" applyFill="1" applyAlignment="1" applyProtection="1">
      <alignment/>
      <protection locked="0"/>
    </xf>
    <xf numFmtId="0" fontId="35" fillId="21" borderId="0" xfId="0" applyFont="1" applyFill="1" applyAlignment="1" applyProtection="1">
      <alignment/>
      <protection/>
    </xf>
    <xf numFmtId="1" fontId="36" fillId="21" borderId="0" xfId="0" applyNumberFormat="1" applyFont="1" applyFill="1" applyAlignment="1">
      <alignment/>
    </xf>
    <xf numFmtId="0" fontId="35" fillId="21" borderId="0" xfId="0" applyFont="1" applyFill="1" applyBorder="1" applyAlignment="1" applyProtection="1">
      <alignment/>
      <protection/>
    </xf>
    <xf numFmtId="1" fontId="35" fillId="21" borderId="0" xfId="0" applyNumberFormat="1" applyFont="1" applyFill="1" applyAlignment="1" applyProtection="1">
      <alignment/>
      <protection/>
    </xf>
    <xf numFmtId="0" fontId="35" fillId="21" borderId="0" xfId="0" applyFont="1" applyFill="1" applyAlignment="1" applyProtection="1" quotePrefix="1">
      <alignment/>
      <protection/>
    </xf>
    <xf numFmtId="1" fontId="35" fillId="21" borderId="0" xfId="0" applyNumberFormat="1" applyFont="1" applyFill="1" applyAlignment="1" applyProtection="1">
      <alignment/>
      <protection locked="0"/>
    </xf>
    <xf numFmtId="0" fontId="3" fillId="24" borderId="59" xfId="0" applyFont="1" applyFill="1" applyBorder="1" applyAlignment="1" applyProtection="1">
      <alignment/>
      <protection/>
    </xf>
    <xf numFmtId="0" fontId="3" fillId="24" borderId="60" xfId="0" applyFont="1" applyFill="1" applyBorder="1" applyAlignment="1" applyProtection="1">
      <alignment/>
      <protection/>
    </xf>
    <xf numFmtId="0" fontId="3" fillId="24" borderId="63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7" fillId="24" borderId="60" xfId="0" applyFont="1" applyFill="1" applyBorder="1" applyAlignment="1" applyProtection="1">
      <alignment vertical="center"/>
      <protection/>
    </xf>
    <xf numFmtId="0" fontId="37" fillId="21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185" fontId="3" fillId="24" borderId="19" xfId="0" applyNumberFormat="1" applyFont="1" applyFill="1" applyBorder="1" applyAlignment="1" applyProtection="1">
      <alignment horizontal="left"/>
      <protection/>
    </xf>
    <xf numFmtId="0" fontId="12" fillId="24" borderId="15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41" xfId="0" applyFont="1" applyFill="1" applyBorder="1" applyAlignment="1" applyProtection="1">
      <alignment horizontal="left"/>
      <protection/>
    </xf>
    <xf numFmtId="185" fontId="7" fillId="24" borderId="15" xfId="0" applyNumberFormat="1" applyFont="1" applyFill="1" applyBorder="1" applyAlignment="1" applyProtection="1">
      <alignment horizontal="center"/>
      <protection/>
    </xf>
    <xf numFmtId="0" fontId="3" fillId="24" borderId="15" xfId="0" applyFont="1" applyFill="1" applyBorder="1" applyAlignment="1" applyProtection="1">
      <alignment horizontal="center"/>
      <protection locked="0"/>
    </xf>
    <xf numFmtId="0" fontId="3" fillId="24" borderId="60" xfId="0" applyFont="1" applyFill="1" applyBorder="1" applyAlignment="1" applyProtection="1">
      <alignment horizontal="center" shrinkToFit="1"/>
      <protection locked="0"/>
    </xf>
    <xf numFmtId="0" fontId="7" fillId="24" borderId="15" xfId="0" applyFont="1" applyFill="1" applyBorder="1" applyAlignment="1" applyProtection="1">
      <alignment horizontal="center"/>
      <protection locked="0"/>
    </xf>
    <xf numFmtId="0" fontId="3" fillId="24" borderId="43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4" borderId="60" xfId="0" applyFont="1" applyFill="1" applyBorder="1" applyAlignment="1" applyProtection="1">
      <alignment horizontal="center"/>
      <protection locked="0"/>
    </xf>
    <xf numFmtId="1" fontId="3" fillId="24" borderId="60" xfId="0" applyNumberFormat="1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center"/>
      <protection/>
    </xf>
    <xf numFmtId="1" fontId="3" fillId="24" borderId="60" xfId="0" applyNumberFormat="1" applyFont="1" applyFill="1" applyBorder="1" applyAlignment="1" applyProtection="1">
      <alignment horizontal="center"/>
      <protection locked="0"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3" fillId="24" borderId="60" xfId="0" applyFont="1" applyFill="1" applyBorder="1" applyAlignment="1" applyProtection="1">
      <alignment horizontal="center"/>
      <protection/>
    </xf>
    <xf numFmtId="1" fontId="3" fillId="24" borderId="19" xfId="0" applyNumberFormat="1" applyFont="1" applyFill="1" applyBorder="1" applyAlignment="1" applyProtection="1">
      <alignment horizontal="center"/>
      <protection locked="0"/>
    </xf>
    <xf numFmtId="0" fontId="3" fillId="24" borderId="32" xfId="0" applyFont="1" applyFill="1" applyBorder="1" applyAlignment="1" applyProtection="1">
      <alignment horizontal="left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indexed="9"/>
      </font>
    </dxf>
    <dxf>
      <fill>
        <patternFill>
          <bgColor indexed="53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5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48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504825</xdr:colOff>
      <xdr:row>10</xdr:row>
      <xdr:rowOff>190500</xdr:rowOff>
    </xdr:from>
    <xdr:to>
      <xdr:col>38</xdr:col>
      <xdr:colOff>238125</xdr:colOff>
      <xdr:row>12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372600" y="2562225"/>
          <a:ext cx="3238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9525</xdr:colOff>
      <xdr:row>0</xdr:row>
      <xdr:rowOff>142875</xdr:rowOff>
    </xdr:from>
    <xdr:to>
      <xdr:col>37</xdr:col>
      <xdr:colOff>333375</xdr:colOff>
      <xdr:row>2</xdr:row>
      <xdr:rowOff>209550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42875"/>
          <a:ext cx="22860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295275</xdr:colOff>
      <xdr:row>3</xdr:row>
      <xdr:rowOff>28575</xdr:rowOff>
    </xdr:from>
    <xdr:to>
      <xdr:col>39</xdr:col>
      <xdr:colOff>285750</xdr:colOff>
      <xdr:row>4</xdr:row>
      <xdr:rowOff>28575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771525"/>
          <a:ext cx="8953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eodor.Ladar@real-hypermarket.ro?subject=Formular%20cerere%20concedi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97"/>
  <sheetViews>
    <sheetView tabSelected="1" zoomScaleSheetLayoutView="100" zoomScalePageLayoutView="0" workbookViewId="0" topLeftCell="A1">
      <selection activeCell="AL7" sqref="AL7:AO7"/>
    </sheetView>
  </sheetViews>
  <sheetFormatPr defaultColWidth="9.140625" defaultRowHeight="12.75" zeroHeight="1"/>
  <cols>
    <col min="1" max="1" width="6.28125" style="1" customWidth="1"/>
    <col min="2" max="2" width="0.85546875" style="2" customWidth="1"/>
    <col min="3" max="3" width="9.8515625" style="2" customWidth="1"/>
    <col min="4" max="6" width="3.00390625" style="2" customWidth="1"/>
    <col min="7" max="7" width="3.28125" style="2" customWidth="1"/>
    <col min="8" max="8" width="3.00390625" style="2" customWidth="1"/>
    <col min="9" max="9" width="3.140625" style="2" customWidth="1"/>
    <col min="10" max="12" width="3.00390625" style="2" customWidth="1"/>
    <col min="13" max="34" width="3.28125" style="2" customWidth="1"/>
    <col min="35" max="35" width="1.1484375" style="2" customWidth="1"/>
    <col min="36" max="36" width="9.140625" style="2" customWidth="1"/>
    <col min="37" max="37" width="6.00390625" style="2" customWidth="1"/>
    <col min="38" max="38" width="8.8515625" style="2" customWidth="1"/>
    <col min="39" max="39" width="4.7109375" style="2" customWidth="1"/>
    <col min="40" max="40" width="9.00390625" style="2" customWidth="1"/>
    <col min="41" max="41" width="5.140625" style="2" customWidth="1"/>
    <col min="42" max="42" width="1.8515625" style="2" customWidth="1"/>
    <col min="43" max="43" width="2.421875" style="1" customWidth="1"/>
    <col min="44" max="44" width="3.8515625" style="1" customWidth="1"/>
    <col min="45" max="45" width="12.00390625" style="1" customWidth="1"/>
    <col min="46" max="47" width="9.140625" style="1" customWidth="1"/>
    <col min="48" max="48" width="3.7109375" style="1" customWidth="1"/>
    <col min="49" max="49" width="9.8515625" style="1" customWidth="1"/>
    <col min="50" max="52" width="3.00390625" style="1" customWidth="1"/>
    <col min="53" max="53" width="3.28125" style="1" customWidth="1"/>
    <col min="54" max="54" width="3.00390625" style="1" customWidth="1"/>
    <col min="55" max="55" width="3.140625" style="1" customWidth="1"/>
    <col min="56" max="56" width="3.00390625" style="1" customWidth="1"/>
    <col min="57" max="57" width="9.140625" style="1" customWidth="1"/>
    <col min="58" max="16384" width="9.140625" style="2" customWidth="1"/>
  </cols>
  <sheetData>
    <row r="1" spans="2:47" ht="24.75" customHeight="1">
      <c r="B1" s="1"/>
      <c r="C1" s="1"/>
      <c r="D1" s="1"/>
      <c r="E1" s="1"/>
      <c r="F1" s="1"/>
      <c r="G1" s="45" t="s">
        <v>28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90">
        <v>103</v>
      </c>
      <c r="AS1" s="90">
        <v>0</v>
      </c>
      <c r="AT1" s="91"/>
      <c r="AU1" s="91"/>
    </row>
    <row r="2" spans="2:47" ht="15" customHeight="1">
      <c r="B2" s="1"/>
      <c r="C2" s="1"/>
      <c r="D2" s="1"/>
      <c r="E2" s="1"/>
      <c r="F2" s="1"/>
      <c r="G2" s="45" t="s">
        <v>29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91"/>
      <c r="AS2" s="91"/>
      <c r="AT2" s="91"/>
      <c r="AU2" s="91"/>
    </row>
    <row r="3" spans="2:47" ht="18.75" customHeight="1">
      <c r="B3" s="1"/>
      <c r="C3" s="1"/>
      <c r="D3" s="1"/>
      <c r="E3" s="1"/>
      <c r="F3" s="1"/>
      <c r="G3" s="76" t="s">
        <v>30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91"/>
      <c r="AS3" s="91"/>
      <c r="AT3" s="91"/>
      <c r="AU3" s="91"/>
    </row>
    <row r="4" spans="2:47" ht="22.5" customHeight="1">
      <c r="B4" s="1"/>
      <c r="C4" s="1"/>
      <c r="D4" s="1"/>
      <c r="E4" s="1"/>
      <c r="F4" s="1"/>
      <c r="G4" s="102" t="s">
        <v>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91"/>
      <c r="AS4" s="91"/>
      <c r="AT4" s="91"/>
      <c r="AU4" s="91"/>
    </row>
    <row r="5" spans="2:47" ht="6.75" customHeight="1" thickBot="1">
      <c r="B5" s="1"/>
      <c r="C5" s="1"/>
      <c r="D5" s="1"/>
      <c r="E5" s="1"/>
      <c r="F5" s="1"/>
      <c r="G5" s="7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91"/>
      <c r="AS5" s="91"/>
      <c r="AT5" s="91"/>
      <c r="AU5" s="91"/>
    </row>
    <row r="6" spans="2:47" ht="5.2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  <c r="AR6" s="91"/>
      <c r="AS6" s="91"/>
      <c r="AT6" s="91"/>
      <c r="AU6" s="91"/>
    </row>
    <row r="7" spans="2:47" ht="25.5" customHeight="1">
      <c r="B7" s="6"/>
      <c r="C7" s="7" t="s">
        <v>32</v>
      </c>
      <c r="D7" s="8"/>
      <c r="E7" s="7"/>
      <c r="F7" s="8"/>
      <c r="G7" s="8"/>
      <c r="H7" s="131">
        <v>2011</v>
      </c>
      <c r="I7" s="131"/>
      <c r="J7" s="131"/>
      <c r="K7" s="130"/>
      <c r="L7" s="13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 t="s">
        <v>34</v>
      </c>
      <c r="AK7" s="8"/>
      <c r="AL7" s="109"/>
      <c r="AM7" s="109"/>
      <c r="AN7" s="109"/>
      <c r="AO7" s="109"/>
      <c r="AP7" s="50"/>
      <c r="AR7" s="91"/>
      <c r="AS7" s="91"/>
      <c r="AT7" s="91"/>
      <c r="AU7" s="91"/>
    </row>
    <row r="8" spans="2:47" ht="23.25" customHeight="1">
      <c r="B8" s="6"/>
      <c r="C8" s="8" t="s">
        <v>33</v>
      </c>
      <c r="D8" s="8"/>
      <c r="E8" s="8"/>
      <c r="F8" s="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8"/>
      <c r="AB8" s="8"/>
      <c r="AC8" s="8"/>
      <c r="AD8" s="8"/>
      <c r="AE8" s="8"/>
      <c r="AF8" s="8"/>
      <c r="AG8" s="8"/>
      <c r="AH8" s="8"/>
      <c r="AI8" s="8"/>
      <c r="AJ8" s="8" t="s">
        <v>35</v>
      </c>
      <c r="AK8" s="8"/>
      <c r="AL8" s="110"/>
      <c r="AM8" s="110"/>
      <c r="AN8" s="110"/>
      <c r="AO8" s="110"/>
      <c r="AP8" s="50"/>
      <c r="AR8" s="91"/>
      <c r="AS8" s="91"/>
      <c r="AT8" s="91"/>
      <c r="AU8" s="91"/>
    </row>
    <row r="9" spans="2:47" ht="24.75" customHeight="1">
      <c r="B9" s="6"/>
      <c r="C9" s="8" t="s">
        <v>36</v>
      </c>
      <c r="D9" s="8"/>
      <c r="E9" s="8"/>
      <c r="F9" s="8"/>
      <c r="G9" s="100"/>
      <c r="H9" s="100"/>
      <c r="I9" s="100"/>
      <c r="J9" s="100"/>
      <c r="K9" s="100"/>
      <c r="L9" s="100"/>
      <c r="M9" s="100"/>
      <c r="N9" s="100"/>
      <c r="O9" s="100"/>
      <c r="P9" s="8"/>
      <c r="Q9" s="8"/>
      <c r="R9" s="8"/>
      <c r="S9" s="8"/>
      <c r="T9" s="75" t="s">
        <v>42</v>
      </c>
      <c r="U9" s="8"/>
      <c r="V9" s="108">
        <f>AM27+AR1-100</f>
        <v>40544</v>
      </c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8"/>
      <c r="AI9" s="8"/>
      <c r="AJ9" s="8" t="s">
        <v>43</v>
      </c>
      <c r="AK9" s="108">
        <f>V9+AS1</f>
        <v>40544</v>
      </c>
      <c r="AL9" s="108"/>
      <c r="AM9" s="108"/>
      <c r="AN9" s="108"/>
      <c r="AO9" s="108"/>
      <c r="AP9" s="50"/>
      <c r="AR9" s="92">
        <f>MONTH(V9)</f>
        <v>1</v>
      </c>
      <c r="AS9" s="93">
        <f>DAY(V9)</f>
        <v>1</v>
      </c>
      <c r="AT9" s="91">
        <f>DAY(AK9)</f>
        <v>1</v>
      </c>
      <c r="AU9" s="91">
        <f>MONTH(AK9)</f>
        <v>1</v>
      </c>
    </row>
    <row r="10" spans="2:47" ht="20.25" customHeight="1">
      <c r="B10" s="11"/>
      <c r="C10" s="78">
        <f>IF(V9&lt;AM27,"Cerere completata pentru o perioada anterioara","")</f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8"/>
      <c r="AD10" s="10"/>
      <c r="AE10" s="105" t="str">
        <f>"("&amp;NETWORKDAYS(V9,AK9,AS28:AS38)&amp;" working days)"</f>
        <v>(0 working days)</v>
      </c>
      <c r="AF10" s="105"/>
      <c r="AG10" s="105"/>
      <c r="AH10" s="105"/>
      <c r="AI10" s="105"/>
      <c r="AJ10" s="105"/>
      <c r="AK10" s="105"/>
      <c r="AL10" s="77"/>
      <c r="AM10" s="77"/>
      <c r="AN10" s="10"/>
      <c r="AO10" s="10"/>
      <c r="AP10" s="51"/>
      <c r="AR10" s="91"/>
      <c r="AS10" s="91"/>
      <c r="AT10" s="91"/>
      <c r="AU10" s="94"/>
    </row>
    <row r="11" spans="2:47" ht="27.75" customHeight="1">
      <c r="B11" s="13"/>
      <c r="C11" s="14" t="s">
        <v>47</v>
      </c>
      <c r="D11" s="14"/>
      <c r="E11" s="14"/>
      <c r="F11" s="14"/>
      <c r="G11" s="14"/>
      <c r="H11" s="14"/>
      <c r="I11" s="14"/>
      <c r="J11" s="115"/>
      <c r="K11" s="115"/>
      <c r="L11" s="1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21"/>
      <c r="Z11" s="121"/>
      <c r="AA11" s="121"/>
      <c r="AB11" s="14"/>
      <c r="AC11" s="14" t="s">
        <v>44</v>
      </c>
      <c r="AD11" s="14"/>
      <c r="AE11" s="14"/>
      <c r="AF11" s="14"/>
      <c r="AG11" s="14"/>
      <c r="AH11" s="15"/>
      <c r="AI11" s="16"/>
      <c r="AJ11" s="117" t="s">
        <v>53</v>
      </c>
      <c r="AK11" s="117"/>
      <c r="AL11" s="117"/>
      <c r="AM11" s="124"/>
      <c r="AN11" s="123" t="s">
        <v>54</v>
      </c>
      <c r="AO11" s="123"/>
      <c r="AP11" s="112"/>
      <c r="AR11" s="91"/>
      <c r="AS11" s="91"/>
      <c r="AT11" s="91"/>
      <c r="AU11" s="91"/>
    </row>
    <row r="12" spans="2:47" ht="24.75" customHeight="1">
      <c r="B12" s="6"/>
      <c r="C12" s="8" t="s">
        <v>45</v>
      </c>
      <c r="D12" s="8"/>
      <c r="E12" s="8"/>
      <c r="F12" s="8"/>
      <c r="G12" s="8"/>
      <c r="H12" s="8"/>
      <c r="I12" s="8"/>
      <c r="J12" s="120">
        <f>H7</f>
        <v>2011</v>
      </c>
      <c r="K12" s="1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21"/>
      <c r="Z12" s="121"/>
      <c r="AA12" s="121"/>
      <c r="AB12" s="8"/>
      <c r="AC12" s="14" t="s">
        <v>44</v>
      </c>
      <c r="AD12" s="8"/>
      <c r="AE12" s="8"/>
      <c r="AF12" s="8"/>
      <c r="AG12" s="8"/>
      <c r="AH12" s="9"/>
      <c r="AI12" s="17"/>
      <c r="AJ12" s="118"/>
      <c r="AK12" s="118"/>
      <c r="AL12" s="118"/>
      <c r="AM12" s="125"/>
      <c r="AN12" s="132"/>
      <c r="AO12" s="132"/>
      <c r="AP12" s="113"/>
      <c r="AR12" s="91"/>
      <c r="AS12" s="95" t="s">
        <v>37</v>
      </c>
      <c r="AT12" s="91"/>
      <c r="AU12" s="91"/>
    </row>
    <row r="13" spans="2:47" ht="27" customHeight="1">
      <c r="B13" s="6"/>
      <c r="C13" s="8" t="s">
        <v>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16">
        <f>Y12+Y11</f>
        <v>0</v>
      </c>
      <c r="Z13" s="116"/>
      <c r="AA13" s="116"/>
      <c r="AB13" s="8"/>
      <c r="AC13" s="14" t="s">
        <v>44</v>
      </c>
      <c r="AD13" s="8"/>
      <c r="AE13" s="8"/>
      <c r="AF13" s="8"/>
      <c r="AG13" s="8"/>
      <c r="AH13" s="9"/>
      <c r="AI13" s="17"/>
      <c r="AJ13" s="118"/>
      <c r="AK13" s="118"/>
      <c r="AL13" s="118"/>
      <c r="AM13" s="125"/>
      <c r="AN13" s="132"/>
      <c r="AO13" s="132"/>
      <c r="AP13" s="113"/>
      <c r="AR13" s="91"/>
      <c r="AS13" s="91" t="s">
        <v>38</v>
      </c>
      <c r="AT13" s="91"/>
      <c r="AU13" s="91"/>
    </row>
    <row r="14" spans="2:47" ht="6" customHeight="1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8"/>
      <c r="Z14" s="18"/>
      <c r="AA14" s="18"/>
      <c r="AB14" s="10"/>
      <c r="AC14" s="10"/>
      <c r="AD14" s="10"/>
      <c r="AE14" s="10"/>
      <c r="AF14" s="10"/>
      <c r="AG14" s="10"/>
      <c r="AH14" s="12"/>
      <c r="AI14" s="19"/>
      <c r="AJ14" s="119"/>
      <c r="AK14" s="119"/>
      <c r="AL14" s="119"/>
      <c r="AM14" s="126"/>
      <c r="AN14" s="133"/>
      <c r="AO14" s="133"/>
      <c r="AP14" s="114"/>
      <c r="AR14" s="91"/>
      <c r="AS14" s="91" t="s">
        <v>39</v>
      </c>
      <c r="AT14" s="91"/>
      <c r="AU14" s="91"/>
    </row>
    <row r="15" spans="2:47" ht="29.25" customHeight="1">
      <c r="B15" s="13"/>
      <c r="C15" s="14" t="s">
        <v>48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0"/>
      <c r="V15" s="14"/>
      <c r="W15" s="14"/>
      <c r="X15" s="14"/>
      <c r="Y15" s="121"/>
      <c r="Z15" s="121"/>
      <c r="AA15" s="121"/>
      <c r="AB15" s="14"/>
      <c r="AC15" s="14" t="s">
        <v>44</v>
      </c>
      <c r="AD15" s="14"/>
      <c r="AE15" s="14"/>
      <c r="AF15" s="14"/>
      <c r="AG15" s="14"/>
      <c r="AH15" s="15"/>
      <c r="AI15" s="16"/>
      <c r="AJ15" s="14"/>
      <c r="AK15" s="14"/>
      <c r="AL15" s="14"/>
      <c r="AM15" s="14"/>
      <c r="AN15" s="14"/>
      <c r="AO15" s="14"/>
      <c r="AP15" s="52"/>
      <c r="AR15" s="91"/>
      <c r="AS15" s="91" t="s">
        <v>40</v>
      </c>
      <c r="AT15" s="91"/>
      <c r="AU15" s="91"/>
    </row>
    <row r="16" spans="2:47" ht="26.25" customHeight="1">
      <c r="B16" s="6"/>
      <c r="C16" s="8" t="s">
        <v>49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16">
        <f>IF(AS17=2,NETWORKDAYS(V9,AK9,AS28:AS38),0)</f>
        <v>0</v>
      </c>
      <c r="Z16" s="116"/>
      <c r="AA16" s="116"/>
      <c r="AB16" s="8"/>
      <c r="AC16" s="14" t="s">
        <v>44</v>
      </c>
      <c r="AD16" s="8"/>
      <c r="AE16" s="8"/>
      <c r="AF16" s="8"/>
      <c r="AG16" s="8"/>
      <c r="AH16" s="9"/>
      <c r="AI16" s="17"/>
      <c r="AJ16" s="8"/>
      <c r="AK16" s="8"/>
      <c r="AL16" s="8"/>
      <c r="AM16" s="8"/>
      <c r="AN16" s="8"/>
      <c r="AO16" s="44"/>
      <c r="AP16" s="53"/>
      <c r="AR16" s="91"/>
      <c r="AS16" s="91" t="s">
        <v>41</v>
      </c>
      <c r="AT16" s="91"/>
      <c r="AU16" s="91"/>
    </row>
    <row r="17" spans="2:47" ht="27.75" customHeight="1">
      <c r="B17" s="6"/>
      <c r="C17" s="8" t="s">
        <v>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16">
        <f>Y13-Y15-Y16</f>
        <v>0</v>
      </c>
      <c r="Z17" s="116"/>
      <c r="AA17" s="116"/>
      <c r="AB17" s="8"/>
      <c r="AC17" s="14" t="s">
        <v>44</v>
      </c>
      <c r="AD17" s="8"/>
      <c r="AE17" s="8"/>
      <c r="AF17" s="8"/>
      <c r="AG17" s="8"/>
      <c r="AH17" s="9"/>
      <c r="AI17" s="17"/>
      <c r="AJ17" s="8"/>
      <c r="AK17" s="8"/>
      <c r="AL17" s="8"/>
      <c r="AM17" s="8"/>
      <c r="AN17" s="8"/>
      <c r="AO17" s="106"/>
      <c r="AP17" s="107"/>
      <c r="AR17" s="91"/>
      <c r="AS17" s="96">
        <v>1</v>
      </c>
      <c r="AT17" s="94">
        <f>NETWORKDAYS(V9,AK9,AS28:AS38)</f>
        <v>0</v>
      </c>
      <c r="AU17" s="91"/>
    </row>
    <row r="18" spans="2:47" ht="6" customHeight="1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2"/>
      <c r="AI18" s="17"/>
      <c r="AJ18" s="103"/>
      <c r="AK18" s="103"/>
      <c r="AL18" s="103"/>
      <c r="AM18" s="8"/>
      <c r="AN18" s="8"/>
      <c r="AO18" s="44"/>
      <c r="AP18" s="53"/>
      <c r="AR18" s="91"/>
      <c r="AS18" s="91"/>
      <c r="AT18" s="91"/>
      <c r="AU18" s="91"/>
    </row>
    <row r="19" spans="2:47" ht="30" customHeight="1">
      <c r="B19" s="13"/>
      <c r="C19" s="14" t="s">
        <v>51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20">
        <f>IF(AS17=3,NETWORKDAYS(V9,AK9,AS28:AS38),"")</f>
      </c>
      <c r="Z19" s="120"/>
      <c r="AA19" s="120"/>
      <c r="AB19" s="14"/>
      <c r="AC19" s="14" t="s">
        <v>44</v>
      </c>
      <c r="AD19" s="14"/>
      <c r="AE19" s="14"/>
      <c r="AF19" s="14"/>
      <c r="AG19" s="14"/>
      <c r="AH19" s="15"/>
      <c r="AI19" s="17"/>
      <c r="AJ19" s="103"/>
      <c r="AK19" s="103"/>
      <c r="AL19" s="103"/>
      <c r="AM19" s="8"/>
      <c r="AN19" s="8"/>
      <c r="AO19" s="44"/>
      <c r="AP19" s="53"/>
      <c r="AR19" s="91"/>
      <c r="AS19" s="91"/>
      <c r="AT19" s="91"/>
      <c r="AU19" s="91"/>
    </row>
    <row r="20" spans="2:47" ht="28.5" customHeight="1">
      <c r="B20" s="6"/>
      <c r="C20" s="8" t="s">
        <v>52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27">
        <f>IF(AS17=4,NETWORKDAYS(V9,AK9,AS28:AS38),"")</f>
      </c>
      <c r="Z20" s="127"/>
      <c r="AA20" s="127"/>
      <c r="AB20" s="8"/>
      <c r="AC20" s="14" t="s">
        <v>44</v>
      </c>
      <c r="AD20" s="8"/>
      <c r="AE20" s="8"/>
      <c r="AF20" s="8"/>
      <c r="AG20" s="8"/>
      <c r="AH20" s="9"/>
      <c r="AI20" s="8"/>
      <c r="AJ20" s="8"/>
      <c r="AK20" s="8"/>
      <c r="AL20" s="8"/>
      <c r="AM20" s="8"/>
      <c r="AN20" s="8"/>
      <c r="AO20" s="8"/>
      <c r="AP20" s="50"/>
      <c r="AR20" s="91"/>
      <c r="AS20" s="91"/>
      <c r="AT20" s="91"/>
      <c r="AU20" s="91"/>
    </row>
    <row r="21" spans="2:47" ht="6" customHeight="1"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2"/>
      <c r="AI21" s="17"/>
      <c r="AJ21" s="8"/>
      <c r="AK21" s="8"/>
      <c r="AL21" s="8"/>
      <c r="AM21" s="8"/>
      <c r="AN21" s="8"/>
      <c r="AO21" s="8"/>
      <c r="AP21" s="50"/>
      <c r="AR21" s="91"/>
      <c r="AS21" s="91"/>
      <c r="AT21" s="91"/>
      <c r="AU21" s="91"/>
    </row>
    <row r="22" spans="2:47" ht="28.5" customHeight="1">
      <c r="B22" s="6"/>
      <c r="C22" s="8" t="s">
        <v>61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4"/>
      <c r="U22" s="8"/>
      <c r="V22" s="8"/>
      <c r="W22" s="8"/>
      <c r="X22" s="8"/>
      <c r="Y22" s="128"/>
      <c r="Z22" s="128"/>
      <c r="AA22" s="128"/>
      <c r="AB22" s="14"/>
      <c r="AC22" s="14" t="s">
        <v>44</v>
      </c>
      <c r="AD22" s="14"/>
      <c r="AE22" s="14"/>
      <c r="AF22" s="14"/>
      <c r="AG22" s="14"/>
      <c r="AH22" s="9"/>
      <c r="AI22" s="17"/>
      <c r="AJ22" s="8"/>
      <c r="AK22" s="8"/>
      <c r="AL22" s="8"/>
      <c r="AM22" s="8"/>
      <c r="AN22" s="8"/>
      <c r="AO22" s="8"/>
      <c r="AP22" s="50"/>
      <c r="AR22" s="91"/>
      <c r="AS22" s="91"/>
      <c r="AT22" s="91"/>
      <c r="AU22" s="91"/>
    </row>
    <row r="23" spans="2:47" ht="28.5" customHeight="1">
      <c r="B23" s="6"/>
      <c r="C23" s="8" t="s">
        <v>62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21"/>
      <c r="Z23" s="121"/>
      <c r="AA23" s="121"/>
      <c r="AB23" s="8"/>
      <c r="AC23" s="14" t="s">
        <v>44</v>
      </c>
      <c r="AD23" s="8"/>
      <c r="AE23" s="8"/>
      <c r="AF23" s="8"/>
      <c r="AG23" s="8"/>
      <c r="AH23" s="9"/>
      <c r="AI23" s="17"/>
      <c r="AJ23" s="8"/>
      <c r="AK23" s="8"/>
      <c r="AL23" s="8"/>
      <c r="AM23" s="8"/>
      <c r="AN23" s="8"/>
      <c r="AO23" s="8"/>
      <c r="AP23" s="50"/>
      <c r="AR23" s="91"/>
      <c r="AS23" s="91">
        <f>COUNTIF(D28:AH39,"x")</f>
        <v>0</v>
      </c>
      <c r="AT23" s="91"/>
      <c r="AU23" s="91"/>
    </row>
    <row r="24" spans="2:47" ht="6" customHeight="1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9"/>
      <c r="AJ24" s="10"/>
      <c r="AK24" s="10"/>
      <c r="AL24" s="10"/>
      <c r="AM24" s="10"/>
      <c r="AN24" s="10"/>
      <c r="AO24" s="10"/>
      <c r="AP24" s="51"/>
      <c r="AR24" s="91"/>
      <c r="AS24" s="91"/>
      <c r="AT24" s="91"/>
      <c r="AU24" s="91"/>
    </row>
    <row r="25" spans="2:47" ht="19.5" customHeight="1">
      <c r="B25" s="6"/>
      <c r="C25" s="97"/>
      <c r="D25" s="101" t="s">
        <v>63</v>
      </c>
      <c r="E25" s="98"/>
      <c r="F25" s="98"/>
      <c r="G25" s="98"/>
      <c r="H25" s="98"/>
      <c r="I25" s="98"/>
      <c r="J25" s="98"/>
      <c r="K25" s="98"/>
      <c r="L25" s="98"/>
      <c r="M25" s="9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6"/>
      <c r="AJ25" s="8"/>
      <c r="AK25" s="8"/>
      <c r="AL25" s="8"/>
      <c r="AM25" s="8"/>
      <c r="AN25" s="8"/>
      <c r="AO25" s="8"/>
      <c r="AP25" s="50"/>
      <c r="AR25" s="91"/>
      <c r="AS25" s="90" t="b">
        <v>0</v>
      </c>
      <c r="AT25" s="91"/>
      <c r="AU25" s="91"/>
    </row>
    <row r="26" spans="1:42" ht="9.75" customHeight="1" thickBot="1">
      <c r="A26" s="79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9"/>
      <c r="AJ26" s="8"/>
      <c r="AK26" s="8"/>
      <c r="AL26" s="8"/>
      <c r="AM26" s="8"/>
      <c r="AN26" s="8"/>
      <c r="AO26" s="8"/>
      <c r="AP26" s="50"/>
    </row>
    <row r="27" spans="1:45" ht="18.75" customHeight="1">
      <c r="A27" s="79"/>
      <c r="B27" s="69"/>
      <c r="C27" s="21" t="s">
        <v>64</v>
      </c>
      <c r="D27" s="22">
        <v>1</v>
      </c>
      <c r="E27" s="22">
        <v>2</v>
      </c>
      <c r="F27" s="22">
        <v>3</v>
      </c>
      <c r="G27" s="22">
        <v>4</v>
      </c>
      <c r="H27" s="22">
        <v>5</v>
      </c>
      <c r="I27" s="22">
        <v>6</v>
      </c>
      <c r="J27" s="22">
        <v>7</v>
      </c>
      <c r="K27" s="22">
        <v>8</v>
      </c>
      <c r="L27" s="22">
        <v>9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2">
        <v>19</v>
      </c>
      <c r="W27" s="22">
        <v>20</v>
      </c>
      <c r="X27" s="22">
        <v>21</v>
      </c>
      <c r="Y27" s="22">
        <v>22</v>
      </c>
      <c r="Z27" s="22">
        <v>23</v>
      </c>
      <c r="AA27" s="22">
        <v>24</v>
      </c>
      <c r="AB27" s="22">
        <v>25</v>
      </c>
      <c r="AC27" s="22">
        <v>26</v>
      </c>
      <c r="AD27" s="22">
        <v>27</v>
      </c>
      <c r="AE27" s="22">
        <v>28</v>
      </c>
      <c r="AF27" s="22">
        <v>29</v>
      </c>
      <c r="AG27" s="22">
        <v>30</v>
      </c>
      <c r="AH27" s="23">
        <v>31</v>
      </c>
      <c r="AI27" s="14"/>
      <c r="AJ27" s="41"/>
      <c r="AK27" s="14"/>
      <c r="AL27" s="48" t="s">
        <v>55</v>
      </c>
      <c r="AM27" s="104">
        <f ca="1">TODAY()</f>
        <v>40541</v>
      </c>
      <c r="AN27" s="104"/>
      <c r="AO27" s="14"/>
      <c r="AP27" s="52"/>
      <c r="AS27" s="1" t="s">
        <v>60</v>
      </c>
    </row>
    <row r="28" spans="1:45" ht="18" customHeight="1">
      <c r="A28" s="91">
        <v>1</v>
      </c>
      <c r="B28" s="6"/>
      <c r="C28" s="24" t="s">
        <v>1</v>
      </c>
      <c r="D28" s="49"/>
      <c r="E28" s="49"/>
      <c r="F28" s="80">
        <f>IF($AR$9=$AU$9,IF(AND(F$27&gt;=$AS$9,$A28=$AR$9,F$27&lt;=$AT$9),"x",""),IF(AND($AU$9=$A28,$AS$9&gt;$AT$9,F$27&lt;=$AT$9),"x",IF(AND($AR$9=$A28,F$27&gt;=$AS$9),"x","")))</f>
      </c>
      <c r="G28" s="80">
        <f>IF($AR$9=$AU$9,IF(AND(G$27&gt;=$AS$9,$A28=$AR$9,G$27&lt;=$AT$9),"x",""),IF(AND($AU$9=$A28,$AS$9&gt;$AT$9,G$27&lt;=$AT$9),"x",IF(AND($AR$9=$A28,G$27&gt;=$AS$9),"x","")))</f>
      </c>
      <c r="H28" s="80">
        <f>IF($AR$9=$AU$9,IF(AND(H$27&gt;=$AS$9,$A28=$AR$9,H$27&lt;=$AT$9),"x",""),IF(AND($AU$9=$A28,$AS$9&gt;$AT$9,H$27&lt;=$AT$9),"x",IF(AND($AR$9=$A28,H$27&gt;=$AS$9),"x","")))</f>
      </c>
      <c r="I28" s="80">
        <f>IF($AR$9=$AU$9,IF(AND(I$27&gt;=$AS$9,$A28=$AR$9,I$27&lt;=$AT$9),"x",""),IF(AND($AU$9=$A28,$AS$9&gt;$AT$9,I$27&lt;=$AT$9),"x",IF(AND($AR$9=$A28,I$27&gt;=$AS$9),"x","")))</f>
      </c>
      <c r="J28" s="80">
        <f>IF($AR$9=$AU$9,IF(AND(J$27&gt;=$AS$9,$A28=$AR$9,J$27&lt;=$AT$9),"x",""),IF(AND($AU$9=$A28,$AS$9&gt;$AT$9,J$27&lt;=$AT$9),"x",IF(AND($AR$9=$A28,J$27&gt;=$AS$9),"x","")))</f>
      </c>
      <c r="K28" s="49"/>
      <c r="L28" s="49"/>
      <c r="M28" s="80">
        <f aca="true" t="shared" si="0" ref="M28:S32">IF($AR$9=$AU$9,IF(AND(M$27&gt;=$AS$9,$A28=$AR$9,M$27&lt;=$AT$9),"x",""),IF(AND($AU$9=$A28,$AS$9&gt;$AT$9,M$27&lt;=$AT$9),"x",IF(AND($AR$9=$A28,M$27&gt;=$AS$9),"x","")))</f>
      </c>
      <c r="N28" s="80">
        <f t="shared" si="0"/>
      </c>
      <c r="O28" s="80">
        <f t="shared" si="0"/>
      </c>
      <c r="P28" s="80">
        <f t="shared" si="0"/>
      </c>
      <c r="Q28" s="80">
        <f t="shared" si="0"/>
      </c>
      <c r="R28" s="49"/>
      <c r="S28" s="49"/>
      <c r="T28" s="80">
        <f>IF($AR$9=$AU$9,IF(AND(T$27&gt;=$AS$9,$A28=$AR$9,T$27&lt;=$AT$9),"x",""),IF(AND($AU$9=$A28,$AS$9&gt;$AT$9,T$27&lt;=$AT$9),"x",IF(AND($AR$9=$A28,T$27&gt;=$AS$9),"x","")))</f>
      </c>
      <c r="U28" s="80">
        <f>IF($AR$9=$AU$9,IF(AND(U$27&gt;=$AS$9,$A28=$AR$9,U$27&lt;=$AT$9),"x",""),IF(AND($AU$9=$A28,$AS$9&gt;$AT$9,U$27&lt;=$AT$9),"x",IF(AND($AR$9=$A28,U$27&gt;=$AS$9),"x","")))</f>
      </c>
      <c r="V28" s="80">
        <f>IF($AR$9=$AU$9,IF(AND(V$27&gt;=$AS$9,$A28=$AR$9,V$27&lt;=$AT$9),"x",""),IF(AND($AU$9=$A28,$AS$9&gt;$AT$9,V$27&lt;=$AT$9),"x",IF(AND($AR$9=$A28,V$27&gt;=$AS$9),"x","")))</f>
      </c>
      <c r="W28" s="80">
        <f>IF($AR$9=$AU$9,IF(AND(W$27&gt;=$AS$9,$A28=$AR$9,W$27&lt;=$AT$9),"x",""),IF(AND($AU$9=$A28,$AS$9&gt;$AT$9,W$27&lt;=$AT$9),"x",IF(AND($AR$9=$A28,W$27&gt;=$AS$9),"x","")))</f>
      </c>
      <c r="X28" s="80">
        <f>IF($AR$9=$AU$9,IF(AND(X$27&gt;=$AS$9,$A28=$AR$9,X$27&lt;=$AT$9),"x",""),IF(AND($AU$9=$A28,$AS$9&gt;$AT$9,X$27&lt;=$AT$9),"x",IF(AND($AR$9=$A28,X$27&gt;=$AS$9),"x","")))</f>
      </c>
      <c r="Y28" s="49"/>
      <c r="Z28" s="49"/>
      <c r="AA28" s="80">
        <f aca="true" t="shared" si="1" ref="AA28:AE30">IF($AR$9=$AU$9,IF(AND(AA$27&gt;=$AS$9,$A28=$AR$9,AA$27&lt;=$AT$9),"x",""),IF(AND($AU$9=$A28,$AS$9&gt;$AT$9,AA$27&lt;=$AT$9),"x",IF(AND($AR$9=$A28,AA$27&gt;=$AS$9),"x","")))</f>
      </c>
      <c r="AB28" s="80">
        <f t="shared" si="1"/>
      </c>
      <c r="AC28" s="80">
        <f t="shared" si="1"/>
      </c>
      <c r="AD28" s="80">
        <f t="shared" si="1"/>
      </c>
      <c r="AE28" s="80">
        <f t="shared" si="1"/>
      </c>
      <c r="AF28" s="49"/>
      <c r="AG28" s="49"/>
      <c r="AH28" s="81">
        <f>IF($AR$9=$AU$9,IF(AND(AH$27&gt;=$AS$9,$A28=$AR$9,AH$27&lt;=$AT$9),"x",""),IF(AND($AU$9=$A28,$AS$9&gt;$AT$9,AH$27&lt;=$AT$9),"x",IF(AND($AR$9=$A28,AH$27&gt;=$AS$9),"x","")))</f>
      </c>
      <c r="AI28" s="8"/>
      <c r="AJ28" s="8"/>
      <c r="AK28" s="8"/>
      <c r="AL28" s="8"/>
      <c r="AM28" s="8"/>
      <c r="AN28" s="8"/>
      <c r="AO28" s="8"/>
      <c r="AP28" s="50"/>
      <c r="AS28" s="38">
        <v>40658</v>
      </c>
    </row>
    <row r="29" spans="1:45" ht="18" customHeight="1">
      <c r="A29" s="91">
        <v>2</v>
      </c>
      <c r="B29" s="6"/>
      <c r="C29" s="24" t="s">
        <v>0</v>
      </c>
      <c r="D29" s="80">
        <f aca="true" t="shared" si="2" ref="D29:F30">IF($AR$9=$AU$9,IF(AND(D$27&gt;=$AS$9,$A29=$AR$9,D$27&lt;=$AT$9),"x",""),IF(AND($AU$9=$A29,$AS$9&gt;$AT$9,D$27&lt;=$AT$9),"x",IF(AND($AR$9=$A29,D$27&gt;=$AS$9),"x","")))</f>
      </c>
      <c r="E29" s="80">
        <f t="shared" si="2"/>
      </c>
      <c r="F29" s="80">
        <f t="shared" si="2"/>
      </c>
      <c r="G29" s="80">
        <f>IF($AR$9=$AU$9,IF(AND(G$27&gt;=$AS$9,$A29=$AR$9,G$27&lt;=$AT$9),"x",""),IF(AND($AU$9=$A29,$AS$9&gt;$AT$9,G$27&lt;=$AT$9),"x",IF(AND($AR$9=$A29,G$27&gt;=$AS$9),"x","")))</f>
      </c>
      <c r="H29" s="49"/>
      <c r="I29" s="49"/>
      <c r="J29" s="80">
        <f aca="true" t="shared" si="3" ref="J29:L30">IF($AR$9=$AU$9,IF(AND(J$27&gt;=$AS$9,$A29=$AR$9,J$27&lt;=$AT$9),"x",""),IF(AND($AU$9=$A29,$AS$9&gt;$AT$9,J$27&lt;=$AT$9),"x",IF(AND($AR$9=$A29,J$27&gt;=$AS$9),"x","")))</f>
      </c>
      <c r="K29" s="80">
        <f t="shared" si="3"/>
      </c>
      <c r="L29" s="80">
        <f t="shared" si="3"/>
      </c>
      <c r="M29" s="80">
        <f t="shared" si="0"/>
      </c>
      <c r="N29" s="80">
        <f t="shared" si="0"/>
      </c>
      <c r="O29" s="49"/>
      <c r="P29" s="49"/>
      <c r="Q29" s="80">
        <f t="shared" si="0"/>
      </c>
      <c r="R29" s="80">
        <f t="shared" si="0"/>
      </c>
      <c r="S29" s="80">
        <f t="shared" si="0"/>
      </c>
      <c r="T29" s="80">
        <f>IF($AR$9=$AU$9,IF(AND(T$27&gt;=$AS$9,$A29=$AR$9,T$27&lt;=$AT$9),"x",""),IF(AND($AU$9=$A29,$AS$9&gt;$AT$9,T$27&lt;=$AT$9),"x",IF(AND($AR$9=$A29,T$27&gt;=$AS$9),"x","")))</f>
      </c>
      <c r="U29" s="80">
        <f>IF($AR$9=$AU$9,IF(AND(U$27&gt;=$AS$9,$A29=$AR$9,U$27&lt;=$AT$9),"x",""),IF(AND($AU$9=$A29,$AS$9&gt;$AT$9,U$27&lt;=$AT$9),"x",IF(AND($AR$9=$A29,U$27&gt;=$AS$9),"x","")))</f>
      </c>
      <c r="V29" s="49"/>
      <c r="W29" s="49"/>
      <c r="X29" s="80">
        <f aca="true" t="shared" si="4" ref="X29:Z30">IF($AR$9=$AU$9,IF(AND(X$27&gt;=$AS$9,$A29=$AR$9,X$27&lt;=$AT$9),"x",""),IF(AND($AU$9=$A29,$AS$9&gt;$AT$9,X$27&lt;=$AT$9),"x",IF(AND($AR$9=$A29,X$27&gt;=$AS$9),"x","")))</f>
      </c>
      <c r="Y29" s="80">
        <f t="shared" si="4"/>
      </c>
      <c r="Z29" s="80">
        <f t="shared" si="4"/>
      </c>
      <c r="AA29" s="80">
        <f t="shared" si="1"/>
      </c>
      <c r="AB29" s="80">
        <f>IF($AR$9=$AU$9,IF(AND(AB$27&gt;=$AS$9,$A29=$AR$9,AB$27&lt;=$AT$9),"x",""),IF(AND($AU$9=$A29,$AS$9&gt;$AT$9,AB$27&lt;=$AT$9),"x",IF(AND($AR$9=$A29,AB$27&gt;=$AS$9),"x","")))</f>
      </c>
      <c r="AC29" s="49"/>
      <c r="AD29" s="49"/>
      <c r="AE29" s="80">
        <f>IF($AR$9=$AU$9,IF(AND(AE$27&gt;=$AS$9,$A29=$AR$9,AE$27&lt;=$AT$9),"x",""),IF(AND($AU$9=$A29,$AS$9&gt;$AT$9,AE$27&lt;=$AT$9),"x",IF(AND($AR$9=$A29,AE$27&gt;=$AS$9),"x","")))</f>
      </c>
      <c r="AF29" s="83"/>
      <c r="AG29" s="84"/>
      <c r="AH29" s="85"/>
      <c r="AI29" s="8"/>
      <c r="AJ29" s="10"/>
      <c r="AK29" s="10"/>
      <c r="AL29" s="10"/>
      <c r="AM29" s="10"/>
      <c r="AN29" s="10"/>
      <c r="AO29" s="10"/>
      <c r="AP29" s="50"/>
      <c r="AS29" s="39">
        <v>40707</v>
      </c>
    </row>
    <row r="30" spans="1:45" ht="18" customHeight="1">
      <c r="A30" s="91">
        <v>3</v>
      </c>
      <c r="B30" s="6"/>
      <c r="C30" s="24" t="s">
        <v>5</v>
      </c>
      <c r="D30" s="80">
        <f t="shared" si="2"/>
      </c>
      <c r="E30" s="80">
        <f t="shared" si="2"/>
      </c>
      <c r="F30" s="80">
        <f t="shared" si="2"/>
      </c>
      <c r="G30" s="80">
        <f>IF($AR$9=$AU$9,IF(AND(G$27&gt;=$AS$9,$A30=$AR$9,G$27&lt;=$AT$9),"x",""),IF(AND($AU$9=$A30,$AS$9&gt;$AT$9,G$27&lt;=$AT$9),"x",IF(AND($AR$9=$A30,G$27&gt;=$AS$9),"x","")))</f>
      </c>
      <c r="H30" s="49"/>
      <c r="I30" s="49"/>
      <c r="J30" s="80">
        <f t="shared" si="3"/>
      </c>
      <c r="K30" s="80">
        <f t="shared" si="3"/>
      </c>
      <c r="L30" s="80">
        <f t="shared" si="3"/>
      </c>
      <c r="M30" s="80">
        <f t="shared" si="0"/>
      </c>
      <c r="N30" s="80">
        <f t="shared" si="0"/>
      </c>
      <c r="O30" s="49"/>
      <c r="P30" s="49"/>
      <c r="Q30" s="80">
        <f t="shared" si="0"/>
      </c>
      <c r="R30" s="80">
        <f t="shared" si="0"/>
      </c>
      <c r="S30" s="80">
        <f t="shared" si="0"/>
      </c>
      <c r="T30" s="80">
        <f>IF($AR$9=$AU$9,IF(AND(T$27&gt;=$AS$9,$A30=$AR$9,T$27&lt;=$AT$9),"x",""),IF(AND($AU$9=$A30,$AS$9&gt;$AT$9,T$27&lt;=$AT$9),"x",IF(AND($AR$9=$A30,T$27&gt;=$AS$9),"x","")))</f>
      </c>
      <c r="U30" s="80">
        <f>IF($AR$9=$AU$9,IF(AND(U$27&gt;=$AS$9,$A30=$AR$9,U$27&lt;=$AT$9),"x",""),IF(AND($AU$9=$A30,$AS$9&gt;$AT$9,U$27&lt;=$AT$9),"x",IF(AND($AR$9=$A30,U$27&gt;=$AS$9),"x","")))</f>
      </c>
      <c r="V30" s="49"/>
      <c r="W30" s="49"/>
      <c r="X30" s="80">
        <f t="shared" si="4"/>
      </c>
      <c r="Y30" s="80">
        <f t="shared" si="4"/>
      </c>
      <c r="Z30" s="80">
        <f t="shared" si="4"/>
      </c>
      <c r="AA30" s="80">
        <f t="shared" si="1"/>
      </c>
      <c r="AB30" s="80">
        <f t="shared" si="1"/>
      </c>
      <c r="AC30" s="49"/>
      <c r="AD30" s="49"/>
      <c r="AE30" s="80">
        <f aca="true" t="shared" si="5" ref="AE30:AH31">IF($AR$9=$AU$9,IF(AND(AE$27&gt;=$AS$9,$A30=$AR$9,AE$27&lt;=$AT$9),"x",""),IF(AND($AU$9=$A30,$AS$9&gt;$AT$9,AE$27&lt;=$AT$9),"x",IF(AND($AR$9=$A30,AE$27&gt;=$AS$9),"x","")))</f>
      </c>
      <c r="AF30" s="80">
        <f t="shared" si="5"/>
      </c>
      <c r="AG30" s="80">
        <f t="shared" si="5"/>
      </c>
      <c r="AH30" s="81">
        <f t="shared" si="5"/>
      </c>
      <c r="AI30" s="8"/>
      <c r="AJ30" s="46" t="s">
        <v>56</v>
      </c>
      <c r="AK30" s="46"/>
      <c r="AL30" s="46"/>
      <c r="AM30" s="46"/>
      <c r="AN30" s="46"/>
      <c r="AO30" s="46"/>
      <c r="AP30" s="50"/>
      <c r="AS30" s="39">
        <v>40770</v>
      </c>
    </row>
    <row r="31" spans="1:45" ht="18" customHeight="1">
      <c r="A31" s="91">
        <v>4</v>
      </c>
      <c r="B31" s="6"/>
      <c r="C31" s="24" t="s">
        <v>2</v>
      </c>
      <c r="D31" s="80">
        <f>IF($AR$9=$AU$9,IF(AND(D$27&gt;=$AS$9,$A31=$AR$9,D$27&lt;=$AT$9),"x",""),IF(AND($AU$9=$A31,$AS$9&gt;$AT$9,D$27&lt;=$AT$9),"x",IF(AND($AR$9=$A31,D$27&gt;=$AS$9),"x","")))</f>
      </c>
      <c r="E31" s="49"/>
      <c r="F31" s="49"/>
      <c r="G31" s="80">
        <f>IF($AR$9=$AU$9,IF(AND(G$27&gt;=$AS$9,$A31=$AR$9,G$27&lt;=$AT$9),"x",""),IF(AND($AU$9=$A31,$AS$9&gt;$AT$9,G$27&lt;=$AT$9),"x",IF(AND($AR$9=$A31,G$27&gt;=$AS$9),"x","")))</f>
      </c>
      <c r="H31" s="80">
        <f>IF($AR$9=$AU$9,IF(AND(H$27&gt;=$AS$9,$A31=$AR$9,H$27&lt;=$AT$9),"x",""),IF(AND($AU$9=$A31,$AS$9&gt;$AT$9,H$27&lt;=$AT$9),"x",IF(AND($AR$9=$A31,H$27&gt;=$AS$9),"x","")))</f>
      </c>
      <c r="I31" s="80">
        <f>IF($AR$9=$AU$9,IF(AND(I$27&gt;=$AS$9,$A31=$AR$9,I$27&lt;=$AT$9),"x",""),IF(AND($AU$9=$A31,$AS$9&gt;$AT$9,I$27&lt;=$AT$9),"x",IF(AND($AR$9=$A31,I$27&gt;=$AS$9),"x","")))</f>
      </c>
      <c r="J31" s="80">
        <f>IF($AR$9=$AU$9,IF(AND(J$27&gt;=$AS$9,$A31=$AR$9,J$27&lt;=$AT$9),"x",""),IF(AND($AU$9=$A31,$AS$9&gt;$AT$9,J$27&lt;=$AT$9),"x",IF(AND($AR$9=$A31,J$27&gt;=$AS$9),"x","")))</f>
      </c>
      <c r="K31" s="80">
        <f>IF($AR$9=$AU$9,IF(AND(K$27&gt;=$AS$9,$A31=$AR$9,K$27&lt;=$AT$9),"x",""),IF(AND($AU$9=$A31,$AS$9&gt;$AT$9,K$27&lt;=$AT$9),"x",IF(AND($AR$9=$A31,K$27&gt;=$AS$9),"x","")))</f>
      </c>
      <c r="L31" s="49"/>
      <c r="M31" s="49"/>
      <c r="N31" s="80">
        <f t="shared" si="0"/>
      </c>
      <c r="O31" s="80">
        <f t="shared" si="0"/>
      </c>
      <c r="P31" s="80">
        <f t="shared" si="0"/>
      </c>
      <c r="Q31" s="80">
        <f t="shared" si="0"/>
      </c>
      <c r="R31" s="80">
        <f t="shared" si="0"/>
      </c>
      <c r="S31" s="49"/>
      <c r="T31" s="49"/>
      <c r="U31" s="80">
        <f>IF($AR$9=$AU$9,IF(AND(U$27&gt;=$AS$9,$A31=$AR$9,U$27&lt;=$AT$9),"x",""),IF(AND($AU$9=$A31,$AS$9&gt;$AT$9,U$27&lt;=$AT$9),"x",IF(AND($AR$9=$A31,U$27&gt;=$AS$9),"x","")))</f>
      </c>
      <c r="V31" s="80">
        <f>IF($AR$9=$AU$9,IF(AND(V$27&gt;=$AS$9,$A31=$AR$9,V$27&lt;=$AT$9),"x",""),IF(AND($AU$9=$A31,$AS$9&gt;$AT$9,V$27&lt;=$AT$9),"x",IF(AND($AR$9=$A31,V$27&gt;=$AS$9),"x","")))</f>
      </c>
      <c r="W31" s="80">
        <f>IF($AR$9=$AU$9,IF(AND(W$27&gt;=$AS$9,$A31=$AR$9,W$27&lt;=$AT$9),"x",""),IF(AND($AU$9=$A31,$AS$9&gt;$AT$9,W$27&lt;=$AT$9),"x",IF(AND($AR$9=$A31,W$27&gt;=$AS$9),"x","")))</f>
      </c>
      <c r="X31" s="80">
        <f>IF($AR$9=$AU$9,IF(AND(X$27&gt;=$AS$9,$A31=$AR$9,X$27&lt;=$AT$9),"x",""),IF(AND($AU$9=$A31,$AS$9&gt;$AT$9,X$27&lt;=$AT$9),"x",IF(AND($AR$9=$A31,X$27&gt;=$AS$9),"x","")))</f>
      </c>
      <c r="Y31" s="80">
        <f>IF($AR$9=$AU$9,IF(AND(Y$27&gt;=$AS$9,$A31=$AR$9,Y$27&lt;=$AT$9),"x",""),IF(AND($AU$9=$A31,$AS$9&gt;$AT$9,Y$27&lt;=$AT$9),"x",IF(AND($AR$9=$A31,Y$27&gt;=$AS$9),"x","")))</f>
      </c>
      <c r="Z31" s="49"/>
      <c r="AA31" s="49"/>
      <c r="AB31" s="49"/>
      <c r="AC31" s="80">
        <f>IF($AR$9=$AU$9,IF(AND(AC$27&gt;=$AS$9,$A31=$AR$9,AC$27&lt;=$AT$9),"x",""),IF(AND($AU$9=$A31,$AS$9&gt;$AT$9,AC$27&lt;=$AT$9),"x",IF(AND($AR$9=$A31,AC$27&gt;=$AS$9),"x","")))</f>
      </c>
      <c r="AD31" s="80">
        <f>IF($AR$9=$AU$9,IF(AND(AD$27&gt;=$AS$9,$A31=$AR$9,AD$27&lt;=$AT$9),"x",""),IF(AND($AU$9=$A31,$AS$9&gt;$AT$9,AD$27&lt;=$AT$9),"x",IF(AND($AR$9=$A31,AD$27&gt;=$AS$9),"x","")))</f>
      </c>
      <c r="AE31" s="80">
        <f t="shared" si="5"/>
      </c>
      <c r="AF31" s="80">
        <f t="shared" si="5"/>
      </c>
      <c r="AG31" s="49"/>
      <c r="AH31" s="86"/>
      <c r="AI31" s="8"/>
      <c r="AJ31" s="8"/>
      <c r="AK31" s="8"/>
      <c r="AL31" s="8"/>
      <c r="AM31" s="8"/>
      <c r="AN31" s="8"/>
      <c r="AO31" s="8"/>
      <c r="AP31" s="50"/>
      <c r="AS31" s="39">
        <v>40878</v>
      </c>
    </row>
    <row r="32" spans="1:45" ht="18" customHeight="1">
      <c r="A32" s="91">
        <v>5</v>
      </c>
      <c r="B32" s="6"/>
      <c r="C32" s="24" t="s">
        <v>3</v>
      </c>
      <c r="D32" s="49"/>
      <c r="E32" s="80">
        <f>IF($AR$9=$AU$9,IF(AND(E$27&gt;=$AS$9,$A32=$AR$9,E$27&lt;=$AT$9),"x",""),IF(AND($AU$9=$A32,$AS$9&gt;$AT$9,E$27&lt;=$AT$9),"x",IF(AND($AR$9=$A32,E$27&gt;=$AS$9),"x","")))</f>
      </c>
      <c r="F32" s="80">
        <f>IF($AR$9=$AU$9,IF(AND(F$27&gt;=$AS$9,$A32=$AR$9,F$27&lt;=$AT$9),"x",""),IF(AND($AU$9=$A32,$AS$9&gt;$AT$9,F$27&lt;=$AT$9),"x",IF(AND($AR$9=$A32,F$27&gt;=$AS$9),"x","")))</f>
      </c>
      <c r="G32" s="80">
        <f>IF($AR$9=$AU$9,IF(AND(G$27&gt;=$AS$9,$A32=$AR$9,G$27&lt;=$AT$9),"x",""),IF(AND($AU$9=$A32,$AS$9&gt;$AT$9,G$27&lt;=$AT$9),"x",IF(AND($AR$9=$A32,G$27&gt;=$AS$9),"x","")))</f>
      </c>
      <c r="H32" s="80">
        <f>IF($AR$9=$AU$9,IF(AND(H$27&gt;=$AS$9,$A32=$AR$9,H$27&lt;=$AT$9),"x",""),IF(AND($AU$9=$A32,$AS$9&gt;$AT$9,H$27&lt;=$AT$9),"x",IF(AND($AR$9=$A32,H$27&gt;=$AS$9),"x","")))</f>
      </c>
      <c r="I32" s="80">
        <f>IF($AR$9=$AU$9,IF(AND(I$27&gt;=$AS$9,$A32=$AR$9,I$27&lt;=$AT$9),"x",""),IF(AND($AU$9=$A32,$AS$9&gt;$AT$9,I$27&lt;=$AT$9),"x",IF(AND($AR$9=$A32,I$27&gt;=$AS$9),"x","")))</f>
      </c>
      <c r="J32" s="49"/>
      <c r="K32" s="49"/>
      <c r="L32" s="80">
        <f>IF($AR$9=$AU$9,IF(AND(L$27&gt;=$AS$9,$A32=$AR$9,L$27&lt;=$AT$9),"x",""),IF(AND($AU$9=$A32,$AS$9&gt;$AT$9,L$27&lt;=$AT$9),"x",IF(AND($AR$9=$A32,L$27&gt;=$AS$9),"x","")))</f>
      </c>
      <c r="M32" s="80">
        <f>IF($AR$9=$AU$9,IF(AND(M$27&gt;=$AS$9,$A32=$AR$9,M$27&lt;=$AT$9),"x",""),IF(AND($AU$9=$A32,$AS$9&gt;$AT$9,M$27&lt;=$AT$9),"x",IF(AND($AR$9=$A32,M$27&gt;=$AS$9),"x","")))</f>
      </c>
      <c r="N32" s="80">
        <f t="shared" si="0"/>
      </c>
      <c r="O32" s="80">
        <f t="shared" si="0"/>
      </c>
      <c r="P32" s="80">
        <f t="shared" si="0"/>
      </c>
      <c r="Q32" s="49"/>
      <c r="R32" s="49"/>
      <c r="S32" s="80">
        <f>IF($AR$9=$AU$9,IF(AND(S$27&gt;=$AS$9,$A32=$AR$9,S$27&lt;=$AT$9),"x",""),IF(AND($AU$9=$A32,$AS$9&gt;$AT$9,S$27&lt;=$AT$9),"x",IF(AND($AR$9=$A32,S$27&gt;=$AS$9),"x","")))</f>
      </c>
      <c r="T32" s="80">
        <f>IF($AR$9=$AU$9,IF(AND(T$27&gt;=$AS$9,$A32=$AR$9,T$27&lt;=$AT$9),"x",""),IF(AND($AU$9=$A32,$AS$9&gt;$AT$9,T$27&lt;=$AT$9),"x",IF(AND($AR$9=$A32,T$27&gt;=$AS$9),"x","")))</f>
      </c>
      <c r="U32" s="80">
        <f>IF($AR$9=$AU$9,IF(AND(U$27&gt;=$AS$9,$A32=$AR$9,U$27&lt;=$AT$9),"x",""),IF(AND($AU$9=$A32,$AS$9&gt;$AT$9,U$27&lt;=$AT$9),"x",IF(AND($AR$9=$A32,U$27&gt;=$AS$9),"x","")))</f>
      </c>
      <c r="V32" s="80">
        <f>IF($AR$9=$AU$9,IF(AND(V$27&gt;=$AS$9,$A32=$AR$9,V$27&lt;=$AT$9),"x",""),IF(AND($AU$9=$A32,$AS$9&gt;$AT$9,V$27&lt;=$AT$9),"x",IF(AND($AR$9=$A32,V$27&gt;=$AS$9),"x","")))</f>
      </c>
      <c r="W32" s="80">
        <f>IF($AR$9=$AU$9,IF(AND(W$27&gt;=$AS$9,$A32=$AR$9,W$27&lt;=$AT$9),"x",""),IF(AND($AU$9=$A32,$AS$9&gt;$AT$9,W$27&lt;=$AT$9),"x",IF(AND($AR$9=$A32,W$27&gt;=$AS$9),"x","")))</f>
      </c>
      <c r="X32" s="49"/>
      <c r="Y32" s="49"/>
      <c r="Z32" s="80">
        <f aca="true" t="shared" si="6" ref="Z32:AB33">IF($AR$9=$AU$9,IF(AND(Z$27&gt;=$AS$9,$A32=$AR$9,Z$27&lt;=$AT$9),"x",""),IF(AND($AU$9=$A32,$AS$9&gt;$AT$9,Z$27&lt;=$AT$9),"x",IF(AND($AR$9=$A32,Z$27&gt;=$AS$9),"x","")))</f>
      </c>
      <c r="AA32" s="80">
        <f t="shared" si="6"/>
      </c>
      <c r="AB32" s="80">
        <f t="shared" si="6"/>
      </c>
      <c r="AC32" s="80">
        <f>IF($AR$9=$AU$9,IF(AND(AC$27&gt;=$AS$9,$A32=$AR$9,AC$27&lt;=$AT$9),"x",""),IF(AND($AU$9=$A32,$AS$9&gt;$AT$9,AC$27&lt;=$AT$9),"x",IF(AND($AR$9=$A32,AC$27&gt;=$AS$9),"x","")))</f>
      </c>
      <c r="AD32" s="80">
        <f>IF($AR$9=$AU$9,IF(AND(AD$27&gt;=$AS$9,$A32=$AR$9,AD$27&lt;=$AT$9),"x",""),IF(AND($AU$9=$A32,$AS$9&gt;$AT$9,AD$27&lt;=$AT$9),"x",IF(AND($AR$9=$A32,AD$27&gt;=$AS$9),"x","")))</f>
      </c>
      <c r="AE32" s="49"/>
      <c r="AF32" s="49"/>
      <c r="AG32" s="80">
        <f>IF($AR$9=$AU$9,IF(AND(AG$27&gt;=$AS$9,$A32=$AR$9,AG$27&lt;=$AT$9),"x",""),IF(AND($AU$9=$A32,$AS$9&gt;$AT$9,AG$27&lt;=$AT$9),"x",IF(AND($AR$9=$A32,AG$27&gt;=$AS$9),"x","")))</f>
      </c>
      <c r="AH32" s="81">
        <f>IF($AR$9=$AU$9,IF(AND(AH$27&gt;=$AS$9,$A32=$AR$9,AH$27&lt;=$AT$9),"x",""),IF(AND($AU$9=$A32,$AS$9&gt;$AT$9,AH$27&lt;=$AT$9),"x",IF(AND($AR$9=$A32,AH$27&gt;=$AS$9),"x","")))</f>
      </c>
      <c r="AI32" s="8"/>
      <c r="AJ32" s="10"/>
      <c r="AK32" s="10"/>
      <c r="AL32" s="10"/>
      <c r="AM32" s="10"/>
      <c r="AN32" s="10"/>
      <c r="AO32" s="10"/>
      <c r="AP32" s="50"/>
      <c r="AS32" s="39">
        <v>40903</v>
      </c>
    </row>
    <row r="33" spans="1:45" ht="18" customHeight="1">
      <c r="A33" s="91">
        <v>6</v>
      </c>
      <c r="B33" s="6"/>
      <c r="C33" s="24" t="s">
        <v>4</v>
      </c>
      <c r="D33" s="80">
        <f>IF($AR$9=$AU$9,IF(AND(D$27&gt;=$AS$9,$A33=$AR$9,D$27&lt;=$AT$9),"x",""),IF(AND($AU$9=$A33,$AS$9&gt;$AT$9,D$27&lt;=$AT$9),"x",IF(AND($AR$9=$A33,D$27&gt;=$AS$9),"x","")))</f>
      </c>
      <c r="E33" s="80">
        <f>IF($AR$9=$AU$9,IF(AND(E$27&gt;=$AS$9,$A33=$AR$9,E$27&lt;=$AT$9),"x",""),IF(AND($AU$9=$A33,$AS$9&gt;$AT$9,E$27&lt;=$AT$9),"x",IF(AND($AR$9=$A33,E$27&gt;=$AS$9),"x","")))</f>
      </c>
      <c r="F33" s="80">
        <f>IF($AR$9=$AU$9,IF(AND(F$27&gt;=$AS$9,$A33=$AR$9,F$27&lt;=$AT$9),"x",""),IF(AND($AU$9=$A33,$AS$9&gt;$AT$9,F$27&lt;=$AT$9),"x",IF(AND($AR$9=$A33,F$27&gt;=$AS$9),"x","")))</f>
      </c>
      <c r="G33" s="49"/>
      <c r="H33" s="49"/>
      <c r="I33" s="80">
        <f aca="true" t="shared" si="7" ref="I33:K34">IF($AR$9=$AU$9,IF(AND(I$27&gt;=$AS$9,$A33=$AR$9,I$27&lt;=$AT$9),"x",""),IF(AND($AU$9=$A33,$AS$9&gt;$AT$9,I$27&lt;=$AT$9),"x",IF(AND($AR$9=$A33,I$27&gt;=$AS$9),"x","")))</f>
      </c>
      <c r="J33" s="80">
        <f t="shared" si="7"/>
      </c>
      <c r="K33" s="80">
        <f t="shared" si="7"/>
      </c>
      <c r="L33" s="80">
        <f>IF($AR$9=$AU$9,IF(AND(L$27&gt;=$AS$9,$A33=$AR$9,L$27&lt;=$AT$9),"x",""),IF(AND($AU$9=$A33,$AS$9&gt;$AT$9,L$27&lt;=$AT$9),"x",IF(AND($AR$9=$A33,L$27&gt;=$AS$9),"x","")))</f>
      </c>
      <c r="M33" s="80">
        <f>IF($AR$9=$AU$9,IF(AND(M$27&gt;=$AS$9,$A33=$AR$9,M$27&lt;=$AT$9),"x",""),IF(AND($AU$9=$A33,$AS$9&gt;$AT$9,M$27&lt;=$AT$9),"x",IF(AND($AR$9=$A33,M$27&gt;=$AS$9),"x","")))</f>
      </c>
      <c r="N33" s="49"/>
      <c r="O33" s="49"/>
      <c r="P33" s="49"/>
      <c r="Q33" s="80">
        <f>IF($AR$9=$AU$9,IF(AND(Q$27&gt;=$AS$9,$A33=$AR$9,Q$27&lt;=$AT$9),"x",""),IF(AND($AU$9=$A33,$AS$9&gt;$AT$9,Q$27&lt;=$AT$9),"x",IF(AND($AR$9=$A33,Q$27&gt;=$AS$9),"x","")))</f>
      </c>
      <c r="R33" s="80">
        <f>IF($AR$9=$AU$9,IF(AND(R$27&gt;=$AS$9,$A33=$AR$9,R$27&lt;=$AT$9),"x",""),IF(AND($AU$9=$A33,$AS$9&gt;$AT$9,R$27&lt;=$AT$9),"x",IF(AND($AR$9=$A33,R$27&gt;=$AS$9),"x","")))</f>
      </c>
      <c r="S33" s="80">
        <f>IF($AR$9=$AU$9,IF(AND(S$27&gt;=$AS$9,$A33=$AR$9,S$27&lt;=$AT$9),"x",""),IF(AND($AU$9=$A33,$AS$9&gt;$AT$9,S$27&lt;=$AT$9),"x",IF(AND($AR$9=$A33,S$27&gt;=$AS$9),"x","")))</f>
      </c>
      <c r="T33" s="80">
        <f>IF($AR$9=$AU$9,IF(AND(T$27&gt;=$AS$9,$A33=$AR$9,T$27&lt;=$AT$9),"x",""),IF(AND($AU$9=$A33,$AS$9&gt;$AT$9,T$27&lt;=$AT$9),"x",IF(AND($AR$9=$A33,T$27&gt;=$AS$9),"x","")))</f>
      </c>
      <c r="U33" s="49"/>
      <c r="V33" s="49"/>
      <c r="W33" s="80">
        <f aca="true" t="shared" si="8" ref="W33:Y34">IF($AR$9=$AU$9,IF(AND(W$27&gt;=$AS$9,$A33=$AR$9,W$27&lt;=$AT$9),"x",""),IF(AND($AU$9=$A33,$AS$9&gt;$AT$9,W$27&lt;=$AT$9),"x",IF(AND($AR$9=$A33,W$27&gt;=$AS$9),"x","")))</f>
      </c>
      <c r="X33" s="80">
        <f t="shared" si="8"/>
      </c>
      <c r="Y33" s="80">
        <f t="shared" si="8"/>
      </c>
      <c r="Z33" s="80">
        <f t="shared" si="6"/>
      </c>
      <c r="AA33" s="80">
        <f t="shared" si="6"/>
      </c>
      <c r="AB33" s="49"/>
      <c r="AC33" s="49"/>
      <c r="AD33" s="80">
        <f>IF($AR$9=$AU$9,IF(AND(AD$27&gt;=$AS$9,$A33=$AR$9,AD$27&lt;=$AT$9),"x",""),IF(AND($AU$9=$A33,$AS$9&gt;$AT$9,AD$27&lt;=$AT$9),"x",IF(AND($AR$9=$A33,AD$27&gt;=$AS$9),"x","")))</f>
      </c>
      <c r="AE33" s="80">
        <f>IF($AR$9=$AU$9,IF(AND(AE$27&gt;=$AS$9,$A33=$AR$9,AE$27&lt;=$AT$9),"x",""),IF(AND($AU$9=$A33,$AS$9&gt;$AT$9,AE$27&lt;=$AT$9),"x",IF(AND($AR$9=$A33,AE$27&gt;=$AS$9),"x","")))</f>
      </c>
      <c r="AF33" s="80">
        <f>IF($AR$9=$AU$9,IF(AND(AF$27&gt;=$AS$9,$A33=$AR$9,AF$27&lt;=$AT$9),"x",""),IF(AND($AU$9=$A33,$AS$9&gt;$AT$9,AF$27&lt;=$AT$9),"x",IF(AND($AR$9=$A33,AF$27&gt;=$AS$9),"x","")))</f>
      </c>
      <c r="AG33" s="80">
        <f>IF($AR$9=$AU$9,IF(AND(AG$27&gt;=$AS$9,$A33=$AR$9,AG$27&lt;=$AT$9),"x",""),IF(AND($AU$9=$A33,$AS$9&gt;$AT$9,AG$27&lt;=$AT$9),"x",IF(AND($AR$9=$A33,AG$27&gt;=$AS$9),"x","")))</f>
      </c>
      <c r="AH33" s="86"/>
      <c r="AI33" s="8"/>
      <c r="AJ33" s="46" t="s">
        <v>57</v>
      </c>
      <c r="AK33" s="46"/>
      <c r="AL33" s="46"/>
      <c r="AM33" s="46"/>
      <c r="AN33" s="46"/>
      <c r="AO33" s="46"/>
      <c r="AP33" s="50"/>
      <c r="AS33" s="39"/>
    </row>
    <row r="34" spans="1:45" ht="17.25" customHeight="1">
      <c r="A34" s="91">
        <v>7</v>
      </c>
      <c r="B34" s="6"/>
      <c r="C34" s="24" t="s">
        <v>6</v>
      </c>
      <c r="D34" s="80">
        <f>IF($AR$9=$AU$9,IF(AND(D$27&gt;=$AS$9,$A34=$AR$9,D$27&lt;=$AT$9),"x",""),IF(AND($AU$9=$A34,$AS$9&gt;$AT$9,D$27&lt;=$AT$9),"x",IF(AND($AR$9=$A34,D$27&gt;=$AS$9),"x","")))</f>
      </c>
      <c r="E34" s="49"/>
      <c r="F34" s="49"/>
      <c r="G34" s="80">
        <f>IF($AR$9=$AU$9,IF(AND(G$27&gt;=$AS$9,$A34=$AR$9,G$27&lt;=$AT$9),"x",""),IF(AND($AU$9=$A34,$AS$9&gt;$AT$9,G$27&lt;=$AT$9),"x",IF(AND($AR$9=$A34,G$27&gt;=$AS$9),"x","")))</f>
      </c>
      <c r="H34" s="80">
        <f>IF($AR$9=$AU$9,IF(AND(H$27&gt;=$AS$9,$A34=$AR$9,H$27&lt;=$AT$9),"x",""),IF(AND($AU$9=$A34,$AS$9&gt;$AT$9,H$27&lt;=$AT$9),"x",IF(AND($AR$9=$A34,H$27&gt;=$AS$9),"x","")))</f>
      </c>
      <c r="I34" s="80">
        <f t="shared" si="7"/>
      </c>
      <c r="J34" s="80">
        <f t="shared" si="7"/>
      </c>
      <c r="K34" s="80">
        <f t="shared" si="7"/>
      </c>
      <c r="L34" s="49"/>
      <c r="M34" s="49"/>
      <c r="N34" s="80">
        <f aca="true" t="shared" si="9" ref="N34:S39">IF($AR$9=$AU$9,IF(AND(N$27&gt;=$AS$9,$A34=$AR$9,N$27&lt;=$AT$9),"x",""),IF(AND($AU$9=$A34,$AS$9&gt;$AT$9,N$27&lt;=$AT$9),"x",IF(AND($AR$9=$A34,N$27&gt;=$AS$9),"x","")))</f>
      </c>
      <c r="O34" s="80">
        <f t="shared" si="9"/>
      </c>
      <c r="P34" s="80">
        <f t="shared" si="9"/>
      </c>
      <c r="Q34" s="80">
        <f>IF($AR$9=$AU$9,IF(AND(Q$27&gt;=$AS$9,$A34=$AR$9,Q$27&lt;=$AT$9),"x",""),IF(AND($AU$9=$A34,$AS$9&gt;$AT$9,Q$27&lt;=$AT$9),"x",IF(AND($AR$9=$A34,Q$27&gt;=$AS$9),"x","")))</f>
      </c>
      <c r="R34" s="80">
        <f>IF($AR$9=$AU$9,IF(AND(R$27&gt;=$AS$9,$A34=$AR$9,R$27&lt;=$AT$9),"x",""),IF(AND($AU$9=$A34,$AS$9&gt;$AT$9,R$27&lt;=$AT$9),"x",IF(AND($AR$9=$A34,R$27&gt;=$AS$9),"x","")))</f>
      </c>
      <c r="S34" s="49"/>
      <c r="T34" s="49"/>
      <c r="U34" s="80">
        <f>IF($AR$9=$AU$9,IF(AND(U$27&gt;=$AS$9,$A34=$AR$9,U$27&lt;=$AT$9),"x",""),IF(AND($AU$9=$A34,$AS$9&gt;$AT$9,U$27&lt;=$AT$9),"x",IF(AND($AR$9=$A34,U$27&gt;=$AS$9),"x","")))</f>
      </c>
      <c r="V34" s="80">
        <f>IF($AR$9=$AU$9,IF(AND(V$27&gt;=$AS$9,$A34=$AR$9,V$27&lt;=$AT$9),"x",""),IF(AND($AU$9=$A34,$AS$9&gt;$AT$9,V$27&lt;=$AT$9),"x",IF(AND($AR$9=$A34,V$27&gt;=$AS$9),"x","")))</f>
      </c>
      <c r="W34" s="80">
        <f t="shared" si="8"/>
      </c>
      <c r="X34" s="80">
        <f t="shared" si="8"/>
      </c>
      <c r="Y34" s="80">
        <f t="shared" si="8"/>
      </c>
      <c r="Z34" s="49"/>
      <c r="AA34" s="49"/>
      <c r="AB34" s="80">
        <f>IF($AR$9=$AU$9,IF(AND(AB$27&gt;=$AS$9,$A34=$AR$9,AB$27&lt;=$AT$9),"x",""),IF(AND($AU$9=$A34,$AS$9&gt;$AT$9,AB$27&lt;=$AT$9),"x",IF(AND($AR$9=$A34,AB$27&gt;=$AS$9),"x","")))</f>
      </c>
      <c r="AC34" s="80">
        <f>IF($AR$9=$AU$9,IF(AND(AC$27&gt;=$AS$9,$A34=$AR$9,AC$27&lt;=$AT$9),"x",""),IF(AND($AU$9=$A34,$AS$9&gt;$AT$9,AC$27&lt;=$AT$9),"x",IF(AND($AR$9=$A34,AC$27&gt;=$AS$9),"x","")))</f>
      </c>
      <c r="AD34" s="80">
        <f>IF($AR$9=$AU$9,IF(AND(AD$27&gt;=$AS$9,$A34=$AR$9,AD$27&lt;=$AT$9),"x",""),IF(AND($AU$9=$A34,$AS$9&gt;$AT$9,AD$27&lt;=$AT$9),"x",IF(AND($AR$9=$A34,AD$27&gt;=$AS$9),"x","")))</f>
      </c>
      <c r="AE34" s="80">
        <f>IF($AR$9=$AU$9,IF(AND(AE$27&gt;=$AS$9,$A34=$AR$9,AE$27&lt;=$AT$9),"x",""),IF(AND($AU$9=$A34,$AS$9&gt;$AT$9,AE$27&lt;=$AT$9),"x",IF(AND($AR$9=$A34,AE$27&gt;=$AS$9),"x","")))</f>
      </c>
      <c r="AF34" s="80">
        <f>IF($AR$9=$AU$9,IF(AND(AF$27&gt;=$AS$9,$A34=$AR$9,AF$27&lt;=$AT$9),"x",""),IF(AND($AU$9=$A34,$AS$9&gt;$AT$9,AF$27&lt;=$AT$9),"x",IF(AND($AR$9=$A34,AF$27&gt;=$AS$9),"x","")))</f>
      </c>
      <c r="AG34" s="49"/>
      <c r="AH34" s="87"/>
      <c r="AI34" s="8"/>
      <c r="AJ34" s="8"/>
      <c r="AK34" s="8"/>
      <c r="AL34" s="8"/>
      <c r="AM34" s="8"/>
      <c r="AN34" s="8"/>
      <c r="AO34" s="8"/>
      <c r="AP34" s="50"/>
      <c r="AS34" s="39"/>
    </row>
    <row r="35" spans="1:45" ht="17.25" customHeight="1">
      <c r="A35" s="91">
        <v>8</v>
      </c>
      <c r="B35" s="6"/>
      <c r="C35" s="24" t="s">
        <v>7</v>
      </c>
      <c r="D35" s="80">
        <f aca="true" t="shared" si="10" ref="D35:F36">IF($AR$9=$AU$9,IF(AND(D$27&gt;=$AS$9,$A35=$AR$9,D$27&lt;=$AT$9),"x",""),IF(AND($AU$9=$A35,$AS$9&gt;$AT$9,D$27&lt;=$AT$9),"x",IF(AND($AR$9=$A35,D$27&gt;=$AS$9),"x","")))</f>
      </c>
      <c r="E35" s="80">
        <f t="shared" si="10"/>
      </c>
      <c r="F35" s="80">
        <f t="shared" si="10"/>
      </c>
      <c r="G35" s="80">
        <f>IF($AR$9=$AU$9,IF(AND(G$27&gt;=$AS$9,$A35=$AR$9,G$27&lt;=$AT$9),"x",""),IF(AND($AU$9=$A35,$AS$9&gt;$AT$9,G$27&lt;=$AT$9),"x",IF(AND($AR$9=$A35,G$27&gt;=$AS$9),"x","")))</f>
      </c>
      <c r="H35" s="80">
        <f>IF($AR$9=$AU$9,IF(AND(H$27&gt;=$AS$9,$A35=$AR$9,H$27&lt;=$AT$9),"x",""),IF(AND($AU$9=$A35,$AS$9&gt;$AT$9,H$27&lt;=$AT$9),"x",IF(AND($AR$9=$A35,H$27&gt;=$AS$9),"x","")))</f>
      </c>
      <c r="I35" s="49"/>
      <c r="J35" s="49"/>
      <c r="K35" s="80">
        <f>IF($AR$9=$AU$9,IF(AND(K$27&gt;=$AS$9,$A35=$AR$9,K$27&lt;=$AT$9),"x",""),IF(AND($AU$9=$A35,$AS$9&gt;$AT$9,K$27&lt;=$AT$9),"x",IF(AND($AR$9=$A35,K$27&gt;=$AS$9),"x","")))</f>
      </c>
      <c r="L35" s="80">
        <f>IF($AR$9=$AU$9,IF(AND(L$27&gt;=$AS$9,$A35=$AR$9,L$27&lt;=$AT$9),"x",""),IF(AND($AU$9=$A35,$AS$9&gt;$AT$9,L$27&lt;=$AT$9),"x",IF(AND($AR$9=$A35,L$27&gt;=$AS$9),"x","")))</f>
      </c>
      <c r="M35" s="80">
        <f>IF($AR$9=$AU$9,IF(AND(M$27&gt;=$AS$9,$A35=$AR$9,M$27&lt;=$AT$9),"x",""),IF(AND($AU$9=$A35,$AS$9&gt;$AT$9,M$27&lt;=$AT$9),"x",IF(AND($AR$9=$A35,M$27&gt;=$AS$9),"x","")))</f>
      </c>
      <c r="N35" s="80">
        <f t="shared" si="9"/>
      </c>
      <c r="O35" s="80">
        <f t="shared" si="9"/>
      </c>
      <c r="P35" s="49"/>
      <c r="Q35" s="49"/>
      <c r="R35" s="49"/>
      <c r="S35" s="80">
        <f>IF($AR$9=$AU$9,IF(AND(S$27&gt;=$AS$9,$A35=$AR$9,S$27&lt;=$AT$9),"x",""),IF(AND($AU$9=$A35,$AS$9&gt;$AT$9,S$27&lt;=$AT$9),"x",IF(AND($AR$9=$A35,S$27&gt;=$AS$9),"x","")))</f>
      </c>
      <c r="T35" s="80">
        <f>IF($AR$9=$AU$9,IF(AND(T$27&gt;=$AS$9,$A35=$AR$9,T$27&lt;=$AT$9),"x",""),IF(AND($AU$9=$A35,$AS$9&gt;$AT$9,T$27&lt;=$AT$9),"x",IF(AND($AR$9=$A35,T$27&gt;=$AS$9),"x","")))</f>
      </c>
      <c r="U35" s="80">
        <f>IF($AR$9=$AU$9,IF(AND(U$27&gt;=$AS$9,$A35=$AR$9,U$27&lt;=$AT$9),"x",""),IF(AND($AU$9=$A35,$AS$9&gt;$AT$9,U$27&lt;=$AT$9),"x",IF(AND($AR$9=$A35,U$27&gt;=$AS$9),"x","")))</f>
      </c>
      <c r="V35" s="80">
        <f>IF($AR$9=$AU$9,IF(AND(V$27&gt;=$AS$9,$A35=$AR$9,V$27&lt;=$AT$9),"x",""),IF(AND($AU$9=$A35,$AS$9&gt;$AT$9,V$27&lt;=$AT$9),"x",IF(AND($AR$9=$A35,V$27&gt;=$AS$9),"x","")))</f>
      </c>
      <c r="W35" s="49"/>
      <c r="X35" s="49"/>
      <c r="Y35" s="80">
        <f>IF($AR$9=$AU$9,IF(AND(Y$27&gt;=$AS$9,$A35=$AR$9,Y$27&lt;=$AT$9),"x",""),IF(AND($AU$9=$A35,$AS$9&gt;$AT$9,Y$27&lt;=$AT$9),"x",IF(AND($AR$9=$A35,Y$27&gt;=$AS$9),"x","")))</f>
      </c>
      <c r="Z35" s="80">
        <f>IF($AR$9=$AU$9,IF(AND(Z$27&gt;=$AS$9,$A35=$AR$9,Z$27&lt;=$AT$9),"x",""),IF(AND($AU$9=$A35,$AS$9&gt;$AT$9,Z$27&lt;=$AT$9),"x",IF(AND($AR$9=$A35,Z$27&gt;=$AS$9),"x","")))</f>
      </c>
      <c r="AA35" s="80">
        <f>IF($AR$9=$AU$9,IF(AND(AA$27&gt;=$AS$9,$A35=$AR$9,AA$27&lt;=$AT$9),"x",""),IF(AND($AU$9=$A35,$AS$9&gt;$AT$9,AA$27&lt;=$AT$9),"x",IF(AND($AR$9=$A35,AA$27&gt;=$AS$9),"x","")))</f>
      </c>
      <c r="AB35" s="80">
        <f>IF($AR$9=$AU$9,IF(AND(AB$27&gt;=$AS$9,$A35=$AR$9,AB$27&lt;=$AT$9),"x",""),IF(AND($AU$9=$A35,$AS$9&gt;$AT$9,AB$27&lt;=$AT$9),"x",IF(AND($AR$9=$A35,AB$27&gt;=$AS$9),"x","")))</f>
      </c>
      <c r="AC35" s="80">
        <f>IF($AR$9=$AU$9,IF(AND(AC$27&gt;=$AS$9,$A35=$AR$9,AC$27&lt;=$AT$9),"x",""),IF(AND($AU$9=$A35,$AS$9&gt;$AT$9,AC$27&lt;=$AT$9),"x",IF(AND($AR$9=$A35,AC$27&gt;=$AS$9),"x","")))</f>
      </c>
      <c r="AD35" s="49"/>
      <c r="AE35" s="49"/>
      <c r="AF35" s="80">
        <f>IF($AR$9=$AU$9,IF(AND(AF$27&gt;=$AS$9,$A35=$AR$9,AF$27&lt;=$AT$9),"x",""),IF(AND($AU$9=$A35,$AS$9&gt;$AT$9,AF$27&lt;=$AT$9),"x",IF(AND($AR$9=$A35,AF$27&gt;=$AS$9),"x","")))</f>
      </c>
      <c r="AG35" s="80">
        <f>IF($AR$9=$AU$9,IF(AND(AG$27&gt;=$AS$9,$A35=$AR$9,AG$27&lt;=$AT$9),"x",""),IF(AND($AU$9=$A35,$AS$9&gt;$AT$9,AG$27&lt;=$AT$9),"x",IF(AND($AR$9=$A35,AG$27&gt;=$AS$9),"x","")))</f>
      </c>
      <c r="AH35" s="81">
        <f>IF($AR$9=$AU$9,IF(AND(AH$27&gt;=$AS$9,$A35=$AR$9,AH$27&lt;=$AT$9),"x",""),IF(AND($AU$9=$A35,$AS$9&gt;$AT$9,AH$27&lt;=$AT$9),"x",IF(AND($AR$9=$A35,AH$27&gt;=$AS$9),"x","")))</f>
      </c>
      <c r="AI35" s="8"/>
      <c r="AJ35" s="10"/>
      <c r="AK35" s="10"/>
      <c r="AL35" s="10"/>
      <c r="AM35" s="10"/>
      <c r="AN35" s="10"/>
      <c r="AO35" s="10"/>
      <c r="AP35" s="50"/>
      <c r="AS35" s="39"/>
    </row>
    <row r="36" spans="1:45" ht="17.25" customHeight="1">
      <c r="A36" s="91">
        <v>9</v>
      </c>
      <c r="B36" s="6"/>
      <c r="C36" s="24" t="s">
        <v>8</v>
      </c>
      <c r="D36" s="80">
        <f t="shared" si="10"/>
      </c>
      <c r="E36" s="80">
        <f t="shared" si="10"/>
      </c>
      <c r="F36" s="49"/>
      <c r="G36" s="49"/>
      <c r="H36" s="80">
        <f>IF($AR$9=$AU$9,IF(AND(H$27&gt;=$AS$9,$A36=$AR$9,H$27&lt;=$AT$9),"x",""),IF(AND($AU$9=$A36,$AS$9&gt;$AT$9,H$27&lt;=$AT$9),"x",IF(AND($AR$9=$A36,H$27&gt;=$AS$9),"x","")))</f>
      </c>
      <c r="I36" s="80">
        <f>IF($AR$9=$AU$9,IF(AND(I$27&gt;=$AS$9,$A36=$AR$9,I$27&lt;=$AT$9),"x",""),IF(AND($AU$9=$A36,$AS$9&gt;$AT$9,I$27&lt;=$AT$9),"x",IF(AND($AR$9=$A36,I$27&gt;=$AS$9),"x","")))</f>
      </c>
      <c r="J36" s="80">
        <f>IF($AR$9=$AU$9,IF(AND(J$27&gt;=$AS$9,$A36=$AR$9,J$27&lt;=$AT$9),"x",""),IF(AND($AU$9=$A36,$AS$9&gt;$AT$9,J$27&lt;=$AT$9),"x",IF(AND($AR$9=$A36,J$27&gt;=$AS$9),"x","")))</f>
      </c>
      <c r="K36" s="80">
        <f>IF($AR$9=$AU$9,IF(AND(K$27&gt;=$AS$9,$A36=$AR$9,K$27&lt;=$AT$9),"x",""),IF(AND($AU$9=$A36,$AS$9&gt;$AT$9,K$27&lt;=$AT$9),"x",IF(AND($AR$9=$A36,K$27&gt;=$AS$9),"x","")))</f>
      </c>
      <c r="L36" s="80">
        <f>IF($AR$9=$AU$9,IF(AND(L$27&gt;=$AS$9,$A36=$AR$9,L$27&lt;=$AT$9),"x",""),IF(AND($AU$9=$A36,$AS$9&gt;$AT$9,L$27&lt;=$AT$9),"x",IF(AND($AR$9=$A36,L$27&gt;=$AS$9),"x","")))</f>
      </c>
      <c r="M36" s="49"/>
      <c r="N36" s="49"/>
      <c r="O36" s="80">
        <f t="shared" si="9"/>
      </c>
      <c r="P36" s="80">
        <f t="shared" si="9"/>
      </c>
      <c r="Q36" s="80">
        <f t="shared" si="9"/>
      </c>
      <c r="R36" s="80">
        <f t="shared" si="9"/>
      </c>
      <c r="S36" s="80">
        <f>IF($AR$9=$AU$9,IF(AND(S$27&gt;=$AS$9,$A36=$AR$9,S$27&lt;=$AT$9),"x",""),IF(AND($AU$9=$A36,$AS$9&gt;$AT$9,S$27&lt;=$AT$9),"x",IF(AND($AR$9=$A36,S$27&gt;=$AS$9),"x","")))</f>
      </c>
      <c r="T36" s="49"/>
      <c r="U36" s="49"/>
      <c r="V36" s="80">
        <f>IF($AR$9=$AU$9,IF(AND(V$27&gt;=$AS$9,$A36=$AR$9,V$27&lt;=$AT$9),"x",""),IF(AND($AU$9=$A36,$AS$9&gt;$AT$9,V$27&lt;=$AT$9),"x",IF(AND($AR$9=$A36,V$27&gt;=$AS$9),"x","")))</f>
      </c>
      <c r="W36" s="80">
        <f>IF($AR$9=$AU$9,IF(AND(W$27&gt;=$AS$9,$A36=$AR$9,W$27&lt;=$AT$9),"x",""),IF(AND($AU$9=$A36,$AS$9&gt;$AT$9,W$27&lt;=$AT$9),"x",IF(AND($AR$9=$A36,W$27&gt;=$AS$9),"x","")))</f>
      </c>
      <c r="X36" s="80">
        <f>IF($AR$9=$AU$9,IF(AND(X$27&gt;=$AS$9,$A36=$AR$9,X$27&lt;=$AT$9),"x",""),IF(AND($AU$9=$A36,$AS$9&gt;$AT$9,X$27&lt;=$AT$9),"x",IF(AND($AR$9=$A36,X$27&gt;=$AS$9),"x","")))</f>
      </c>
      <c r="Y36" s="80">
        <f>IF($AR$9=$AU$9,IF(AND(Y$27&gt;=$AS$9,$A36=$AR$9,Y$27&lt;=$AT$9),"x",""),IF(AND($AU$9=$A36,$AS$9&gt;$AT$9,Y$27&lt;=$AT$9),"x",IF(AND($AR$9=$A36,Y$27&gt;=$AS$9),"x","")))</f>
      </c>
      <c r="Z36" s="80">
        <f>IF($AR$9=$AU$9,IF(AND(Z$27&gt;=$AS$9,$A36=$AR$9,Z$27&lt;=$AT$9),"x",""),IF(AND($AU$9=$A36,$AS$9&gt;$AT$9,Z$27&lt;=$AT$9),"x",IF(AND($AR$9=$A36,Z$27&gt;=$AS$9),"x","")))</f>
      </c>
      <c r="AA36" s="49"/>
      <c r="AB36" s="49"/>
      <c r="AC36" s="80">
        <f>IF($AR$9=$AU$9,IF(AND(AC$27&gt;=$AS$9,$A36=$AR$9,AC$27&lt;=$AT$9),"x",""),IF(AND($AU$9=$A36,$AS$9&gt;$AT$9,AC$27&lt;=$AT$9),"x",IF(AND($AR$9=$A36,AC$27&gt;=$AS$9),"x","")))</f>
      </c>
      <c r="AD36" s="80">
        <f>IF($AR$9=$AU$9,IF(AND(AD$27&gt;=$AS$9,$A36=$AR$9,AD$27&lt;=$AT$9),"x",""),IF(AND($AU$9=$A36,$AS$9&gt;$AT$9,AD$27&lt;=$AT$9),"x",IF(AND($AR$9=$A36,AD$27&gt;=$AS$9),"x","")))</f>
      </c>
      <c r="AE36" s="80">
        <f>IF($AR$9=$AU$9,IF(AND(AE$27&gt;=$AS$9,$A36=$AR$9,AE$27&lt;=$AT$9),"x",""),IF(AND($AU$9=$A36,$AS$9&gt;$AT$9,AE$27&lt;=$AT$9),"x",IF(AND($AR$9=$A36,AE$27&gt;=$AS$9),"x","")))</f>
      </c>
      <c r="AF36" s="80">
        <f>IF($AR$9=$AU$9,IF(AND(AF$27&gt;=$AS$9,$A36=$AR$9,AF$27&lt;=$AT$9),"x",""),IF(AND($AU$9=$A36,$AS$9&gt;$AT$9,AF$27&lt;=$AT$9),"x",IF(AND($AR$9=$A36,AF$27&gt;=$AS$9),"x","")))</f>
      </c>
      <c r="AG36" s="80">
        <f>IF($AR$9=$AU$9,IF(AND(AG$27&gt;=$AS$9,$A36=$AR$9,AG$27&lt;=$AT$9),"x",""),IF(AND($AU$9=$A36,$AS$9&gt;$AT$9,AG$27&lt;=$AT$9),"x",IF(AND($AR$9=$A36,AG$27&gt;=$AS$9),"x","")))</f>
      </c>
      <c r="AH36" s="86"/>
      <c r="AI36" s="8"/>
      <c r="AJ36" s="46" t="s">
        <v>58</v>
      </c>
      <c r="AK36" s="46"/>
      <c r="AL36" s="46"/>
      <c r="AM36" s="46"/>
      <c r="AN36" s="46"/>
      <c r="AO36" s="46"/>
      <c r="AP36" s="50"/>
      <c r="AS36" s="39"/>
    </row>
    <row r="37" spans="1:45" ht="18" customHeight="1">
      <c r="A37" s="91">
        <v>10</v>
      </c>
      <c r="B37" s="6"/>
      <c r="C37" s="24" t="s">
        <v>9</v>
      </c>
      <c r="D37" s="49"/>
      <c r="E37" s="49"/>
      <c r="F37" s="80">
        <f>IF($AR$9=$AU$9,IF(AND(F$27&gt;=$AS$9,$A37=$AR$9,F$27&lt;=$AT$9),"x",""),IF(AND($AU$9=$A37,$AS$9&gt;$AT$9,F$27&lt;=$AT$9),"x",IF(AND($AR$9=$A37,F$27&gt;=$AS$9),"x","")))</f>
      </c>
      <c r="G37" s="80">
        <f>IF($AR$9=$AU$9,IF(AND(G$27&gt;=$AS$9,$A37=$AR$9,G$27&lt;=$AT$9),"x",""),IF(AND($AU$9=$A37,$AS$9&gt;$AT$9,G$27&lt;=$AT$9),"x",IF(AND($AR$9=$A37,G$27&gt;=$AS$9),"x","")))</f>
      </c>
      <c r="H37" s="80">
        <f>IF($AR$9=$AU$9,IF(AND(H$27&gt;=$AS$9,$A37=$AR$9,H$27&lt;=$AT$9),"x",""),IF(AND($AU$9=$A37,$AS$9&gt;$AT$9,H$27&lt;=$AT$9),"x",IF(AND($AR$9=$A37,H$27&gt;=$AS$9),"x","")))</f>
      </c>
      <c r="I37" s="80">
        <f>IF($AR$9=$AU$9,IF(AND(I$27&gt;=$AS$9,$A37=$AR$9,I$27&lt;=$AT$9),"x",""),IF(AND($AU$9=$A37,$AS$9&gt;$AT$9,I$27&lt;=$AT$9),"x",IF(AND($AR$9=$A37,I$27&gt;=$AS$9),"x","")))</f>
      </c>
      <c r="J37" s="80">
        <f>IF($AR$9=$AU$9,IF(AND(J$27&gt;=$AS$9,$A37=$AR$9,J$27&lt;=$AT$9),"x",""),IF(AND($AU$9=$A37,$AS$9&gt;$AT$9,J$27&lt;=$AT$9),"x",IF(AND($AR$9=$A37,J$27&gt;=$AS$9),"x","")))</f>
      </c>
      <c r="K37" s="49"/>
      <c r="L37" s="49"/>
      <c r="M37" s="80">
        <f>IF($AR$9=$AU$9,IF(AND(M$27&gt;=$AS$9,$A37=$AR$9,M$27&lt;=$AT$9),"x",""),IF(AND($AU$9=$A37,$AS$9&gt;$AT$9,M$27&lt;=$AT$9),"x",IF(AND($AR$9=$A37,M$27&gt;=$AS$9),"x","")))</f>
      </c>
      <c r="N37" s="80">
        <f>IF($AR$9=$AU$9,IF(AND(N$27&gt;=$AS$9,$A37=$AR$9,N$27&lt;=$AT$9),"x",""),IF(AND($AU$9=$A37,$AS$9&gt;$AT$9,N$27&lt;=$AT$9),"x",IF(AND($AR$9=$A37,N$27&gt;=$AS$9),"x","")))</f>
      </c>
      <c r="O37" s="80">
        <f t="shared" si="9"/>
      </c>
      <c r="P37" s="80">
        <f t="shared" si="9"/>
      </c>
      <c r="Q37" s="80">
        <f t="shared" si="9"/>
      </c>
      <c r="R37" s="49"/>
      <c r="S37" s="49"/>
      <c r="T37" s="80">
        <f>IF($AR$9=$AU$9,IF(AND(T$27&gt;=$AS$9,$A37=$AR$9,T$27&lt;=$AT$9),"x",""),IF(AND($AU$9=$A37,$AS$9&gt;$AT$9,T$27&lt;=$AT$9),"x",IF(AND($AR$9=$A37,T$27&gt;=$AS$9),"x","")))</f>
      </c>
      <c r="U37" s="80">
        <f>IF($AR$9=$AU$9,IF(AND(U$27&gt;=$AS$9,$A37=$AR$9,U$27&lt;=$AT$9),"x",""),IF(AND($AU$9=$A37,$AS$9&gt;$AT$9,U$27&lt;=$AT$9),"x",IF(AND($AR$9=$A37,U$27&gt;=$AS$9),"x","")))</f>
      </c>
      <c r="V37" s="80">
        <f>IF($AR$9=$AU$9,IF(AND(V$27&gt;=$AS$9,$A37=$AR$9,V$27&lt;=$AT$9),"x",""),IF(AND($AU$9=$A37,$AS$9&gt;$AT$9,V$27&lt;=$AT$9),"x",IF(AND($AR$9=$A37,V$27&gt;=$AS$9),"x","")))</f>
      </c>
      <c r="W37" s="80">
        <f>IF($AR$9=$AU$9,IF(AND(W$27&gt;=$AS$9,$A37=$AR$9,W$27&lt;=$AT$9),"x",""),IF(AND($AU$9=$A37,$AS$9&gt;$AT$9,W$27&lt;=$AT$9),"x",IF(AND($AR$9=$A37,W$27&gt;=$AS$9),"x","")))</f>
      </c>
      <c r="X37" s="80">
        <f>IF($AR$9=$AU$9,IF(AND(X$27&gt;=$AS$9,$A37=$AR$9,X$27&lt;=$AT$9),"x",""),IF(AND($AU$9=$A37,$AS$9&gt;$AT$9,X$27&lt;=$AT$9),"x",IF(AND($AR$9=$A37,X$27&gt;=$AS$9),"x","")))</f>
      </c>
      <c r="Y37" s="49"/>
      <c r="Z37" s="49"/>
      <c r="AA37" s="80">
        <f>IF($AR$9=$AU$9,IF(AND(AA$27&gt;=$AS$9,$A37=$AR$9,AA$27&lt;=$AT$9),"x",""),IF(AND($AU$9=$A37,$AS$9&gt;$AT$9,AA$27&lt;=$AT$9),"x",IF(AND($AR$9=$A37,AA$27&gt;=$AS$9),"x","")))</f>
      </c>
      <c r="AB37" s="80">
        <f>IF($AR$9=$AU$9,IF(AND(AB$27&gt;=$AS$9,$A37=$AR$9,AB$27&lt;=$AT$9),"x",""),IF(AND($AU$9=$A37,$AS$9&gt;$AT$9,AB$27&lt;=$AT$9),"x",IF(AND($AR$9=$A37,AB$27&gt;=$AS$9),"x","")))</f>
      </c>
      <c r="AC37" s="80">
        <f>IF($AR$9=$AU$9,IF(AND(AC$27&gt;=$AS$9,$A37=$AR$9,AC$27&lt;=$AT$9),"x",""),IF(AND($AU$9=$A37,$AS$9&gt;$AT$9,AC$27&lt;=$AT$9),"x",IF(AND($AR$9=$A37,AC$27&gt;=$AS$9),"x","")))</f>
      </c>
      <c r="AD37" s="80">
        <f>IF($AR$9=$AU$9,IF(AND(AD$27&gt;=$AS$9,$A37=$AR$9,AD$27&lt;=$AT$9),"x",""),IF(AND($AU$9=$A37,$AS$9&gt;$AT$9,AD$27&lt;=$AT$9),"x",IF(AND($AR$9=$A37,AD$27&gt;=$AS$9),"x","")))</f>
      </c>
      <c r="AE37" s="80">
        <f>IF($AR$9=$AU$9,IF(AND(AE$27&gt;=$AS$9,$A37=$AR$9,AE$27&lt;=$AT$9),"x",""),IF(AND($AU$9=$A37,$AS$9&gt;$AT$9,AE$27&lt;=$AT$9),"x",IF(AND($AR$9=$A37,AE$27&gt;=$AS$9),"x","")))</f>
      </c>
      <c r="AF37" s="49"/>
      <c r="AG37" s="49"/>
      <c r="AH37" s="81">
        <f>IF($AR$9=$AU$9,IF(AND(AH$27&gt;=$AS$9,$A37=$AR$9,AH$27&lt;=$AT$9),"x",""),IF(AND($AU$9=$A37,$AS$9&gt;$AT$9,AH$27&lt;=$AT$9),"x",IF(AND($AR$9=$A37,AH$27&gt;=$AS$9),"x","")))</f>
      </c>
      <c r="AI37" s="8"/>
      <c r="AJ37" s="8"/>
      <c r="AK37" s="8"/>
      <c r="AL37" s="8"/>
      <c r="AM37" s="8"/>
      <c r="AN37" s="8"/>
      <c r="AO37" s="8"/>
      <c r="AP37" s="50"/>
      <c r="AS37" s="39"/>
    </row>
    <row r="38" spans="1:45" ht="18" customHeight="1">
      <c r="A38" s="91">
        <v>11</v>
      </c>
      <c r="B38" s="6"/>
      <c r="C38" s="24" t="s">
        <v>10</v>
      </c>
      <c r="D38" s="80">
        <f>IF($AR$9=$AU$9,IF(AND(D$27&gt;=$AS$9,$A38=$AR$9,D$27&lt;=$AT$9),"x",""),IF(AND($AU$9=$A38,$AS$9&gt;$AT$9,D$27&lt;=$AT$9),"x",IF(AND($AR$9=$A38,D$27&gt;=$AS$9),"x","")))</f>
      </c>
      <c r="E38" s="80">
        <f>IF($AR$9=$AU$9,IF(AND(E$27&gt;=$AS$9,$A38=$AR$9,E$27&lt;=$AT$9),"x",""),IF(AND($AU$9=$A38,$AS$9&gt;$AT$9,E$27&lt;=$AT$9),"x",IF(AND($AR$9=$A38,E$27&gt;=$AS$9),"x","")))</f>
      </c>
      <c r="F38" s="80">
        <f>IF($AR$9=$AU$9,IF(AND(F$27&gt;=$AS$9,$A38=$AR$9,F$27&lt;=$AT$9),"x",""),IF(AND($AU$9=$A38,$AS$9&gt;$AT$9,F$27&lt;=$AT$9),"x",IF(AND($AR$9=$A38,F$27&gt;=$AS$9),"x","")))</f>
      </c>
      <c r="G38" s="80">
        <f>IF($AR$9=$AU$9,IF(AND(G$27&gt;=$AS$9,$A38=$AR$9,G$27&lt;=$AT$9),"x",""),IF(AND($AU$9=$A38,$AS$9&gt;$AT$9,G$27&lt;=$AT$9),"x",IF(AND($AR$9=$A38,G$27&gt;=$AS$9),"x","")))</f>
      </c>
      <c r="H38" s="49"/>
      <c r="I38" s="49"/>
      <c r="J38" s="80">
        <f aca="true" t="shared" si="11" ref="J38:L39">IF($AR$9=$AU$9,IF(AND(J$27&gt;=$AS$9,$A38=$AR$9,J$27&lt;=$AT$9),"x",""),IF(AND($AU$9=$A38,$AS$9&gt;$AT$9,J$27&lt;=$AT$9),"x",IF(AND($AR$9=$A38,J$27&gt;=$AS$9),"x","")))</f>
      </c>
      <c r="K38" s="80">
        <f t="shared" si="11"/>
      </c>
      <c r="L38" s="80">
        <f t="shared" si="11"/>
      </c>
      <c r="M38" s="80">
        <f>IF($AR$9=$AU$9,IF(AND(M$27&gt;=$AS$9,$A38=$AR$9,M$27&lt;=$AT$9),"x",""),IF(AND($AU$9=$A38,$AS$9&gt;$AT$9,M$27&lt;=$AT$9),"x",IF(AND($AR$9=$A38,M$27&gt;=$AS$9),"x","")))</f>
      </c>
      <c r="N38" s="80">
        <f>IF($AR$9=$AU$9,IF(AND(N$27&gt;=$AS$9,$A38=$AR$9,N$27&lt;=$AT$9),"x",""),IF(AND($AU$9=$A38,$AS$9&gt;$AT$9,N$27&lt;=$AT$9),"x",IF(AND($AR$9=$A38,N$27&gt;=$AS$9),"x","")))</f>
      </c>
      <c r="O38" s="49"/>
      <c r="P38" s="49"/>
      <c r="Q38" s="80">
        <f t="shared" si="9"/>
      </c>
      <c r="R38" s="80">
        <f t="shared" si="9"/>
      </c>
      <c r="S38" s="80">
        <f t="shared" si="9"/>
      </c>
      <c r="T38" s="80">
        <f>IF($AR$9=$AU$9,IF(AND(T$27&gt;=$AS$9,$A38=$AR$9,T$27&lt;=$AT$9),"x",""),IF(AND($AU$9=$A38,$AS$9&gt;$AT$9,T$27&lt;=$AT$9),"x",IF(AND($AR$9=$A38,T$27&gt;=$AS$9),"x","")))</f>
      </c>
      <c r="U38" s="80">
        <f>IF($AR$9=$AU$9,IF(AND(U$27&gt;=$AS$9,$A38=$AR$9,U$27&lt;=$AT$9),"x",""),IF(AND($AU$9=$A38,$AS$9&gt;$AT$9,U$27&lt;=$AT$9),"x",IF(AND($AR$9=$A38,U$27&gt;=$AS$9),"x","")))</f>
      </c>
      <c r="V38" s="49"/>
      <c r="W38" s="49"/>
      <c r="X38" s="80">
        <f>IF($AR$9=$AU$9,IF(AND(X$27&gt;=$AS$9,$A38=$AR$9,X$27&lt;=$AT$9),"x",""),IF(AND($AU$9=$A38,$AS$9&gt;$AT$9,X$27&lt;=$AT$9),"x",IF(AND($AR$9=$A38,X$27&gt;=$AS$9),"x","")))</f>
      </c>
      <c r="Y38" s="80">
        <f>IF($AR$9=$AU$9,IF(AND(Y$27&gt;=$AS$9,$A38=$AR$9,Y$27&lt;=$AT$9),"x",""),IF(AND($AU$9=$A38,$AS$9&gt;$AT$9,Y$27&lt;=$AT$9),"x",IF(AND($AR$9=$A38,Y$27&gt;=$AS$9),"x","")))</f>
      </c>
      <c r="Z38" s="80">
        <f>IF($AR$9=$AU$9,IF(AND(Z$27&gt;=$AS$9,$A38=$AR$9,Z$27&lt;=$AT$9),"x",""),IF(AND($AU$9=$A38,$AS$9&gt;$AT$9,Z$27&lt;=$AT$9),"x",IF(AND($AR$9=$A38,Z$27&gt;=$AS$9),"x","")))</f>
      </c>
      <c r="AA38" s="80">
        <f>IF($AR$9=$AU$9,IF(AND(AA$27&gt;=$AS$9,$A38=$AR$9,AA$27&lt;=$AT$9),"x",""),IF(AND($AU$9=$A38,$AS$9&gt;$AT$9,AA$27&lt;=$AT$9),"x",IF(AND($AR$9=$A38,AA$27&gt;=$AS$9),"x","")))</f>
      </c>
      <c r="AB38" s="80">
        <f>IF($AR$9=$AU$9,IF(AND(AB$27&gt;=$AS$9,$A38=$AR$9,AB$27&lt;=$AT$9),"x",""),IF(AND($AU$9=$A38,$AS$9&gt;$AT$9,AB$27&lt;=$AT$9),"x",IF(AND($AR$9=$A38,AB$27&gt;=$AS$9),"x","")))</f>
      </c>
      <c r="AC38" s="49"/>
      <c r="AD38" s="49"/>
      <c r="AE38" s="80">
        <f aca="true" t="shared" si="12" ref="AE38:AG39">IF($AR$9=$AU$9,IF(AND(AE$27&gt;=$AS$9,$A38=$AR$9,AE$27&lt;=$AT$9),"x",""),IF(AND($AU$9=$A38,$AS$9&gt;$AT$9,AE$27&lt;=$AT$9),"x",IF(AND($AR$9=$A38,AE$27&gt;=$AS$9),"x","")))</f>
      </c>
      <c r="AF38" s="80">
        <f t="shared" si="12"/>
      </c>
      <c r="AG38" s="80">
        <f t="shared" si="12"/>
      </c>
      <c r="AH38" s="86"/>
      <c r="AI38" s="8"/>
      <c r="AJ38" s="10"/>
      <c r="AK38" s="10"/>
      <c r="AL38" s="10"/>
      <c r="AM38" s="10"/>
      <c r="AN38" s="10"/>
      <c r="AO38" s="10"/>
      <c r="AP38" s="50"/>
      <c r="AS38" s="40"/>
    </row>
    <row r="39" spans="1:42" ht="18.75" customHeight="1" thickBot="1">
      <c r="A39" s="91">
        <v>12</v>
      </c>
      <c r="B39" s="69"/>
      <c r="C39" s="26" t="s">
        <v>11</v>
      </c>
      <c r="D39" s="88"/>
      <c r="E39" s="82">
        <f>IF($AR$9=$AU$9,IF(AND(E$27&gt;=$AS$9,$A39=$AR$9,E$27&lt;=$AT$9),"x",""),IF(AND($AU$9=$A39,$AS$9&gt;$AT$9,E$27&lt;=$AT$9),"x",IF(AND($AR$9=$A39,E$27&gt;=$AS$9),"x","")))</f>
      </c>
      <c r="F39" s="88"/>
      <c r="G39" s="88"/>
      <c r="H39" s="82">
        <f>IF($AR$9=$AU$9,IF(AND(H$27&gt;=$AS$9,$A39=$AR$9,H$27&lt;=$AT$9),"x",""),IF(AND($AU$9=$A39,$AS$9&gt;$AT$9,H$27&lt;=$AT$9),"x",IF(AND($AR$9=$A39,H$27&gt;=$AS$9),"x","")))</f>
      </c>
      <c r="I39" s="82">
        <f>IF($AR$9=$AU$9,IF(AND(I$27&gt;=$AS$9,$A39=$AR$9,I$27&lt;=$AT$9),"x",""),IF(AND($AU$9=$A39,$AS$9&gt;$AT$9,I$27&lt;=$AT$9),"x",IF(AND($AR$9=$A39,I$27&gt;=$AS$9),"x","")))</f>
      </c>
      <c r="J39" s="82">
        <f t="shared" si="11"/>
      </c>
      <c r="K39" s="82">
        <f t="shared" si="11"/>
      </c>
      <c r="L39" s="82">
        <f t="shared" si="11"/>
      </c>
      <c r="M39" s="88"/>
      <c r="N39" s="88"/>
      <c r="O39" s="82">
        <f>IF($AR$9=$AU$9,IF(AND(O$27&gt;=$AS$9,$A39=$AR$9,O$27&lt;=$AT$9),"x",""),IF(AND($AU$9=$A39,$AS$9&gt;$AT$9,O$27&lt;=$AT$9),"x",IF(AND($AR$9=$A39,O$27&gt;=$AS$9),"x","")))</f>
      </c>
      <c r="P39" s="82">
        <f>IF($AR$9=$AU$9,IF(AND(P$27&gt;=$AS$9,$A39=$AR$9,P$27&lt;=$AT$9),"x",""),IF(AND($AU$9=$A39,$AS$9&gt;$AT$9,P$27&lt;=$AT$9),"x",IF(AND($AR$9=$A39,P$27&gt;=$AS$9),"x","")))</f>
      </c>
      <c r="Q39" s="82">
        <f t="shared" si="9"/>
      </c>
      <c r="R39" s="82">
        <f t="shared" si="9"/>
      </c>
      <c r="S39" s="82">
        <f t="shared" si="9"/>
      </c>
      <c r="T39" s="88"/>
      <c r="U39" s="88"/>
      <c r="V39" s="82">
        <f>IF($AR$9=$AU$9,IF(AND(V$27&gt;=$AS$9,$A39=$AR$9,V$27&lt;=$AT$9),"x",""),IF(AND($AU$9=$A39,$AS$9&gt;$AT$9,V$27&lt;=$AT$9),"x",IF(AND($AR$9=$A39,V$27&gt;=$AS$9),"x","")))</f>
      </c>
      <c r="W39" s="82">
        <f>IF($AR$9=$AU$9,IF(AND(W$27&gt;=$AS$9,$A39=$AR$9,W$27&lt;=$AT$9),"x",""),IF(AND($AU$9=$A39,$AS$9&gt;$AT$9,W$27&lt;=$AT$9),"x",IF(AND($AR$9=$A39,W$27&gt;=$AS$9),"x","")))</f>
      </c>
      <c r="X39" s="82">
        <f>IF($AR$9=$AU$9,IF(AND(X$27&gt;=$AS$9,$A39=$AR$9,X$27&lt;=$AT$9),"x",""),IF(AND($AU$9=$A39,$AS$9&gt;$AT$9,X$27&lt;=$AT$9),"x",IF(AND($AR$9=$A39,X$27&gt;=$AS$9),"x","")))</f>
      </c>
      <c r="Y39" s="82">
        <f>IF($AR$9=$AU$9,IF(AND(Y$27&gt;=$AS$9,$A39=$AR$9,Y$27&lt;=$AT$9),"x",""),IF(AND($AU$9=$A39,$AS$9&gt;$AT$9,Y$27&lt;=$AT$9),"x",IF(AND($AR$9=$A39,Y$27&gt;=$AS$9),"x","")))</f>
      </c>
      <c r="Z39" s="82">
        <f>IF($AR$9=$AU$9,IF(AND(Z$27&gt;=$AS$9,$A39=$AR$9,Z$27&lt;=$AT$9),"x",""),IF(AND($AU$9=$A39,$AS$9&gt;$AT$9,Z$27&lt;=$AT$9),"x",IF(AND($AR$9=$A39,Z$27&gt;=$AS$9),"x","")))</f>
      </c>
      <c r="AA39" s="88"/>
      <c r="AB39" s="88"/>
      <c r="AC39" s="88"/>
      <c r="AD39" s="82">
        <f>IF($AR$9=$AU$9,IF(AND(AD$27&gt;=$AS$9,$A39=$AR$9,AD$27&lt;=$AT$9),"x",""),IF(AND($AU$9=$A39,$AS$9&gt;$AT$9,AD$27&lt;=$AT$9),"x",IF(AND($AR$9=$A39,AD$27&gt;=$AS$9),"x","")))</f>
      </c>
      <c r="AE39" s="82">
        <f t="shared" si="12"/>
      </c>
      <c r="AF39" s="82">
        <f t="shared" si="12"/>
      </c>
      <c r="AG39" s="82">
        <f t="shared" si="12"/>
      </c>
      <c r="AH39" s="89"/>
      <c r="AI39" s="27"/>
      <c r="AJ39" s="47" t="s">
        <v>59</v>
      </c>
      <c r="AK39" s="47"/>
      <c r="AL39" s="47"/>
      <c r="AM39" s="47"/>
      <c r="AN39" s="47"/>
      <c r="AO39" s="47"/>
      <c r="AP39" s="54"/>
    </row>
    <row r="40" spans="1:42" ht="15.75" customHeight="1">
      <c r="A40" s="79"/>
      <c r="B40" s="6"/>
      <c r="C40" s="28"/>
      <c r="D40" s="5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8"/>
      <c r="AJ40" s="8"/>
      <c r="AK40" s="8"/>
      <c r="AL40" s="8"/>
      <c r="AM40" s="8"/>
      <c r="AN40" s="8"/>
      <c r="AO40" s="8"/>
      <c r="AP40" s="50"/>
    </row>
    <row r="41" spans="1:42" ht="15.75">
      <c r="A41" s="79"/>
      <c r="B41" s="6"/>
      <c r="C41" s="56" t="s">
        <v>65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6"/>
      <c r="AJ41" s="56"/>
      <c r="AK41" s="56"/>
      <c r="AL41" s="56"/>
      <c r="AM41" s="56"/>
      <c r="AN41" s="56"/>
      <c r="AO41" s="56"/>
      <c r="AP41" s="58"/>
    </row>
    <row r="42" spans="1:42" ht="15.75">
      <c r="A42" s="79"/>
      <c r="B42" s="59"/>
      <c r="C42" s="73" t="s">
        <v>26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42"/>
      <c r="AP42" s="60"/>
    </row>
    <row r="43" spans="2:42" ht="15.75" customHeight="1">
      <c r="B43" s="59"/>
      <c r="C43" s="73" t="s">
        <v>20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42"/>
      <c r="AP43" s="60"/>
    </row>
    <row r="44" spans="2:42" ht="31.5" customHeight="1">
      <c r="B44" s="61"/>
      <c r="C44" s="129" t="s">
        <v>21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43"/>
      <c r="AP44" s="62"/>
    </row>
    <row r="45" spans="2:42" ht="30" customHeight="1" thickBot="1">
      <c r="B45" s="63"/>
      <c r="C45" s="122" t="s">
        <v>27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31"/>
      <c r="AP45" s="64"/>
    </row>
    <row r="46" spans="2:42" ht="16.5" thickTop="1">
      <c r="B46" s="6"/>
      <c r="C46" s="8" t="s">
        <v>22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50"/>
    </row>
    <row r="47" spans="2:42" ht="15.75">
      <c r="B47" s="65"/>
      <c r="C47" s="32"/>
      <c r="D47" s="33" t="s">
        <v>12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4"/>
      <c r="P47" s="34"/>
      <c r="Q47" s="34">
        <v>5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66"/>
    </row>
    <row r="48" spans="2:42" ht="15.75">
      <c r="B48" s="6"/>
      <c r="C48" s="8"/>
      <c r="D48" s="33" t="s">
        <v>13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4"/>
      <c r="P48" s="34"/>
      <c r="Q48" s="34">
        <v>2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0"/>
    </row>
    <row r="49" spans="2:42" ht="15.75">
      <c r="B49" s="6"/>
      <c r="C49" s="8"/>
      <c r="D49" s="33" t="s">
        <v>14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4"/>
      <c r="P49" s="34"/>
      <c r="Q49" s="34" t="s">
        <v>16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0"/>
    </row>
    <row r="50" spans="2:42" ht="15.75">
      <c r="B50" s="6"/>
      <c r="C50" s="8"/>
      <c r="D50" s="33" t="s">
        <v>15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4"/>
      <c r="P50" s="34"/>
      <c r="Q50" s="34">
        <v>3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50"/>
    </row>
    <row r="51" spans="2:42" ht="15.75">
      <c r="B51" s="6"/>
      <c r="C51" s="8"/>
      <c r="D51" s="33" t="s">
        <v>24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4"/>
      <c r="P51" s="34"/>
      <c r="Q51" s="34">
        <v>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50"/>
    </row>
    <row r="52" spans="2:42" ht="15.75">
      <c r="B52" s="59"/>
      <c r="C52" s="29"/>
      <c r="D52" s="35" t="s">
        <v>18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36"/>
      <c r="Q52" s="36" t="s">
        <v>17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60"/>
    </row>
    <row r="53" spans="2:42" ht="16.5" thickBot="1">
      <c r="B53" s="70"/>
      <c r="C53" s="71" t="s">
        <v>19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2"/>
    </row>
    <row r="54" spans="2:42" ht="13.5" customHeight="1" thickBot="1"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67" t="s">
        <v>23</v>
      </c>
      <c r="AM54" s="27"/>
      <c r="AN54" s="68" t="s">
        <v>25</v>
      </c>
      <c r="AO54" s="27"/>
      <c r="AP54" s="54"/>
    </row>
    <row r="55" spans="2:42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5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15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5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5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15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5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5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15.75" hidden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5.75" hidden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5.75" hidden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15.75" hidden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5.75" hidden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5.75" hidden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5.75" hidden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5.75" hidden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ht="15.75" hidden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2:42" ht="15.75" hidden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2:42" ht="15.75" hidden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2" ht="15.75" hidden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2:42" ht="15.75" hidden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2:42" ht="15.75" hidden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2:42" ht="15.75" hidden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2:42" ht="15.75" hidden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2:42" ht="15.75" hidden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2:42" ht="15.75" hidden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2:42" ht="15.75" hidden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2:42" ht="15.75" hidden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2:42" ht="15.75" hidden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2:42" ht="15.75" hidden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2:42" ht="15.75" hidden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2:42" ht="15.75" hidden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2:42" ht="15.75" hidden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2:42" ht="15.75" hidden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2:42" ht="15.75" hidden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2:42" ht="15.75" hidden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2:42" ht="15.75" hidden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2:42" ht="15.75" hidden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2:42" ht="15.75" hidden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2:42" ht="15.75" hidden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2:42" ht="15.75" hidden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2:42" ht="15.75" hidden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</sheetData>
  <sheetProtection sheet="1" objects="1" scenarios="1" selectLockedCells="1"/>
  <mergeCells count="28">
    <mergeCell ref="H7:J7"/>
    <mergeCell ref="AN11:AO14"/>
    <mergeCell ref="C45:AN45"/>
    <mergeCell ref="AM11:AM14"/>
    <mergeCell ref="AJ18:AL19"/>
    <mergeCell ref="AM27:AN27"/>
    <mergeCell ref="Y19:AA19"/>
    <mergeCell ref="Y20:AA20"/>
    <mergeCell ref="Y22:AA22"/>
    <mergeCell ref="Y23:AA23"/>
    <mergeCell ref="C44:AN44"/>
    <mergeCell ref="Y16:AA16"/>
    <mergeCell ref="Y17:AA17"/>
    <mergeCell ref="AJ11:AL14"/>
    <mergeCell ref="J12:K12"/>
    <mergeCell ref="Y11:AA11"/>
    <mergeCell ref="Y12:AA12"/>
    <mergeCell ref="Y13:AA13"/>
    <mergeCell ref="Y15:AA15"/>
    <mergeCell ref="AE10:AK10"/>
    <mergeCell ref="AO17:AP17"/>
    <mergeCell ref="V9:AG9"/>
    <mergeCell ref="AL7:AO7"/>
    <mergeCell ref="AL8:AO8"/>
    <mergeCell ref="AK9:AO9"/>
    <mergeCell ref="H8:Z8"/>
    <mergeCell ref="AP11:AP14"/>
    <mergeCell ref="J11:L11"/>
  </mergeCells>
  <conditionalFormatting sqref="C28:C39">
    <cfRule type="expression" priority="4" dxfId="10" stopIfTrue="1">
      <formula>$A28=$AR$9</formula>
    </cfRule>
  </conditionalFormatting>
  <conditionalFormatting sqref="Y16:AA16">
    <cfRule type="expression" priority="7" dxfId="1" stopIfTrue="1">
      <formula>AND(AS17=2,ISBLANK(Y16))</formula>
    </cfRule>
    <cfRule type="expression" priority="8" dxfId="0" stopIfTrue="1">
      <formula>AND(AS17=2,Y16&lt;&gt;AS23)</formula>
    </cfRule>
    <cfRule type="cellIs" priority="9" dxfId="6" operator="equal" stopIfTrue="1">
      <formula>0</formula>
    </cfRule>
  </conditionalFormatting>
  <conditionalFormatting sqref="Y19:AA19">
    <cfRule type="expression" priority="10" dxfId="0" stopIfTrue="1">
      <formula>AND(AS17=3,Y19&lt;&gt;AS23)</formula>
    </cfRule>
  </conditionalFormatting>
  <conditionalFormatting sqref="Y20:AA20">
    <cfRule type="expression" priority="11" dxfId="0" stopIfTrue="1">
      <formula>AND(AS17=4,Y20&lt;&gt;AS23)</formula>
    </cfRule>
  </conditionalFormatting>
  <conditionalFormatting sqref="Y22:Z22">
    <cfRule type="expression" priority="7" dxfId="1" stopIfTrue="1">
      <formula>AND($AS$17=5,ISBLANK($Y$22))</formula>
    </cfRule>
    <cfRule type="expression" priority="8" dxfId="0" stopIfTrue="1">
      <formula>AND(AS17=5,Y22+Y23&lt;&gt;$AS$23,Y22+Y23&lt;&gt;AT17)</formula>
    </cfRule>
  </conditionalFormatting>
  <conditionalFormatting sqref="AA22">
    <cfRule type="expression" priority="12" dxfId="1" stopIfTrue="1">
      <formula>AND($AS$17=5,ISBLANK($Y$22))</formula>
    </cfRule>
    <cfRule type="expression" priority="13" dxfId="0" stopIfTrue="1">
      <formula>AND(AU17=5,AA22+AA23&lt;&gt;$AS$23,AA22+AA23&lt;&gt;AW17)</formula>
    </cfRule>
  </conditionalFormatting>
  <conditionalFormatting sqref="Y23:Z23">
    <cfRule type="expression" priority="11" dxfId="1" stopIfTrue="1">
      <formula>AND($AS$17=5,Y22&lt;AT17,ISBLANK($Y$23))</formula>
    </cfRule>
    <cfRule type="expression" priority="12" dxfId="0" stopIfTrue="1">
      <formula>AND(AS17=5,Y22+Y23&lt;&gt;$AS$23,Y22+Y23&lt;&gt;AT17)</formula>
    </cfRule>
  </conditionalFormatting>
  <conditionalFormatting sqref="AA23">
    <cfRule type="expression" priority="14" dxfId="1" stopIfTrue="1">
      <formula>AND($AS$17=5,AA22&lt;AW17,ISBLANK($Y$23))</formula>
    </cfRule>
    <cfRule type="expression" priority="15" dxfId="0" stopIfTrue="1">
      <formula>AND(AU17=5,AA22+AA23&lt;&gt;$AS$23,AA22+AA23&lt;&gt;AW17)</formula>
    </cfRule>
  </conditionalFormatting>
  <conditionalFormatting sqref="H8:Z8 AL7:AO8 V9:AG9 AK9:AO9 Y15:AA15 Y12:AA12">
    <cfRule type="cellIs" priority="1" dxfId="1" operator="equal" stopIfTrue="1">
      <formula>0</formula>
    </cfRule>
  </conditionalFormatting>
  <conditionalFormatting sqref="D28:AH39">
    <cfRule type="cellIs" priority="2" dxfId="13" operator="equal" stopIfTrue="1">
      <formula>"X"</formula>
    </cfRule>
  </conditionalFormatting>
  <conditionalFormatting sqref="Y11:AA11">
    <cfRule type="expression" priority="3" dxfId="1" stopIfTrue="1">
      <formula>AND(NOT(ISBLANK($J$11)),ISBLANK($Y$11))</formula>
    </cfRule>
  </conditionalFormatting>
  <conditionalFormatting sqref="D27:AH27">
    <cfRule type="cellIs" priority="5" dxfId="10" operator="equal" stopIfTrue="1">
      <formula>$AS$9</formula>
    </cfRule>
    <cfRule type="cellIs" priority="6" dxfId="9" operator="equal" stopIfTrue="1">
      <formula>$AT$9</formula>
    </cfRule>
  </conditionalFormatting>
  <conditionalFormatting sqref="C25:M25">
    <cfRule type="expression" priority="20" dxfId="1" stopIfTrue="1">
      <formula>$AS$25</formula>
    </cfRule>
  </conditionalFormatting>
  <conditionalFormatting sqref="Y17:AA17">
    <cfRule type="cellIs" priority="21" dxfId="10" operator="lessThan" stopIfTrue="1">
      <formula>0</formula>
    </cfRule>
  </conditionalFormatting>
  <conditionalFormatting sqref="G9:O9">
    <cfRule type="expression" priority="22" dxfId="15" stopIfTrue="1">
      <formula>$AS$17&gt;1</formula>
    </cfRule>
  </conditionalFormatting>
  <dataValidations count="10">
    <dataValidation type="whole" operator="equal" allowBlank="1" showInputMessage="1" showErrorMessage="1" prompt="Only if applicable" errorTitle="Year error" error="Untaken holiday can only come from the previous year." sqref="J11:L11">
      <formula1>J7-1</formula1>
    </dataValidation>
    <dataValidation type="date" allowBlank="1" showInputMessage="1" showErrorMessage="1" errorTitle="Eroare data" error="Data introdusa trebuie sa fie din anii 2011 sau 2012.&#10;Data finala nu poate fi anterioara datei initiale." sqref="AK9:AO9">
      <formula1>V9</formula1>
      <formula2>41274</formula2>
    </dataValidation>
    <dataValidation type="whole" operator="lessThanOrEqual" allowBlank="1" showInputMessage="1" showErrorMessage="1" errorTitle="Numar gresit de zile" error="Ati introdus un numar de zile de recuperare mai mare decat cel necesar." sqref="Y22:Z22">
      <formula1>AT17</formula1>
    </dataValidation>
    <dataValidation type="whole" operator="lessThanOrEqual" allowBlank="1" showInputMessage="1" showErrorMessage="1" errorTitle="Numar gresit de zile" error="Ati introdus un numar de zile de recuperare mai mare decat cel necesar." sqref="AA22">
      <formula1>AW17</formula1>
    </dataValidation>
    <dataValidation type="custom" allowBlank="1" showInputMessage="1" showErrorMessage="1" errorTitle="Numar gresit de zile" error="Ati introdus alt numar de zile de recuperare decat cel necesar." sqref="Y23:Z23">
      <formula1>(Y22+Y23)&lt;=AT17</formula1>
    </dataValidation>
    <dataValidation type="custom" allowBlank="1" showInputMessage="1" showErrorMessage="1" errorTitle="Numar gresit de zile" error="Ati introdus alt numar de zile de recuperare decat cel necesar." sqref="AA23">
      <formula1>(AA22+AA23)&lt;=AW17</formula1>
    </dataValidation>
    <dataValidation type="whole" operator="lessThanOrEqual" allowBlank="1" showInputMessage="1" showErrorMessage="1" errorTitle="Eroare zile" error="Concediul pentru evenimente deosebite nu poate depasi 15 zile lucratoare." sqref="Y19:AA19">
      <formula1>15</formula1>
    </dataValidation>
    <dataValidation type="date" allowBlank="1" showInputMessage="1" showErrorMessage="1" promptTitle="Formatul datei" prompt="este LL/ZZ/AA." sqref="AP9:AQ9">
      <formula1>39814</formula1>
      <formula2>40543</formula2>
    </dataValidation>
    <dataValidation type="date" allowBlank="1" showInputMessage="1" showErrorMessage="1" errorTitle="Eroare data" error="Data introdusa trebuie sa fie din anul 2010." sqref="V9:AG9">
      <formula1>40179</formula1>
      <formula2>40543</formula2>
    </dataValidation>
    <dataValidation type="whole" allowBlank="1" showInputMessage="1" showErrorMessage="1" prompt="Enter your employee ID (ex. 615xxxx)" errorTitle="Non-existing employee ID" error="The ID must be 8 digits long, respecting the company standard (615xxxxx)." sqref="AL7:AO7">
      <formula1>61500000</formula1>
      <formula2>61519999</formula2>
    </dataValidation>
  </dataValidations>
  <hyperlinks>
    <hyperlink ref="AL54" r:id="rId1" tooltip="Contacteaza autorul" display="© Theodor Ladar"/>
  </hyperlinks>
  <printOptions/>
  <pageMargins left="0.75" right="0.75" top="1" bottom="1" header="0.5" footer="0.5"/>
  <pageSetup horizontalDpi="600" verticalDpi="600" orientation="portrait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Cash&amp;Carry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theodor.ladar</dc:creator>
  <cp:keywords/>
  <dc:description/>
  <cp:lastModifiedBy>theodor.ladar</cp:lastModifiedBy>
  <cp:lastPrinted>2010-12-29T09:09:12Z</cp:lastPrinted>
  <dcterms:created xsi:type="dcterms:W3CDTF">2008-01-16T11:26:04Z</dcterms:created>
  <dcterms:modified xsi:type="dcterms:W3CDTF">2010-12-29T09:45:57Z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334243777</vt:i4>
  </property>
  <property fmtid="{D5CDD505-2E9C-101B-9397-08002B2CF9AE}" pid="3" name="_NewReviewCycle">
    <vt:lpwstr/>
  </property>
  <property fmtid="{D5CDD505-2E9C-101B-9397-08002B2CF9AE}" pid="4" name="_EmailSubject">
    <vt:lpwstr>noua cerere de CO/rec/etc</vt:lpwstr>
  </property>
  <property fmtid="{D5CDD505-2E9C-101B-9397-08002B2CF9AE}" pid="5" name="_AuthorEmail">
    <vt:lpwstr>rodica.rapcea@real-hypermarket.ro</vt:lpwstr>
  </property>
  <property fmtid="{D5CDD505-2E9C-101B-9397-08002B2CF9AE}" pid="6" name="_AuthorEmailDisplayName">
    <vt:lpwstr>Rapcea, Rodica</vt:lpwstr>
  </property>
  <property fmtid="{D5CDD505-2E9C-101B-9397-08002B2CF9AE}" pid="7" name="_PreviousAdHocReviewCycleID">
    <vt:i4>427910295</vt:i4>
  </property>
  <property fmtid="{D5CDD505-2E9C-101B-9397-08002B2CF9AE}" pid="8" name="_ReviewingToolsShownOnce">
    <vt:lpwstr/>
  </property>
</Properties>
</file>