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240" yWindow="375" windowWidth="21240" windowHeight="12300"/>
  </bookViews>
  <sheets>
    <sheet name="Sheet1" sheetId="1" r:id="rId1"/>
  </sheets>
  <definedNames>
    <definedName name="NombreBusca">Sheet1!$B$23</definedName>
    <definedName name="tblData">Sheet1!$B$5:$E$17</definedName>
    <definedName name="valSalesPerson">Sheet1!$H$5</definedName>
  </definedNames>
  <calcPr calcId="125725"/>
</workbook>
</file>

<file path=xl/calcChain.xml><?xml version="1.0" encoding="utf-8"?>
<calcChain xmlns="http://schemas.openxmlformats.org/spreadsheetml/2006/main">
  <c r="I12" i="1"/>
  <c r="I13"/>
  <c r="I14"/>
  <c r="D23"/>
  <c r="I5" l="1"/>
  <c r="I7"/>
  <c r="I6"/>
  <c r="F6"/>
  <c r="F7"/>
  <c r="F8"/>
  <c r="F9"/>
  <c r="F10"/>
  <c r="F11"/>
  <c r="F12"/>
  <c r="F13"/>
  <c r="F14"/>
  <c r="F15"/>
  <c r="F16"/>
  <c r="F17"/>
  <c r="F5"/>
  <c r="I8" s="1"/>
</calcChain>
</file>

<file path=xl/comments1.xml><?xml version="1.0" encoding="utf-8"?>
<comments xmlns="http://schemas.openxmlformats.org/spreadsheetml/2006/main">
  <authors>
    <author>Purna Duggirala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Purna Duggirala: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</commentList>
</comments>
</file>

<file path=xl/sharedStrings.xml><?xml version="1.0" encoding="utf-8"?>
<sst xmlns="http://schemas.openxmlformats.org/spreadsheetml/2006/main" count="41" uniqueCount="38">
  <si>
    <t>Visit Chandoo.org for more…,</t>
  </si>
  <si>
    <t>Data</t>
  </si>
  <si>
    <t>No. Customers</t>
  </si>
  <si>
    <t>Net Sales</t>
  </si>
  <si>
    <t>Profit / Loss</t>
  </si>
  <si>
    <t>Joseph</t>
  </si>
  <si>
    <t>Sales Person</t>
  </si>
  <si>
    <t>John</t>
  </si>
  <si>
    <t>Josh</t>
  </si>
  <si>
    <t>Jamie</t>
  </si>
  <si>
    <t>Jackie</t>
  </si>
  <si>
    <t>Johnson</t>
  </si>
  <si>
    <t>Jonathan</t>
  </si>
  <si>
    <t>Jagjit</t>
  </si>
  <si>
    <t>Jairam</t>
  </si>
  <si>
    <t>Jessy</t>
  </si>
  <si>
    <t>Javed</t>
  </si>
  <si>
    <t>Jimmy</t>
  </si>
  <si>
    <t>Juno</t>
  </si>
  <si>
    <t>Questions</t>
  </si>
  <si>
    <t>Answer</t>
  </si>
  <si>
    <t>Formula</t>
  </si>
  <si>
    <t>Homework</t>
  </si>
  <si>
    <t>Your Answer</t>
  </si>
  <si>
    <t>1. Which person made sales = 1088</t>
  </si>
  <si>
    <t>2. Who made maximum sales?</t>
  </si>
  <si>
    <t>3. Who sold to minimum number of customers?</t>
  </si>
  <si>
    <t xml:space="preserve">Profit Ratio </t>
  </si>
  <si>
    <t>4. What is sale per customer for the person who has lowest profit ratio?</t>
  </si>
  <si>
    <t>=INDEX($B$5:$B$17,MATCH(1088,$D$5:$D$17,0))</t>
  </si>
  <si>
    <t>=INDEX($B$5:$B$17,MATCH(MIN($C$5:$C$17),$C$5:$C$17,0))</t>
  </si>
  <si>
    <t>1. Who sold second highest?</t>
  </si>
  <si>
    <t>2. What is the Profit Ratio rank of person who sold second highest?</t>
  </si>
  <si>
    <t>3. What is difference in sale per customer between the highest selling &amp; lowest selling sales persons?</t>
  </si>
  <si>
    <t>=INDEX($D$5:$D$17,MATCH(MIN($F$5:$F$17),$F$5:$F$17,0)) /INDEX($C$5:$C$17,MATCH(MIN($F$5:$F$17),$F$5:$F$17,0))</t>
  </si>
  <si>
    <t>=INDEX($B$5:$B$17,MATCH(MAX($D$5:$D$17), $D$5:$D$17,0))</t>
  </si>
  <si>
    <t>Use of dinamic tables references using INDIRECT, INDEX/MATCH, and Data Validation</t>
  </si>
  <si>
    <t>2 Way Lookup Demo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</si>
</sst>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\ _k_r_-;\-* #,##0\ _k_r_-;_-* &quot;-&quot;??\ _k_r_-;_-@_-"/>
  </numFmts>
  <fonts count="9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8"/>
      <color theme="0"/>
      <name val="Segoe UI Light"/>
      <family val="2"/>
    </font>
    <font>
      <u/>
      <sz val="11"/>
      <color theme="0" tint="-4.9989318521683403E-2"/>
      <name val="Calibri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darkUp">
        <fgColor theme="5" tint="-0.24994659260841701"/>
        <bgColor rgb="FFC00000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theme="0" tint="-4.9989318521683403E-2"/>
      </bottom>
      <diagonal/>
    </border>
    <border>
      <left/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 applyAlignment="1">
      <alignment vertical="center"/>
    </xf>
    <xf numFmtId="1" fontId="0" fillId="0" borderId="3" xfId="0" applyNumberFormat="1" applyBorder="1" applyAlignment="1">
      <alignment horizontal="center"/>
    </xf>
    <xf numFmtId="164" fontId="3" fillId="0" borderId="3" xfId="1" applyNumberFormat="1" applyFont="1" applyBorder="1" applyAlignment="1">
      <alignment horizontal="right"/>
    </xf>
    <xf numFmtId="1" fontId="0" fillId="3" borderId="3" xfId="0" applyNumberForma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right"/>
    </xf>
    <xf numFmtId="0" fontId="0" fillId="2" borderId="0" xfId="0" applyFill="1" applyAlignment="1">
      <alignment horizontal="left" vertical="center"/>
    </xf>
    <xf numFmtId="0" fontId="5" fillId="0" borderId="0" xfId="0" applyFont="1" applyAlignment="1">
      <alignment horizontal="left"/>
    </xf>
    <xf numFmtId="17" fontId="5" fillId="4" borderId="4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2" borderId="0" xfId="0" applyFont="1" applyFill="1" applyAlignment="1">
      <alignment horizontal="left" vertical="center" indent="3"/>
    </xf>
    <xf numFmtId="0" fontId="0" fillId="0" borderId="0" xfId="0" applyAlignment="1">
      <alignment horizontal="center"/>
    </xf>
    <xf numFmtId="1" fontId="5" fillId="4" borderId="5" xfId="0" applyNumberFormat="1" applyFont="1" applyFill="1" applyBorder="1" applyAlignment="1">
      <alignment horizontal="center"/>
    </xf>
    <xf numFmtId="164" fontId="5" fillId="4" borderId="6" xfId="1" applyNumberFormat="1" applyFont="1" applyFill="1" applyBorder="1" applyAlignment="1">
      <alignment horizontal="left"/>
    </xf>
    <xf numFmtId="0" fontId="5" fillId="4" borderId="1" xfId="0" applyFont="1" applyFill="1" applyBorder="1"/>
    <xf numFmtId="0" fontId="0" fillId="4" borderId="2" xfId="0" applyFill="1" applyBorder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164" fontId="0" fillId="0" borderId="0" xfId="0" applyNumberFormat="1"/>
    <xf numFmtId="1" fontId="8" fillId="0" borderId="3" xfId="0" applyNumberFormat="1" applyFont="1" applyBorder="1" applyAlignment="1">
      <alignment horizontal="center" vertical="top"/>
    </xf>
    <xf numFmtId="1" fontId="8" fillId="3" borderId="3" xfId="0" applyNumberFormat="1" applyFont="1" applyFill="1" applyBorder="1" applyAlignment="1">
      <alignment horizontal="center" vertical="top"/>
    </xf>
    <xf numFmtId="17" fontId="8" fillId="3" borderId="7" xfId="0" applyNumberFormat="1" applyFont="1" applyFill="1" applyBorder="1" applyAlignment="1">
      <alignment horizontal="left" vertical="top" wrapText="1"/>
    </xf>
    <xf numFmtId="1" fontId="8" fillId="3" borderId="8" xfId="0" applyNumberFormat="1" applyFont="1" applyFill="1" applyBorder="1" applyAlignment="1">
      <alignment horizontal="center" vertical="top"/>
    </xf>
    <xf numFmtId="164" fontId="8" fillId="3" borderId="9" xfId="1" quotePrefix="1" applyNumberFormat="1" applyFont="1" applyFill="1" applyBorder="1" applyAlignment="1">
      <alignment horizontal="left" vertical="top" wrapText="1"/>
    </xf>
    <xf numFmtId="17" fontId="8" fillId="0" borderId="10" xfId="0" applyNumberFormat="1" applyFont="1" applyBorder="1" applyAlignment="1">
      <alignment horizontal="left" vertical="top" wrapText="1"/>
    </xf>
    <xf numFmtId="17" fontId="8" fillId="3" borderId="10" xfId="0" applyNumberFormat="1" applyFont="1" applyFill="1" applyBorder="1" applyAlignment="1">
      <alignment horizontal="left" vertical="top" wrapText="1"/>
    </xf>
    <xf numFmtId="164" fontId="8" fillId="0" borderId="11" xfId="1" quotePrefix="1" applyNumberFormat="1" applyFont="1" applyBorder="1" applyAlignment="1">
      <alignment horizontal="left" vertical="top" wrapText="1"/>
    </xf>
    <xf numFmtId="164" fontId="8" fillId="3" borderId="11" xfId="1" quotePrefix="1" applyNumberFormat="1" applyFont="1" applyFill="1" applyBorder="1" applyAlignment="1">
      <alignment horizontal="left" vertical="top" wrapText="1"/>
    </xf>
    <xf numFmtId="1" fontId="8" fillId="0" borderId="11" xfId="0" applyNumberFormat="1" applyFont="1" applyBorder="1" applyAlignment="1">
      <alignment horizontal="center" vertical="top"/>
    </xf>
    <xf numFmtId="17" fontId="8" fillId="0" borderId="7" xfId="0" applyNumberFormat="1" applyFont="1" applyBorder="1" applyAlignment="1">
      <alignment horizontal="left" vertical="top" wrapText="1"/>
    </xf>
    <xf numFmtId="1" fontId="8" fillId="0" borderId="9" xfId="0" applyNumberFormat="1" applyFont="1" applyBorder="1" applyAlignment="1">
      <alignment horizontal="center" vertical="top"/>
    </xf>
    <xf numFmtId="9" fontId="0" fillId="0" borderId="0" xfId="3" applyFont="1"/>
    <xf numFmtId="9" fontId="8" fillId="3" borderId="11" xfId="3" applyFont="1" applyFill="1" applyBorder="1" applyAlignment="1">
      <alignment horizontal="center" vertical="top"/>
    </xf>
    <xf numFmtId="0" fontId="0" fillId="0" borderId="0" xfId="0" applyAlignment="1">
      <alignment wrapText="1"/>
    </xf>
    <xf numFmtId="17" fontId="0" fillId="0" borderId="3" xfId="0" applyNumberFormat="1" applyBorder="1" applyAlignment="1">
      <alignment horizontal="left"/>
    </xf>
    <xf numFmtId="17" fontId="0" fillId="3" borderId="3" xfId="0" applyNumberFormat="1" applyFill="1" applyBorder="1" applyAlignment="1">
      <alignment horizontal="left"/>
    </xf>
    <xf numFmtId="9" fontId="3" fillId="0" borderId="12" xfId="3" applyFont="1" applyBorder="1" applyAlignment="1">
      <alignment horizontal="right"/>
    </xf>
    <xf numFmtId="9" fontId="3" fillId="3" borderId="12" xfId="3" applyFont="1" applyFill="1" applyBorder="1" applyAlignment="1">
      <alignment horizontal="right"/>
    </xf>
    <xf numFmtId="17" fontId="5" fillId="4" borderId="13" xfId="0" applyNumberFormat="1" applyFont="1" applyFill="1" applyBorder="1" applyAlignment="1">
      <alignment horizontal="left"/>
    </xf>
    <xf numFmtId="1" fontId="5" fillId="4" borderId="13" xfId="0" applyNumberFormat="1" applyFont="1" applyFill="1" applyBorder="1"/>
    <xf numFmtId="164" fontId="5" fillId="4" borderId="13" xfId="1" applyNumberFormat="1" applyFont="1" applyFill="1" applyBorder="1" applyAlignment="1">
      <alignment horizontal="right"/>
    </xf>
    <xf numFmtId="164" fontId="5" fillId="4" borderId="12" xfId="1" applyNumberFormat="1" applyFont="1" applyFill="1" applyBorder="1" applyAlignment="1">
      <alignment horizontal="right"/>
    </xf>
    <xf numFmtId="17" fontId="0" fillId="0" borderId="14" xfId="0" applyNumberFormat="1" applyBorder="1" applyAlignment="1">
      <alignment horizontal="left"/>
    </xf>
    <xf numFmtId="1" fontId="0" fillId="0" borderId="14" xfId="0" applyNumberFormat="1" applyBorder="1" applyAlignment="1">
      <alignment horizontal="center"/>
    </xf>
    <xf numFmtId="164" fontId="3" fillId="0" borderId="14" xfId="1" applyNumberFormat="1" applyFont="1" applyBorder="1" applyAlignment="1">
      <alignment horizontal="right"/>
    </xf>
    <xf numFmtId="0" fontId="7" fillId="2" borderId="0" xfId="2" applyFont="1" applyFill="1" applyAlignment="1" applyProtection="1">
      <alignment horizontal="left" vertical="center" indent="1"/>
    </xf>
    <xf numFmtId="0" fontId="0" fillId="5" borderId="15" xfId="0" applyFill="1" applyBorder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relativeIndent="255" justifyLastLine="0" shrinkToFit="0" readingOrder="0"/>
      <border diagonalUp="0" diagonalDown="0">
        <left style="thin">
          <color theme="0" tint="-0.1499984740745262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_k_r_-;\-* #,##0\ _k_r_-;_-* &quot;-&quot;??\ _k_r_-;_-@_-"/>
      <alignment horizontal="right" vertical="bottom" textRotation="0" wrapText="0" indent="0" relativeIndent="255" justifyLastLine="0" shrinkToFit="0" readingOrder="0"/>
      <border diagonalUp="0" diagonalDown="0">
        <left/>
        <right/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_k_r_-;\-* #,##0\ _k_r_-;_-* &quot;-&quot;??\ _k_r_-;_-@_-"/>
      <alignment horizontal="right" vertical="bottom" textRotation="0" wrapText="0" indent="0" relativeIndent="255" justifyLastLine="0" shrinkToFit="0" readingOrder="0"/>
      <border diagonalUp="0" diagonalDown="0">
        <left/>
        <right/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numFmt numFmtId="1" formatCode="0"/>
      <alignment horizontal="center" vertical="bottom" textRotation="0" wrapText="0" indent="0" relativeIndent="255" justifyLastLine="0" shrinkToFit="0" readingOrder="0"/>
      <border diagonalUp="0" diagonalDown="0">
        <left/>
        <right/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numFmt numFmtId="22" formatCode="mmm\-yy"/>
      <alignment horizontal="left" vertical="bottom" textRotation="0" wrapText="0" indent="0" relativeIndent="255" justifyLastLine="0" shrinkToFit="0" readingOrder="0"/>
      <border diagonalUp="0" diagonalDown="0">
        <left/>
        <right/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border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20</xdr:row>
      <xdr:rowOff>114300</xdr:rowOff>
    </xdr:from>
    <xdr:to>
      <xdr:col>7</xdr:col>
      <xdr:colOff>9525</xdr:colOff>
      <xdr:row>24</xdr:row>
      <xdr:rowOff>9525</xdr:rowOff>
    </xdr:to>
    <xdr:sp macro="" textlink="">
      <xdr:nvSpPr>
        <xdr:cNvPr id="2" name="Rounded Rectangle 1"/>
        <xdr:cNvSpPr/>
      </xdr:nvSpPr>
      <xdr:spPr>
        <a:xfrm>
          <a:off x="219075" y="5153025"/>
          <a:ext cx="5181600" cy="657225"/>
        </a:xfrm>
        <a:prstGeom prst="roundRect">
          <a:avLst>
            <a:gd name="adj" fmla="val 3624"/>
          </a:avLst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6</xdr:col>
      <xdr:colOff>152400</xdr:colOff>
      <xdr:row>18</xdr:row>
      <xdr:rowOff>9525</xdr:rowOff>
    </xdr:from>
    <xdr:ext cx="1985095" cy="409215"/>
    <xdr:sp macro="" textlink="">
      <xdr:nvSpPr>
        <xdr:cNvPr id="3" name="TextBox 2"/>
        <xdr:cNvSpPr txBox="1"/>
      </xdr:nvSpPr>
      <xdr:spPr>
        <a:xfrm>
          <a:off x="5381625" y="4667250"/>
          <a:ext cx="1985095" cy="409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>
              <a:solidFill>
                <a:schemeClr val="tx1">
                  <a:lumMod val="85000"/>
                  <a:lumOff val="15000"/>
                </a:schemeClr>
              </a:solidFill>
              <a:latin typeface="Segoe Print" pitchFamily="2" charset="0"/>
            </a:rPr>
            <a:t>2 way lookup demo</a:t>
          </a:r>
        </a:p>
      </xdr:txBody>
    </xdr:sp>
    <xdr:clientData/>
  </xdr:oneCellAnchor>
  <xdr:twoCellAnchor>
    <xdr:from>
      <xdr:col>7</xdr:col>
      <xdr:colOff>0</xdr:colOff>
      <xdr:row>20</xdr:row>
      <xdr:rowOff>0</xdr:rowOff>
    </xdr:from>
    <xdr:to>
      <xdr:col>7</xdr:col>
      <xdr:colOff>457200</xdr:colOff>
      <xdr:row>23</xdr:row>
      <xdr:rowOff>0</xdr:rowOff>
    </xdr:to>
    <xdr:sp macro="" textlink="">
      <xdr:nvSpPr>
        <xdr:cNvPr id="5" name="Freeform 4"/>
        <xdr:cNvSpPr/>
      </xdr:nvSpPr>
      <xdr:spPr>
        <a:xfrm>
          <a:off x="5391150" y="5038725"/>
          <a:ext cx="457200" cy="571500"/>
        </a:xfrm>
        <a:custGeom>
          <a:avLst/>
          <a:gdLst>
            <a:gd name="connsiteX0" fmla="*/ 457200 w 457200"/>
            <a:gd name="connsiteY0" fmla="*/ 0 h 571500"/>
            <a:gd name="connsiteX1" fmla="*/ 57150 w 457200"/>
            <a:gd name="connsiteY1" fmla="*/ 285750 h 571500"/>
            <a:gd name="connsiteX2" fmla="*/ 304800 w 457200"/>
            <a:gd name="connsiteY2" fmla="*/ 333375 h 571500"/>
            <a:gd name="connsiteX3" fmla="*/ 0 w 457200"/>
            <a:gd name="connsiteY3" fmla="*/ 57150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57200" h="571500">
              <a:moveTo>
                <a:pt x="457200" y="0"/>
              </a:moveTo>
              <a:cubicBezTo>
                <a:pt x="269875" y="115094"/>
                <a:pt x="82550" y="230188"/>
                <a:pt x="57150" y="285750"/>
              </a:cubicBezTo>
              <a:cubicBezTo>
                <a:pt x="31750" y="341313"/>
                <a:pt x="314325" y="285750"/>
                <a:pt x="304800" y="333375"/>
              </a:cubicBezTo>
              <a:cubicBezTo>
                <a:pt x="295275" y="381000"/>
                <a:pt x="147637" y="476250"/>
                <a:pt x="0" y="571500"/>
              </a:cubicBezTo>
            </a:path>
          </a:pathLst>
        </a:custGeom>
        <a:ln w="28575">
          <a:solidFill>
            <a:srgbClr val="C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a1" displayName="Tabla1" ref="B4:F17" totalsRowShown="0" tableBorderDxfId="5">
  <autoFilter ref="B4:F17"/>
  <tableColumns count="5">
    <tableColumn id="1" name="Sales Person" dataDxfId="4"/>
    <tableColumn id="2" name="No. Customers" dataDxfId="3"/>
    <tableColumn id="3" name="Net Sales" dataDxfId="2"/>
    <tableColumn id="4" name="Profit / Loss" dataDxfId="1"/>
    <tableColumn id="5" name="Profit Ratio " dataDxfId="0">
      <calculatedColumnFormula>E5/D5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andoo.org/wp/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23"/>
  <sheetViews>
    <sheetView showGridLines="0" tabSelected="1" workbookViewId="0">
      <selection activeCell="D23" sqref="D23"/>
    </sheetView>
  </sheetViews>
  <sheetFormatPr defaultColWidth="11.42578125" defaultRowHeight="15"/>
  <cols>
    <col min="1" max="1" width="4.28515625" customWidth="1"/>
    <col min="2" max="2" width="16.85546875" style="9" customWidth="1"/>
    <col min="3" max="3" width="16.140625" customWidth="1"/>
    <col min="4" max="4" width="12.28515625" customWidth="1"/>
    <col min="5" max="6" width="14.42578125" customWidth="1"/>
    <col min="7" max="7" width="2.42578125" customWidth="1"/>
    <col min="8" max="8" width="39.85546875" customWidth="1"/>
    <col min="9" max="9" width="12.28515625" style="11" bestFit="1" customWidth="1"/>
    <col min="10" max="10" width="46.42578125" style="9" customWidth="1"/>
    <col min="11" max="256" width="9.140625" customWidth="1"/>
  </cols>
  <sheetData>
    <row r="1" spans="1:10" s="1" customFormat="1" ht="30.75" customHeight="1">
      <c r="A1" s="10" t="s">
        <v>37</v>
      </c>
      <c r="B1" s="6"/>
      <c r="H1" s="44" t="s">
        <v>0</v>
      </c>
      <c r="I1" s="44"/>
      <c r="J1" s="44"/>
    </row>
    <row r="3" spans="1:10">
      <c r="B3" s="7" t="s">
        <v>1</v>
      </c>
      <c r="I3" s="11">
        <v>10</v>
      </c>
    </row>
    <row r="4" spans="1:10">
      <c r="B4" s="37" t="s">
        <v>6</v>
      </c>
      <c r="C4" s="38" t="s">
        <v>2</v>
      </c>
      <c r="D4" s="39" t="s">
        <v>3</v>
      </c>
      <c r="E4" s="39" t="s">
        <v>4</v>
      </c>
      <c r="F4" s="40" t="s">
        <v>27</v>
      </c>
      <c r="H4" s="8" t="s">
        <v>19</v>
      </c>
      <c r="I4" s="12" t="s">
        <v>20</v>
      </c>
      <c r="J4" s="13" t="s">
        <v>21</v>
      </c>
    </row>
    <row r="5" spans="1:10">
      <c r="B5" s="33" t="s">
        <v>5</v>
      </c>
      <c r="C5" s="2">
        <v>8</v>
      </c>
      <c r="D5" s="3">
        <v>1592</v>
      </c>
      <c r="E5" s="3">
        <v>562.77199999999993</v>
      </c>
      <c r="F5" s="35">
        <f>E5/D5</f>
        <v>0.35349999999999998</v>
      </c>
      <c r="H5" s="23" t="s">
        <v>24</v>
      </c>
      <c r="I5" s="18" t="e">
        <f>INDEX($B$5:$B$17,MATCH(I3,$D$5:$D$17,0))</f>
        <v>#N/A</v>
      </c>
      <c r="J5" s="25" t="s">
        <v>29</v>
      </c>
    </row>
    <row r="6" spans="1:10" ht="24">
      <c r="B6" s="34" t="s">
        <v>7</v>
      </c>
      <c r="C6" s="4">
        <v>8</v>
      </c>
      <c r="D6" s="5">
        <v>1088</v>
      </c>
      <c r="E6" s="5">
        <v>396.9024</v>
      </c>
      <c r="F6" s="36">
        <f t="shared" ref="F6:F17" si="0">E6/D6</f>
        <v>0.36480000000000001</v>
      </c>
      <c r="H6" s="24" t="s">
        <v>25</v>
      </c>
      <c r="I6" s="19" t="str">
        <f>INDEX($B$5:$B$17,MATCH(MAX($D$5:$D$17),$D$5:$D$17,0))</f>
        <v>Juno</v>
      </c>
      <c r="J6" s="26" t="s">
        <v>35</v>
      </c>
    </row>
    <row r="7" spans="1:10" ht="24">
      <c r="B7" s="33" t="s">
        <v>8</v>
      </c>
      <c r="C7" s="2">
        <v>8</v>
      </c>
      <c r="D7" s="3">
        <v>1680</v>
      </c>
      <c r="E7" s="3">
        <v>752.64</v>
      </c>
      <c r="F7" s="35">
        <f t="shared" si="0"/>
        <v>0.44800000000000001</v>
      </c>
      <c r="H7" s="23" t="s">
        <v>26</v>
      </c>
      <c r="I7" s="18" t="str">
        <f>INDEX($B$5:$B$17,MATCH(MIN($C$5:$C$17),$C$5:$C$17,0))</f>
        <v>Jessy</v>
      </c>
      <c r="J7" s="25" t="s">
        <v>30</v>
      </c>
    </row>
    <row r="8" spans="1:10" ht="48">
      <c r="B8" s="34" t="s">
        <v>9</v>
      </c>
      <c r="C8" s="4">
        <v>9</v>
      </c>
      <c r="D8" s="5">
        <v>2133</v>
      </c>
      <c r="E8" s="5">
        <v>922.73579999999993</v>
      </c>
      <c r="F8" s="36">
        <f t="shared" si="0"/>
        <v>0.43259999999999998</v>
      </c>
      <c r="H8" s="20" t="s">
        <v>28</v>
      </c>
      <c r="I8" s="21">
        <f>INDEX($D$5:$D$17,MATCH(MIN($F$5:$F$17),$F$5:$F$17,0))/INDEX($C$5:$C$17,MATCH(MIN($F$5:$F$17),$F$5:$F$17,0))</f>
        <v>119</v>
      </c>
      <c r="J8" s="22" t="s">
        <v>34</v>
      </c>
    </row>
    <row r="9" spans="1:10">
      <c r="B9" s="33" t="s">
        <v>10</v>
      </c>
      <c r="C9" s="2">
        <v>10</v>
      </c>
      <c r="D9" s="3">
        <v>1610</v>
      </c>
      <c r="E9" s="3">
        <v>579.11700000000008</v>
      </c>
      <c r="F9" s="35">
        <f t="shared" si="0"/>
        <v>0.35970000000000002</v>
      </c>
    </row>
    <row r="10" spans="1:10">
      <c r="B10" s="34" t="s">
        <v>11</v>
      </c>
      <c r="C10" s="4">
        <v>10</v>
      </c>
      <c r="D10" s="5">
        <v>1540</v>
      </c>
      <c r="E10" s="5">
        <v>569.79999999999995</v>
      </c>
      <c r="F10" s="36">
        <f t="shared" si="0"/>
        <v>0.37</v>
      </c>
      <c r="H10" s="14" t="s">
        <v>22</v>
      </c>
      <c r="I10" s="15"/>
      <c r="J10"/>
    </row>
    <row r="11" spans="1:10">
      <c r="B11" s="33" t="s">
        <v>12</v>
      </c>
      <c r="C11" s="2">
        <v>7</v>
      </c>
      <c r="D11" s="3">
        <v>1316</v>
      </c>
      <c r="E11" s="3">
        <v>427.56840000000005</v>
      </c>
      <c r="F11" s="35">
        <f t="shared" si="0"/>
        <v>0.32490000000000002</v>
      </c>
      <c r="H11" s="8" t="s">
        <v>19</v>
      </c>
      <c r="I11" s="16" t="s">
        <v>23</v>
      </c>
      <c r="J11"/>
    </row>
    <row r="12" spans="1:10">
      <c r="B12" s="34" t="s">
        <v>13</v>
      </c>
      <c r="C12" s="4">
        <v>7</v>
      </c>
      <c r="D12" s="5">
        <v>1799</v>
      </c>
      <c r="E12" s="5">
        <v>708.80600000000004</v>
      </c>
      <c r="F12" s="36">
        <f t="shared" si="0"/>
        <v>0.39400000000000002</v>
      </c>
      <c r="H12" s="23" t="s">
        <v>31</v>
      </c>
      <c r="I12" s="27" t="str">
        <f>INDEX(Tabla1[Sales Person],MATCH(LARGE(Tabla1[Net Sales],2),Tabla1[Net Sales],0))</f>
        <v>Javed</v>
      </c>
      <c r="J12"/>
    </row>
    <row r="13" spans="1:10" ht="24">
      <c r="B13" s="33" t="s">
        <v>14</v>
      </c>
      <c r="C13" s="2">
        <v>8</v>
      </c>
      <c r="D13" s="3">
        <v>1624</v>
      </c>
      <c r="E13" s="3">
        <v>621.3424</v>
      </c>
      <c r="F13" s="35">
        <f t="shared" si="0"/>
        <v>0.3826</v>
      </c>
      <c r="H13" s="24" t="s">
        <v>32</v>
      </c>
      <c r="I13" s="31">
        <f>INDEX(Tabla1[[Profit Ratio ]],MATCH(LARGE(Tabla1[Net Sales],2),Tabla1[Net Sales],0))</f>
        <v>0.42409999999999998</v>
      </c>
      <c r="J13" s="30"/>
    </row>
    <row r="14" spans="1:10" ht="36">
      <c r="B14" s="34" t="s">
        <v>15</v>
      </c>
      <c r="C14" s="4">
        <v>6</v>
      </c>
      <c r="D14" s="5">
        <v>726</v>
      </c>
      <c r="E14" s="5">
        <v>235.87740000000002</v>
      </c>
      <c r="F14" s="36">
        <f t="shared" si="0"/>
        <v>0.32490000000000002</v>
      </c>
      <c r="H14" s="28" t="s">
        <v>33</v>
      </c>
      <c r="I14" s="29">
        <f>INDEX(Tabla1[Net Sales],MATCH(MAX(Tabla1[Net Sales]),Tabla1[Net Sales],0))/INDEX(Tabla1[No. Customers],MATCH(MAX(Tabla1[Net Sales]),Tabla1[Net Sales],0))-INDEX(Tabla1[Net Sales],MATCH(MIN(Tabla1[Net Sales]),Tabla1[Net Sales],0))/INDEX(Tabla1[No. Customers],MATCH(MIN(Tabla1[Net Sales]),Tabla1[Net Sales],0))</f>
        <v>179</v>
      </c>
      <c r="J14" s="32"/>
    </row>
    <row r="15" spans="1:10">
      <c r="B15" s="33" t="s">
        <v>16</v>
      </c>
      <c r="C15" s="2">
        <v>9</v>
      </c>
      <c r="D15" s="3">
        <v>2277</v>
      </c>
      <c r="E15" s="3">
        <v>965.67569999999989</v>
      </c>
      <c r="F15" s="35">
        <f t="shared" si="0"/>
        <v>0.42409999999999998</v>
      </c>
      <c r="J15"/>
    </row>
    <row r="16" spans="1:10">
      <c r="B16" s="34" t="s">
        <v>17</v>
      </c>
      <c r="C16" s="4">
        <v>6</v>
      </c>
      <c r="D16" s="5">
        <v>714</v>
      </c>
      <c r="E16" s="5">
        <v>220.983</v>
      </c>
      <c r="F16" s="36">
        <f t="shared" si="0"/>
        <v>0.3095</v>
      </c>
    </row>
    <row r="17" spans="2:10">
      <c r="B17" s="41" t="s">
        <v>18</v>
      </c>
      <c r="C17" s="42">
        <v>9</v>
      </c>
      <c r="D17" s="43">
        <v>2682</v>
      </c>
      <c r="E17" s="43">
        <v>1023.183</v>
      </c>
      <c r="F17" s="35">
        <f t="shared" si="0"/>
        <v>0.38150000000000001</v>
      </c>
    </row>
    <row r="18" spans="2:10">
      <c r="D18" s="17"/>
      <c r="I18"/>
      <c r="J18"/>
    </row>
    <row r="20" spans="2:10">
      <c r="D20" s="17"/>
    </row>
    <row r="21" spans="2:10">
      <c r="D21" s="17"/>
    </row>
    <row r="22" spans="2:10">
      <c r="B22" s="9" t="s">
        <v>36</v>
      </c>
    </row>
    <row r="23" spans="2:10">
      <c r="B23" s="45" t="s">
        <v>14</v>
      </c>
      <c r="C23" s="45" t="s">
        <v>4</v>
      </c>
      <c r="D23">
        <f ca="1">INDEX(INDIRECT("Tabla1["&amp;$C$23&amp;"]"),MATCH($B$23,Tabla1[Sales Person],0))</f>
        <v>621.3424</v>
      </c>
    </row>
  </sheetData>
  <mergeCells count="1">
    <mergeCell ref="H1:J1"/>
  </mergeCells>
  <dataValidations count="2">
    <dataValidation type="list" allowBlank="1" showInputMessage="1" showErrorMessage="1" sqref="B23">
      <formula1>$B$5:$B$17</formula1>
    </dataValidation>
    <dataValidation type="list" allowBlank="1" showInputMessage="1" showErrorMessage="1" sqref="C23">
      <formula1>$C$4:$F$4</formula1>
    </dataValidation>
  </dataValidations>
  <hyperlinks>
    <hyperlink ref="H1:I1" r:id="rId1" display="Visit Chandoo.org for more…,"/>
  </hyperlinks>
  <pageMargins left="0.7" right="0.7" top="0.75" bottom="0.75" header="0.3" footer="0.3"/>
  <pageSetup orientation="portrait" r:id="rId2"/>
  <drawing r:id="rId3"/>
  <legacy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NombreBusca</vt:lpstr>
      <vt:lpstr>tblData</vt:lpstr>
      <vt:lpstr>valSalesPerson</vt:lpstr>
    </vt:vector>
  </TitlesOfParts>
  <Company>Pointy Haired Dilbert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 Duggirala;Matías Mazza</dc:creator>
  <cp:lastModifiedBy>Purna Duggirala</cp:lastModifiedBy>
  <dcterms:created xsi:type="dcterms:W3CDTF">2010-11-01T01:22:16Z</dcterms:created>
  <dcterms:modified xsi:type="dcterms:W3CDTF">2010-11-09T04:21:33Z</dcterms:modified>
</cp:coreProperties>
</file>