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5" windowWidth="10455" windowHeight="6150" tabRatio="584"/>
  </bookViews>
  <sheets>
    <sheet name="Illustration" sheetId="6" r:id="rId1"/>
    <sheet name="Dashboard" sheetId="1" r:id="rId2"/>
    <sheet name="RawData" sheetId="5" r:id="rId3"/>
    <sheet name="Formatted Data" sheetId="2" r:id="rId4"/>
    <sheet name="Working (Dashboard)" sheetId="4" r:id="rId5"/>
    <sheet name="Master" sheetId="3" r:id="rId6"/>
  </sheets>
  <definedNames>
    <definedName name="_xlnm._FilterDatabase" localSheetId="3" hidden="1">'Formatted Data'!$A$1:$H$8269</definedName>
  </definedNames>
  <calcPr calcId="124519"/>
</workbook>
</file>

<file path=xl/calcChain.xml><?xml version="1.0" encoding="utf-8"?>
<calcChain xmlns="http://schemas.openxmlformats.org/spreadsheetml/2006/main">
  <c r="K82" i="4"/>
  <c r="H8272" i="2" l="1"/>
  <c r="H8273"/>
  <c r="H8274"/>
  <c r="H8275"/>
  <c r="H8276"/>
  <c r="H8277"/>
  <c r="H8278"/>
  <c r="H8279"/>
  <c r="H8280"/>
  <c r="H8281"/>
  <c r="H8282"/>
  <c r="H8283"/>
  <c r="H8284"/>
  <c r="H8285"/>
  <c r="H8286"/>
  <c r="H8287"/>
  <c r="H8288"/>
  <c r="H8289"/>
  <c r="H8290"/>
  <c r="H8291"/>
  <c r="H8292"/>
  <c r="H8293"/>
  <c r="H8294"/>
  <c r="H8295"/>
  <c r="H8296"/>
  <c r="H8297"/>
  <c r="H8298"/>
  <c r="H8299"/>
  <c r="H8300"/>
  <c r="H8301"/>
  <c r="H8302"/>
  <c r="H8303"/>
  <c r="H8304"/>
  <c r="H8305"/>
  <c r="H8306"/>
  <c r="H8307"/>
  <c r="H8308"/>
  <c r="H8309"/>
  <c r="H8310"/>
  <c r="H8311"/>
  <c r="H8312"/>
  <c r="H8313"/>
  <c r="H8314"/>
  <c r="H8315"/>
  <c r="H8316"/>
  <c r="H8317"/>
  <c r="H8318"/>
  <c r="H8319"/>
  <c r="H8320"/>
  <c r="H8321"/>
  <c r="H8322"/>
  <c r="H8323"/>
  <c r="H8324"/>
  <c r="H8325"/>
  <c r="H8326"/>
  <c r="H8327"/>
  <c r="H8328"/>
  <c r="H8329"/>
  <c r="H8330"/>
  <c r="H8331"/>
  <c r="H8332"/>
  <c r="H8333"/>
  <c r="H8334"/>
  <c r="H8335"/>
  <c r="H8336"/>
  <c r="H8337"/>
  <c r="H8338"/>
  <c r="H8339"/>
  <c r="H8340"/>
  <c r="H8341"/>
  <c r="H8342"/>
  <c r="H8343"/>
  <c r="H8344"/>
  <c r="H8345"/>
  <c r="H8346"/>
  <c r="H8347"/>
  <c r="H8348"/>
  <c r="H8349"/>
  <c r="H8350"/>
  <c r="H8351"/>
  <c r="H8352"/>
  <c r="H8353"/>
  <c r="H8354"/>
  <c r="H8355"/>
  <c r="H8356"/>
  <c r="H8357"/>
  <c r="H8358"/>
  <c r="H8359"/>
  <c r="H8360"/>
  <c r="H8361"/>
  <c r="H8362"/>
  <c r="H8363"/>
  <c r="H8364"/>
  <c r="H8365"/>
  <c r="H8366"/>
  <c r="H8367"/>
  <c r="H8368"/>
  <c r="H8369"/>
  <c r="H8370"/>
  <c r="H8371"/>
  <c r="H8372"/>
  <c r="H8373"/>
  <c r="H8374"/>
  <c r="H8375"/>
  <c r="H8376"/>
  <c r="H8377"/>
  <c r="H8378"/>
  <c r="H8379"/>
  <c r="H8380"/>
  <c r="H8381"/>
  <c r="H8382"/>
  <c r="H8383"/>
  <c r="H8384"/>
  <c r="H8385"/>
  <c r="H8386"/>
  <c r="H8387"/>
  <c r="H8388"/>
  <c r="H8389"/>
  <c r="H8390"/>
  <c r="H8391"/>
  <c r="H8392"/>
  <c r="H8393"/>
  <c r="H8394"/>
  <c r="H8395"/>
  <c r="H8396"/>
  <c r="H8397"/>
  <c r="H8398"/>
  <c r="H8399"/>
  <c r="H8400"/>
  <c r="H8401"/>
  <c r="H8402"/>
  <c r="H8403"/>
  <c r="H8404"/>
  <c r="H8405"/>
  <c r="H8406"/>
  <c r="H8407"/>
  <c r="H8408"/>
  <c r="H8409"/>
  <c r="H8410"/>
  <c r="H8411"/>
  <c r="H8412"/>
  <c r="H8413"/>
  <c r="H8414"/>
  <c r="H8415"/>
  <c r="H8416"/>
  <c r="H8417"/>
  <c r="H8418"/>
  <c r="H8419"/>
  <c r="H8420"/>
  <c r="H8421"/>
  <c r="H8422"/>
  <c r="H8423"/>
  <c r="H8424"/>
  <c r="H8425"/>
  <c r="H8426"/>
  <c r="H8271"/>
  <c r="A8272"/>
  <c r="A8273"/>
  <c r="A8274"/>
  <c r="A8275"/>
  <c r="A8276"/>
  <c r="A8277"/>
  <c r="A8278"/>
  <c r="A8279"/>
  <c r="A8280"/>
  <c r="A8281"/>
  <c r="A8282"/>
  <c r="A8283"/>
  <c r="A8284"/>
  <c r="A8285"/>
  <c r="A8286"/>
  <c r="A8287"/>
  <c r="A8288"/>
  <c r="A8289"/>
  <c r="A8290"/>
  <c r="A8291"/>
  <c r="A8292"/>
  <c r="A8293"/>
  <c r="A8294"/>
  <c r="A8295"/>
  <c r="A8296"/>
  <c r="A8297"/>
  <c r="A8298"/>
  <c r="A8299"/>
  <c r="A8300"/>
  <c r="A8301"/>
  <c r="A8302"/>
  <c r="A8303"/>
  <c r="A8304"/>
  <c r="A8305"/>
  <c r="A8306"/>
  <c r="A8307"/>
  <c r="A8308"/>
  <c r="A8309"/>
  <c r="A8310"/>
  <c r="A8311"/>
  <c r="A8312"/>
  <c r="A8313"/>
  <c r="A8314"/>
  <c r="A8315"/>
  <c r="A8316"/>
  <c r="A8317"/>
  <c r="A8318"/>
  <c r="A8319"/>
  <c r="A8320"/>
  <c r="A8321"/>
  <c r="A8322"/>
  <c r="A8323"/>
  <c r="A8324"/>
  <c r="A8325"/>
  <c r="A8326"/>
  <c r="A8327"/>
  <c r="A8328"/>
  <c r="A8329"/>
  <c r="A8330"/>
  <c r="A8331"/>
  <c r="A8332"/>
  <c r="A8333"/>
  <c r="A8334"/>
  <c r="A8335"/>
  <c r="A8336"/>
  <c r="A8337"/>
  <c r="A8338"/>
  <c r="A8339"/>
  <c r="A8340"/>
  <c r="A8341"/>
  <c r="A8342"/>
  <c r="A8343"/>
  <c r="A8344"/>
  <c r="A8345"/>
  <c r="A8346"/>
  <c r="A8347"/>
  <c r="A8348"/>
  <c r="A8349"/>
  <c r="A8350"/>
  <c r="A8351"/>
  <c r="A8352"/>
  <c r="A8353"/>
  <c r="A8354"/>
  <c r="A8355"/>
  <c r="A8356"/>
  <c r="A8357"/>
  <c r="A8358"/>
  <c r="A8359"/>
  <c r="A8360"/>
  <c r="A8361"/>
  <c r="A8362"/>
  <c r="A8363"/>
  <c r="A8364"/>
  <c r="A8365"/>
  <c r="A8366"/>
  <c r="A8367"/>
  <c r="A8368"/>
  <c r="A8369"/>
  <c r="A8370"/>
  <c r="A8371"/>
  <c r="A8372"/>
  <c r="A8373"/>
  <c r="A8374"/>
  <c r="A8375"/>
  <c r="A8376"/>
  <c r="A8377"/>
  <c r="A8378"/>
  <c r="A8379"/>
  <c r="A8380"/>
  <c r="A8381"/>
  <c r="A8382"/>
  <c r="A8383"/>
  <c r="A8384"/>
  <c r="A8385"/>
  <c r="A8386"/>
  <c r="A8387"/>
  <c r="A8388"/>
  <c r="A8389"/>
  <c r="A8390"/>
  <c r="A8391"/>
  <c r="A8392"/>
  <c r="A8393"/>
  <c r="A8394"/>
  <c r="A8395"/>
  <c r="A8396"/>
  <c r="A8397"/>
  <c r="A8398"/>
  <c r="A8399"/>
  <c r="A8400"/>
  <c r="A8401"/>
  <c r="A8402"/>
  <c r="A8403"/>
  <c r="A8404"/>
  <c r="A8405"/>
  <c r="A8406"/>
  <c r="A8407"/>
  <c r="A8408"/>
  <c r="A8409"/>
  <c r="A8410"/>
  <c r="A8411"/>
  <c r="A8412"/>
  <c r="A8413"/>
  <c r="A8414"/>
  <c r="A8415"/>
  <c r="A8416"/>
  <c r="A8417"/>
  <c r="A8418"/>
  <c r="A8419"/>
  <c r="A8420"/>
  <c r="A8421"/>
  <c r="A8422"/>
  <c r="A8423"/>
  <c r="A8424"/>
  <c r="A8425"/>
  <c r="A8426"/>
  <c r="A8271"/>
  <c r="D58" i="4"/>
  <c r="K10" i="3"/>
  <c r="K9"/>
  <c r="K8"/>
  <c r="K7"/>
  <c r="K6"/>
  <c r="K5"/>
  <c r="K4"/>
  <c r="K3"/>
  <c r="K2"/>
  <c r="K18" i="1" s="1"/>
  <c r="A121" i="4" l="1"/>
  <c r="F70"/>
  <c r="F68"/>
  <c r="F69"/>
  <c r="F71"/>
  <c r="B68"/>
  <c r="G68" s="1"/>
  <c r="D68"/>
  <c r="I68" s="1"/>
  <c r="D69"/>
  <c r="I69" s="1"/>
  <c r="D70"/>
  <c r="I70" s="1"/>
  <c r="D71"/>
  <c r="I71" s="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B70"/>
  <c r="G70" s="1"/>
  <c r="B72"/>
  <c r="B74"/>
  <c r="B76"/>
  <c r="B78"/>
  <c r="B80"/>
  <c r="B82"/>
  <c r="B84"/>
  <c r="B86"/>
  <c r="B88"/>
  <c r="B90"/>
  <c r="B92"/>
  <c r="B94"/>
  <c r="B96"/>
  <c r="B98"/>
  <c r="B100"/>
  <c r="B102"/>
  <c r="B104"/>
  <c r="B106"/>
  <c r="B108"/>
  <c r="B110"/>
  <c r="B112"/>
  <c r="B114"/>
  <c r="B116"/>
  <c r="B118"/>
  <c r="C68"/>
  <c r="H68" s="1"/>
  <c r="C69"/>
  <c r="H69" s="1"/>
  <c r="C70"/>
  <c r="H70" s="1"/>
  <c r="C71"/>
  <c r="H71" s="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B69"/>
  <c r="G69" s="1"/>
  <c r="B71"/>
  <c r="G71" s="1"/>
  <c r="B73"/>
  <c r="B75"/>
  <c r="B77"/>
  <c r="B79"/>
  <c r="B81"/>
  <c r="B83"/>
  <c r="B85"/>
  <c r="B87"/>
  <c r="B89"/>
  <c r="B91"/>
  <c r="B93"/>
  <c r="B95"/>
  <c r="B97"/>
  <c r="B99"/>
  <c r="B101"/>
  <c r="B103"/>
  <c r="B105"/>
  <c r="B107"/>
  <c r="B109"/>
  <c r="B111"/>
  <c r="B113"/>
  <c r="B115"/>
  <c r="B117"/>
  <c r="B119"/>
  <c r="B4" i="3"/>
  <c r="B5" s="1"/>
  <c r="D18" i="1"/>
  <c r="G18"/>
  <c r="B121" i="4" l="1"/>
  <c r="D121"/>
  <c r="C121"/>
  <c r="A3" i="2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A2912"/>
  <c r="A2913"/>
  <c r="A2914"/>
  <c r="A2915"/>
  <c r="A2916"/>
  <c r="A2917"/>
  <c r="A2918"/>
  <c r="A2919"/>
  <c r="A2920"/>
  <c r="A2921"/>
  <c r="A2922"/>
  <c r="A2923"/>
  <c r="A2924"/>
  <c r="A2925"/>
  <c r="A2926"/>
  <c r="A2927"/>
  <c r="A2928"/>
  <c r="A2929"/>
  <c r="A2930"/>
  <c r="A2931"/>
  <c r="A2932"/>
  <c r="A2933"/>
  <c r="A2934"/>
  <c r="A2935"/>
  <c r="A2936"/>
  <c r="A2937"/>
  <c r="A2938"/>
  <c r="A2939"/>
  <c r="A2940"/>
  <c r="A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A3047"/>
  <c r="A3048"/>
  <c r="A3049"/>
  <c r="A3050"/>
  <c r="A3051"/>
  <c r="A3052"/>
  <c r="A3053"/>
  <c r="A3054"/>
  <c r="A3055"/>
  <c r="A3056"/>
  <c r="A3057"/>
  <c r="A3058"/>
  <c r="A3059"/>
  <c r="A3060"/>
  <c r="A3061"/>
  <c r="A3062"/>
  <c r="A3063"/>
  <c r="A3064"/>
  <c r="A3065"/>
  <c r="A3066"/>
  <c r="A3067"/>
  <c r="A3068"/>
  <c r="A3069"/>
  <c r="A3070"/>
  <c r="A3071"/>
  <c r="A3072"/>
  <c r="A3073"/>
  <c r="A3074"/>
  <c r="A3075"/>
  <c r="A3076"/>
  <c r="A3077"/>
  <c r="A3078"/>
  <c r="A3079"/>
  <c r="A3080"/>
  <c r="A3081"/>
  <c r="A3082"/>
  <c r="A3083"/>
  <c r="A3084"/>
  <c r="A3085"/>
  <c r="A3086"/>
  <c r="A3087"/>
  <c r="A3088"/>
  <c r="A3089"/>
  <c r="A3090"/>
  <c r="A3091"/>
  <c r="A3092"/>
  <c r="A3093"/>
  <c r="A3094"/>
  <c r="A3095"/>
  <c r="A3096"/>
  <c r="A3097"/>
  <c r="A3098"/>
  <c r="A3099"/>
  <c r="A3100"/>
  <c r="A3101"/>
  <c r="A3102"/>
  <c r="A3103"/>
  <c r="A3104"/>
  <c r="A3105"/>
  <c r="A3106"/>
  <c r="A3107"/>
  <c r="A3108"/>
  <c r="A3109"/>
  <c r="A3110"/>
  <c r="A3111"/>
  <c r="A3112"/>
  <c r="A3113"/>
  <c r="A3114"/>
  <c r="A3115"/>
  <c r="A3116"/>
  <c r="A3117"/>
  <c r="A3118"/>
  <c r="A3119"/>
  <c r="A3120"/>
  <c r="A3121"/>
  <c r="A3122"/>
  <c r="A3123"/>
  <c r="A3124"/>
  <c r="A3125"/>
  <c r="A3126"/>
  <c r="A3127"/>
  <c r="A3128"/>
  <c r="A3129"/>
  <c r="A3130"/>
  <c r="A3131"/>
  <c r="A3132"/>
  <c r="A3133"/>
  <c r="A3134"/>
  <c r="A3135"/>
  <c r="A3136"/>
  <c r="A3137"/>
  <c r="A3138"/>
  <c r="A3139"/>
  <c r="A3140"/>
  <c r="A3141"/>
  <c r="A3142"/>
  <c r="A3143"/>
  <c r="A3144"/>
  <c r="A3145"/>
  <c r="A3146"/>
  <c r="A3147"/>
  <c r="A3148"/>
  <c r="A3149"/>
  <c r="A3150"/>
  <c r="A3151"/>
  <c r="A3152"/>
  <c r="A3153"/>
  <c r="A3154"/>
  <c r="A3155"/>
  <c r="A3156"/>
  <c r="A3157"/>
  <c r="A3158"/>
  <c r="A3159"/>
  <c r="A3160"/>
  <c r="A3161"/>
  <c r="A3162"/>
  <c r="A3163"/>
  <c r="A3164"/>
  <c r="A3165"/>
  <c r="A3166"/>
  <c r="A3167"/>
  <c r="A3168"/>
  <c r="A3169"/>
  <c r="A3170"/>
  <c r="A3171"/>
  <c r="A3172"/>
  <c r="A3173"/>
  <c r="A3174"/>
  <c r="A3175"/>
  <c r="A3176"/>
  <c r="A3177"/>
  <c r="A3178"/>
  <c r="A3179"/>
  <c r="A3180"/>
  <c r="A3181"/>
  <c r="A3182"/>
  <c r="A3183"/>
  <c r="A3184"/>
  <c r="A3185"/>
  <c r="A3186"/>
  <c r="A3187"/>
  <c r="A3188"/>
  <c r="A3189"/>
  <c r="A3190"/>
  <c r="A3191"/>
  <c r="A3192"/>
  <c r="A3193"/>
  <c r="A3194"/>
  <c r="A3195"/>
  <c r="A3196"/>
  <c r="A3197"/>
  <c r="A3198"/>
  <c r="A3199"/>
  <c r="A3200"/>
  <c r="A3201"/>
  <c r="A3202"/>
  <c r="A3203"/>
  <c r="A3204"/>
  <c r="A3205"/>
  <c r="A3206"/>
  <c r="A3207"/>
  <c r="A3208"/>
  <c r="A3209"/>
  <c r="A3210"/>
  <c r="A3211"/>
  <c r="A3212"/>
  <c r="A3213"/>
  <c r="A3214"/>
  <c r="A3215"/>
  <c r="A3216"/>
  <c r="A3217"/>
  <c r="A3218"/>
  <c r="A3219"/>
  <c r="A3220"/>
  <c r="A3221"/>
  <c r="A3222"/>
  <c r="A3223"/>
  <c r="A3224"/>
  <c r="A3225"/>
  <c r="A3226"/>
  <c r="A3227"/>
  <c r="A3228"/>
  <c r="A3229"/>
  <c r="A3230"/>
  <c r="A3231"/>
  <c r="A3232"/>
  <c r="A3233"/>
  <c r="A3234"/>
  <c r="A3235"/>
  <c r="A3236"/>
  <c r="A3237"/>
  <c r="A3238"/>
  <c r="A3239"/>
  <c r="A3240"/>
  <c r="A3241"/>
  <c r="A3242"/>
  <c r="A3243"/>
  <c r="A3244"/>
  <c r="A3245"/>
  <c r="A3246"/>
  <c r="A3247"/>
  <c r="A3248"/>
  <c r="A3249"/>
  <c r="A3250"/>
  <c r="A3251"/>
  <c r="A3252"/>
  <c r="A3253"/>
  <c r="A3254"/>
  <c r="A3255"/>
  <c r="A3256"/>
  <c r="A3257"/>
  <c r="A3258"/>
  <c r="A3259"/>
  <c r="A3260"/>
  <c r="A3261"/>
  <c r="A3262"/>
  <c r="A3263"/>
  <c r="A3264"/>
  <c r="A3265"/>
  <c r="A3266"/>
  <c r="A3267"/>
  <c r="A3268"/>
  <c r="A3269"/>
  <c r="A3270"/>
  <c r="A3271"/>
  <c r="A3272"/>
  <c r="A3273"/>
  <c r="A3274"/>
  <c r="A3275"/>
  <c r="A3276"/>
  <c r="A3277"/>
  <c r="A3278"/>
  <c r="A3279"/>
  <c r="A3280"/>
  <c r="A3281"/>
  <c r="A3282"/>
  <c r="A3283"/>
  <c r="A3284"/>
  <c r="A3285"/>
  <c r="A3286"/>
  <c r="A3287"/>
  <c r="A3288"/>
  <c r="A3289"/>
  <c r="A3290"/>
  <c r="A3291"/>
  <c r="A3292"/>
  <c r="A3293"/>
  <c r="A3294"/>
  <c r="A3295"/>
  <c r="A3296"/>
  <c r="A3297"/>
  <c r="A3298"/>
  <c r="A3299"/>
  <c r="A3300"/>
  <c r="A3301"/>
  <c r="A3302"/>
  <c r="A3303"/>
  <c r="A3304"/>
  <c r="A3305"/>
  <c r="A3306"/>
  <c r="A3307"/>
  <c r="A3308"/>
  <c r="A3309"/>
  <c r="A3310"/>
  <c r="A3311"/>
  <c r="A3312"/>
  <c r="A3313"/>
  <c r="A3314"/>
  <c r="A3315"/>
  <c r="A3316"/>
  <c r="A3317"/>
  <c r="A3318"/>
  <c r="A3319"/>
  <c r="A3320"/>
  <c r="A3321"/>
  <c r="A3322"/>
  <c r="A3323"/>
  <c r="A3324"/>
  <c r="A3325"/>
  <c r="A3326"/>
  <c r="A3327"/>
  <c r="A3328"/>
  <c r="A3329"/>
  <c r="A3330"/>
  <c r="A3331"/>
  <c r="A3332"/>
  <c r="A3333"/>
  <c r="A3334"/>
  <c r="A3335"/>
  <c r="A3336"/>
  <c r="A3337"/>
  <c r="A3338"/>
  <c r="A3339"/>
  <c r="A3340"/>
  <c r="A3341"/>
  <c r="A3342"/>
  <c r="A3343"/>
  <c r="A3344"/>
  <c r="A3345"/>
  <c r="A3346"/>
  <c r="A3347"/>
  <c r="A3348"/>
  <c r="A3349"/>
  <c r="A3350"/>
  <c r="A3351"/>
  <c r="A3352"/>
  <c r="A3353"/>
  <c r="A3354"/>
  <c r="A3355"/>
  <c r="A3356"/>
  <c r="A3357"/>
  <c r="A3358"/>
  <c r="A3359"/>
  <c r="A3360"/>
  <c r="A3361"/>
  <c r="A3362"/>
  <c r="A3363"/>
  <c r="A3364"/>
  <c r="A3365"/>
  <c r="A3366"/>
  <c r="A3367"/>
  <c r="A3368"/>
  <c r="A3369"/>
  <c r="A3370"/>
  <c r="A3371"/>
  <c r="A3372"/>
  <c r="A3373"/>
  <c r="A3374"/>
  <c r="A3375"/>
  <c r="A3376"/>
  <c r="A3377"/>
  <c r="A3378"/>
  <c r="A3379"/>
  <c r="A3380"/>
  <c r="A3381"/>
  <c r="A3382"/>
  <c r="A3383"/>
  <c r="A3384"/>
  <c r="A3385"/>
  <c r="A3386"/>
  <c r="A3387"/>
  <c r="A3388"/>
  <c r="A3389"/>
  <c r="A3390"/>
  <c r="A3391"/>
  <c r="A3392"/>
  <c r="A3393"/>
  <c r="A3394"/>
  <c r="A3395"/>
  <c r="A3396"/>
  <c r="A3397"/>
  <c r="A3398"/>
  <c r="A3399"/>
  <c r="A3400"/>
  <c r="A3401"/>
  <c r="A3402"/>
  <c r="A3403"/>
  <c r="A3404"/>
  <c r="A3405"/>
  <c r="A3406"/>
  <c r="A3407"/>
  <c r="A3408"/>
  <c r="A3409"/>
  <c r="A3410"/>
  <c r="A3411"/>
  <c r="A3412"/>
  <c r="A3413"/>
  <c r="A3414"/>
  <c r="A3415"/>
  <c r="A3416"/>
  <c r="A3417"/>
  <c r="A3418"/>
  <c r="A3419"/>
  <c r="A3420"/>
  <c r="A3421"/>
  <c r="A3422"/>
  <c r="A3423"/>
  <c r="A3424"/>
  <c r="A3425"/>
  <c r="A3426"/>
  <c r="A3427"/>
  <c r="A3428"/>
  <c r="A3429"/>
  <c r="A3430"/>
  <c r="A3431"/>
  <c r="A3432"/>
  <c r="A3433"/>
  <c r="A3434"/>
  <c r="A3435"/>
  <c r="A3436"/>
  <c r="A3437"/>
  <c r="A3438"/>
  <c r="A3439"/>
  <c r="A3440"/>
  <c r="A3441"/>
  <c r="A3442"/>
  <c r="A3443"/>
  <c r="A3444"/>
  <c r="A3445"/>
  <c r="A3446"/>
  <c r="A3447"/>
  <c r="A3448"/>
  <c r="A3449"/>
  <c r="A3450"/>
  <c r="A3451"/>
  <c r="A3452"/>
  <c r="A3453"/>
  <c r="A3454"/>
  <c r="A3455"/>
  <c r="A3456"/>
  <c r="A3457"/>
  <c r="A3458"/>
  <c r="A3459"/>
  <c r="A3460"/>
  <c r="A3461"/>
  <c r="A3462"/>
  <c r="A3463"/>
  <c r="A3464"/>
  <c r="A3465"/>
  <c r="A3466"/>
  <c r="A3467"/>
  <c r="A3468"/>
  <c r="A3469"/>
  <c r="A3470"/>
  <c r="A3471"/>
  <c r="A3472"/>
  <c r="A3473"/>
  <c r="A3474"/>
  <c r="A3475"/>
  <c r="A3476"/>
  <c r="A3477"/>
  <c r="A3478"/>
  <c r="A3479"/>
  <c r="A3480"/>
  <c r="A3481"/>
  <c r="A3482"/>
  <c r="A3483"/>
  <c r="A3484"/>
  <c r="A3485"/>
  <c r="A3486"/>
  <c r="A3487"/>
  <c r="A3488"/>
  <c r="A3489"/>
  <c r="A3490"/>
  <c r="A3491"/>
  <c r="A3492"/>
  <c r="A3493"/>
  <c r="A3494"/>
  <c r="A3495"/>
  <c r="A3496"/>
  <c r="A3497"/>
  <c r="A3498"/>
  <c r="A3499"/>
  <c r="A3500"/>
  <c r="A3501"/>
  <c r="A3502"/>
  <c r="A3503"/>
  <c r="A3504"/>
  <c r="A3505"/>
  <c r="A3506"/>
  <c r="A3507"/>
  <c r="A3508"/>
  <c r="A3509"/>
  <c r="A3510"/>
  <c r="A3511"/>
  <c r="A3512"/>
  <c r="A3513"/>
  <c r="A3514"/>
  <c r="A3515"/>
  <c r="A3516"/>
  <c r="A3517"/>
  <c r="A3518"/>
  <c r="A3519"/>
  <c r="A3520"/>
  <c r="A3521"/>
  <c r="A3522"/>
  <c r="A3523"/>
  <c r="A3524"/>
  <c r="A3525"/>
  <c r="A3526"/>
  <c r="A3527"/>
  <c r="A3528"/>
  <c r="A3529"/>
  <c r="A3530"/>
  <c r="A3531"/>
  <c r="A3532"/>
  <c r="A3533"/>
  <c r="A3534"/>
  <c r="A3535"/>
  <c r="A3536"/>
  <c r="A3537"/>
  <c r="A3538"/>
  <c r="A3539"/>
  <c r="A3540"/>
  <c r="A3541"/>
  <c r="A3542"/>
  <c r="A3543"/>
  <c r="A3544"/>
  <c r="A3545"/>
  <c r="A3546"/>
  <c r="A3547"/>
  <c r="A3548"/>
  <c r="A3549"/>
  <c r="A3550"/>
  <c r="A3551"/>
  <c r="A3552"/>
  <c r="A3553"/>
  <c r="A3554"/>
  <c r="A3555"/>
  <c r="A3556"/>
  <c r="A3557"/>
  <c r="A3558"/>
  <c r="A3559"/>
  <c r="A3560"/>
  <c r="A3561"/>
  <c r="A3562"/>
  <c r="A3563"/>
  <c r="A3564"/>
  <c r="A3565"/>
  <c r="A3566"/>
  <c r="A3567"/>
  <c r="A3568"/>
  <c r="A3569"/>
  <c r="A3570"/>
  <c r="A3571"/>
  <c r="A3572"/>
  <c r="A3573"/>
  <c r="A3574"/>
  <c r="A3575"/>
  <c r="A3576"/>
  <c r="A3577"/>
  <c r="A3578"/>
  <c r="A3579"/>
  <c r="A3580"/>
  <c r="A3581"/>
  <c r="A3582"/>
  <c r="A3583"/>
  <c r="A3584"/>
  <c r="A3585"/>
  <c r="A3586"/>
  <c r="A3587"/>
  <c r="A3588"/>
  <c r="A3589"/>
  <c r="A3590"/>
  <c r="A3591"/>
  <c r="A3592"/>
  <c r="A3593"/>
  <c r="A3594"/>
  <c r="A3595"/>
  <c r="A3596"/>
  <c r="A3597"/>
  <c r="A3598"/>
  <c r="A3599"/>
  <c r="A3600"/>
  <c r="A3601"/>
  <c r="A3602"/>
  <c r="A3603"/>
  <c r="A3604"/>
  <c r="A3605"/>
  <c r="A3606"/>
  <c r="A3607"/>
  <c r="A3608"/>
  <c r="A3609"/>
  <c r="A3610"/>
  <c r="A3611"/>
  <c r="A3612"/>
  <c r="A3613"/>
  <c r="A3614"/>
  <c r="A3615"/>
  <c r="A3616"/>
  <c r="A3617"/>
  <c r="A3618"/>
  <c r="A3619"/>
  <c r="A3620"/>
  <c r="A3621"/>
  <c r="A3622"/>
  <c r="A3623"/>
  <c r="A3624"/>
  <c r="A3625"/>
  <c r="A3626"/>
  <c r="A3627"/>
  <c r="A3628"/>
  <c r="A3629"/>
  <c r="A3630"/>
  <c r="A3631"/>
  <c r="A3632"/>
  <c r="A3633"/>
  <c r="A3634"/>
  <c r="A3635"/>
  <c r="A3636"/>
  <c r="A3637"/>
  <c r="A3638"/>
  <c r="A3639"/>
  <c r="A3640"/>
  <c r="A3641"/>
  <c r="A3642"/>
  <c r="A3643"/>
  <c r="A3644"/>
  <c r="A3645"/>
  <c r="A3646"/>
  <c r="A3647"/>
  <c r="A3648"/>
  <c r="A3649"/>
  <c r="A3650"/>
  <c r="A3651"/>
  <c r="A3652"/>
  <c r="A3653"/>
  <c r="A3654"/>
  <c r="A3655"/>
  <c r="A3656"/>
  <c r="A3657"/>
  <c r="A3658"/>
  <c r="A3659"/>
  <c r="A3660"/>
  <c r="A3661"/>
  <c r="A3662"/>
  <c r="A3663"/>
  <c r="A3664"/>
  <c r="A3665"/>
  <c r="A3666"/>
  <c r="A3667"/>
  <c r="A3668"/>
  <c r="A3669"/>
  <c r="A3670"/>
  <c r="A3671"/>
  <c r="A3672"/>
  <c r="A3673"/>
  <c r="A3674"/>
  <c r="A3675"/>
  <c r="A3676"/>
  <c r="A3677"/>
  <c r="A3678"/>
  <c r="A3679"/>
  <c r="A3680"/>
  <c r="A3681"/>
  <c r="A3682"/>
  <c r="A3683"/>
  <c r="A3684"/>
  <c r="A3685"/>
  <c r="A3686"/>
  <c r="A3687"/>
  <c r="A3688"/>
  <c r="A3689"/>
  <c r="A3690"/>
  <c r="A3691"/>
  <c r="A3692"/>
  <c r="A3693"/>
  <c r="A3694"/>
  <c r="A3695"/>
  <c r="A3696"/>
  <c r="A3697"/>
  <c r="A3698"/>
  <c r="A3699"/>
  <c r="A3700"/>
  <c r="A3701"/>
  <c r="A3702"/>
  <c r="A3703"/>
  <c r="A3704"/>
  <c r="A3705"/>
  <c r="A3706"/>
  <c r="A3707"/>
  <c r="A3708"/>
  <c r="A3709"/>
  <c r="A3710"/>
  <c r="A3711"/>
  <c r="A3712"/>
  <c r="A3713"/>
  <c r="A3714"/>
  <c r="A3715"/>
  <c r="A3716"/>
  <c r="A3717"/>
  <c r="A3718"/>
  <c r="A3719"/>
  <c r="A3720"/>
  <c r="A3721"/>
  <c r="A3722"/>
  <c r="A3723"/>
  <c r="A3724"/>
  <c r="A3725"/>
  <c r="A3726"/>
  <c r="A3727"/>
  <c r="A3728"/>
  <c r="A3729"/>
  <c r="A3730"/>
  <c r="A3731"/>
  <c r="A3732"/>
  <c r="A3733"/>
  <c r="A3734"/>
  <c r="A3735"/>
  <c r="A3736"/>
  <c r="A3737"/>
  <c r="A3738"/>
  <c r="A3739"/>
  <c r="A3740"/>
  <c r="A3741"/>
  <c r="A3742"/>
  <c r="A3743"/>
  <c r="A3744"/>
  <c r="A3745"/>
  <c r="A3746"/>
  <c r="A3747"/>
  <c r="A3748"/>
  <c r="A3749"/>
  <c r="A3750"/>
  <c r="A3751"/>
  <c r="A3752"/>
  <c r="A3753"/>
  <c r="A3754"/>
  <c r="A3755"/>
  <c r="A3756"/>
  <c r="A3757"/>
  <c r="A3758"/>
  <c r="A3759"/>
  <c r="A3760"/>
  <c r="A3761"/>
  <c r="A3762"/>
  <c r="A3763"/>
  <c r="A3764"/>
  <c r="A3765"/>
  <c r="A3766"/>
  <c r="A3767"/>
  <c r="A3768"/>
  <c r="A3769"/>
  <c r="A3770"/>
  <c r="A3771"/>
  <c r="A3772"/>
  <c r="A3773"/>
  <c r="A3774"/>
  <c r="A3775"/>
  <c r="A3776"/>
  <c r="A3777"/>
  <c r="A3778"/>
  <c r="A3779"/>
  <c r="A3780"/>
  <c r="A3781"/>
  <c r="A3782"/>
  <c r="A3783"/>
  <c r="A3784"/>
  <c r="A3785"/>
  <c r="A3786"/>
  <c r="A3787"/>
  <c r="A3788"/>
  <c r="A3789"/>
  <c r="A3790"/>
  <c r="A3791"/>
  <c r="A3792"/>
  <c r="A3793"/>
  <c r="A3794"/>
  <c r="A3795"/>
  <c r="A3796"/>
  <c r="A3797"/>
  <c r="A3798"/>
  <c r="A3799"/>
  <c r="A3800"/>
  <c r="A3801"/>
  <c r="A3802"/>
  <c r="A3803"/>
  <c r="A3804"/>
  <c r="A3805"/>
  <c r="A3806"/>
  <c r="A3807"/>
  <c r="A3808"/>
  <c r="A3809"/>
  <c r="A3810"/>
  <c r="A3811"/>
  <c r="A3812"/>
  <c r="A3813"/>
  <c r="A3814"/>
  <c r="A3815"/>
  <c r="A3816"/>
  <c r="A3817"/>
  <c r="A3818"/>
  <c r="A3819"/>
  <c r="A3820"/>
  <c r="A3821"/>
  <c r="A3822"/>
  <c r="A3823"/>
  <c r="A3824"/>
  <c r="A3825"/>
  <c r="A3826"/>
  <c r="A3827"/>
  <c r="A3828"/>
  <c r="A3829"/>
  <c r="A3830"/>
  <c r="A3831"/>
  <c r="A3832"/>
  <c r="A3833"/>
  <c r="A3834"/>
  <c r="A3835"/>
  <c r="A3836"/>
  <c r="A3837"/>
  <c r="A3838"/>
  <c r="A3839"/>
  <c r="A3840"/>
  <c r="A3841"/>
  <c r="A3842"/>
  <c r="A3843"/>
  <c r="A3844"/>
  <c r="A3845"/>
  <c r="A3846"/>
  <c r="A3847"/>
  <c r="A3848"/>
  <c r="A3849"/>
  <c r="A3850"/>
  <c r="A3851"/>
  <c r="A3852"/>
  <c r="A3853"/>
  <c r="A3854"/>
  <c r="A3855"/>
  <c r="A3856"/>
  <c r="A3857"/>
  <c r="A3858"/>
  <c r="A3859"/>
  <c r="A3860"/>
  <c r="A3861"/>
  <c r="A3862"/>
  <c r="A3863"/>
  <c r="A3864"/>
  <c r="A3865"/>
  <c r="A3866"/>
  <c r="A3867"/>
  <c r="A3868"/>
  <c r="A3869"/>
  <c r="A3870"/>
  <c r="A3871"/>
  <c r="A3872"/>
  <c r="A3873"/>
  <c r="A3874"/>
  <c r="A3875"/>
  <c r="A3876"/>
  <c r="A3877"/>
  <c r="A3878"/>
  <c r="A3879"/>
  <c r="A3880"/>
  <c r="A3881"/>
  <c r="A3882"/>
  <c r="A3883"/>
  <c r="A3884"/>
  <c r="A3885"/>
  <c r="A3886"/>
  <c r="A3887"/>
  <c r="A3888"/>
  <c r="A3889"/>
  <c r="A3890"/>
  <c r="A3891"/>
  <c r="A3892"/>
  <c r="A3893"/>
  <c r="A3894"/>
  <c r="A3895"/>
  <c r="A3896"/>
  <c r="A3897"/>
  <c r="A3898"/>
  <c r="A3899"/>
  <c r="A3900"/>
  <c r="A3901"/>
  <c r="A3902"/>
  <c r="A3903"/>
  <c r="A3904"/>
  <c r="A3905"/>
  <c r="A3906"/>
  <c r="A3907"/>
  <c r="A3908"/>
  <c r="A3909"/>
  <c r="A3910"/>
  <c r="A3911"/>
  <c r="A3912"/>
  <c r="A3913"/>
  <c r="A3914"/>
  <c r="A3915"/>
  <c r="A3916"/>
  <c r="A3917"/>
  <c r="A3918"/>
  <c r="A3919"/>
  <c r="A3920"/>
  <c r="A3921"/>
  <c r="A3922"/>
  <c r="A3923"/>
  <c r="A3924"/>
  <c r="A3925"/>
  <c r="A3926"/>
  <c r="A3927"/>
  <c r="A3928"/>
  <c r="A3929"/>
  <c r="A3930"/>
  <c r="A3931"/>
  <c r="A3932"/>
  <c r="A3933"/>
  <c r="A3934"/>
  <c r="A3935"/>
  <c r="A3936"/>
  <c r="A3937"/>
  <c r="A3938"/>
  <c r="A3939"/>
  <c r="A3940"/>
  <c r="A3941"/>
  <c r="A3942"/>
  <c r="A3943"/>
  <c r="A3944"/>
  <c r="A3945"/>
  <c r="A3946"/>
  <c r="A3947"/>
  <c r="A3948"/>
  <c r="A3949"/>
  <c r="A3950"/>
  <c r="A3951"/>
  <c r="A3952"/>
  <c r="A3953"/>
  <c r="A3954"/>
  <c r="A3955"/>
  <c r="A3956"/>
  <c r="A3957"/>
  <c r="A3958"/>
  <c r="A3959"/>
  <c r="A3960"/>
  <c r="A3961"/>
  <c r="A3962"/>
  <c r="A3963"/>
  <c r="A3964"/>
  <c r="A3965"/>
  <c r="A3966"/>
  <c r="A3967"/>
  <c r="A3968"/>
  <c r="A3969"/>
  <c r="A3970"/>
  <c r="A3971"/>
  <c r="A3972"/>
  <c r="A3973"/>
  <c r="A3974"/>
  <c r="A3975"/>
  <c r="A3976"/>
  <c r="A3977"/>
  <c r="A3978"/>
  <c r="A3979"/>
  <c r="A3980"/>
  <c r="A3981"/>
  <c r="A3982"/>
  <c r="A3983"/>
  <c r="A3984"/>
  <c r="A3985"/>
  <c r="A3986"/>
  <c r="A3987"/>
  <c r="A3988"/>
  <c r="A3989"/>
  <c r="A3990"/>
  <c r="A3991"/>
  <c r="A3992"/>
  <c r="A3993"/>
  <c r="A3994"/>
  <c r="A3995"/>
  <c r="A3996"/>
  <c r="A3997"/>
  <c r="A3998"/>
  <c r="A3999"/>
  <c r="A4000"/>
  <c r="A4001"/>
  <c r="A4002"/>
  <c r="A4003"/>
  <c r="A4004"/>
  <c r="A4005"/>
  <c r="A4006"/>
  <c r="A4007"/>
  <c r="A4008"/>
  <c r="A4009"/>
  <c r="A4010"/>
  <c r="A4011"/>
  <c r="A4012"/>
  <c r="A4013"/>
  <c r="A4014"/>
  <c r="A4015"/>
  <c r="A4016"/>
  <c r="A4017"/>
  <c r="A4018"/>
  <c r="A4019"/>
  <c r="A4020"/>
  <c r="A4021"/>
  <c r="A4022"/>
  <c r="A4023"/>
  <c r="A4024"/>
  <c r="A4025"/>
  <c r="A4026"/>
  <c r="A4027"/>
  <c r="A4028"/>
  <c r="A4029"/>
  <c r="A4030"/>
  <c r="A4031"/>
  <c r="A4032"/>
  <c r="A4033"/>
  <c r="A4034"/>
  <c r="A4035"/>
  <c r="A4036"/>
  <c r="A4037"/>
  <c r="A4038"/>
  <c r="A4039"/>
  <c r="A4040"/>
  <c r="A4041"/>
  <c r="A4042"/>
  <c r="A4043"/>
  <c r="A4044"/>
  <c r="A4045"/>
  <c r="A4046"/>
  <c r="A4047"/>
  <c r="A4048"/>
  <c r="A4049"/>
  <c r="A4050"/>
  <c r="A4051"/>
  <c r="A4052"/>
  <c r="A4053"/>
  <c r="A4054"/>
  <c r="A4055"/>
  <c r="A4056"/>
  <c r="A4057"/>
  <c r="A4058"/>
  <c r="A4059"/>
  <c r="A4060"/>
  <c r="A4061"/>
  <c r="A4062"/>
  <c r="A4063"/>
  <c r="A4064"/>
  <c r="A4065"/>
  <c r="A4066"/>
  <c r="A4067"/>
  <c r="A4068"/>
  <c r="A4069"/>
  <c r="A4070"/>
  <c r="A4071"/>
  <c r="A4072"/>
  <c r="A4073"/>
  <c r="A4074"/>
  <c r="A4075"/>
  <c r="A4076"/>
  <c r="A4077"/>
  <c r="A4078"/>
  <c r="A4079"/>
  <c r="A4080"/>
  <c r="A4081"/>
  <c r="A4082"/>
  <c r="A4083"/>
  <c r="A4084"/>
  <c r="A4085"/>
  <c r="A4086"/>
  <c r="A4087"/>
  <c r="A4088"/>
  <c r="A4089"/>
  <c r="A4090"/>
  <c r="A4091"/>
  <c r="A4092"/>
  <c r="A4093"/>
  <c r="A4094"/>
  <c r="A4095"/>
  <c r="A4096"/>
  <c r="A4097"/>
  <c r="A4098"/>
  <c r="A4099"/>
  <c r="A4100"/>
  <c r="A4101"/>
  <c r="A4102"/>
  <c r="A4103"/>
  <c r="A4104"/>
  <c r="A4105"/>
  <c r="A4106"/>
  <c r="A4107"/>
  <c r="A4108"/>
  <c r="A4109"/>
  <c r="A4110"/>
  <c r="A4111"/>
  <c r="A4112"/>
  <c r="A4113"/>
  <c r="A4114"/>
  <c r="A4115"/>
  <c r="A4116"/>
  <c r="A4117"/>
  <c r="A4118"/>
  <c r="A4119"/>
  <c r="A4120"/>
  <c r="A4121"/>
  <c r="A4122"/>
  <c r="A4123"/>
  <c r="A4124"/>
  <c r="A4125"/>
  <c r="A4126"/>
  <c r="A4127"/>
  <c r="A4128"/>
  <c r="A4129"/>
  <c r="A4130"/>
  <c r="A4131"/>
  <c r="A4132"/>
  <c r="A4133"/>
  <c r="A4134"/>
  <c r="A4135"/>
  <c r="A4136"/>
  <c r="A4137"/>
  <c r="A4138"/>
  <c r="A4139"/>
  <c r="A4140"/>
  <c r="A4141"/>
  <c r="A4142"/>
  <c r="A4143"/>
  <c r="A4144"/>
  <c r="A4145"/>
  <c r="A4146"/>
  <c r="A4147"/>
  <c r="A4148"/>
  <c r="A4149"/>
  <c r="A4150"/>
  <c r="A4151"/>
  <c r="A4152"/>
  <c r="A4153"/>
  <c r="A4154"/>
  <c r="A4155"/>
  <c r="A4156"/>
  <c r="A4157"/>
  <c r="A4158"/>
  <c r="A4159"/>
  <c r="A4160"/>
  <c r="A4161"/>
  <c r="A4162"/>
  <c r="A4163"/>
  <c r="A4164"/>
  <c r="A4165"/>
  <c r="A4166"/>
  <c r="A4167"/>
  <c r="A4168"/>
  <c r="A4169"/>
  <c r="A4170"/>
  <c r="A4171"/>
  <c r="A4172"/>
  <c r="A4173"/>
  <c r="A4174"/>
  <c r="A4175"/>
  <c r="A4176"/>
  <c r="A4177"/>
  <c r="A4178"/>
  <c r="A4179"/>
  <c r="A4180"/>
  <c r="A4181"/>
  <c r="A4182"/>
  <c r="A4183"/>
  <c r="A4184"/>
  <c r="A4185"/>
  <c r="A4186"/>
  <c r="A4187"/>
  <c r="A4188"/>
  <c r="A4189"/>
  <c r="A4190"/>
  <c r="A4191"/>
  <c r="A4192"/>
  <c r="A4193"/>
  <c r="A4194"/>
  <c r="A4195"/>
  <c r="A4196"/>
  <c r="A4197"/>
  <c r="A4198"/>
  <c r="A4199"/>
  <c r="A4200"/>
  <c r="A4201"/>
  <c r="A4202"/>
  <c r="A4203"/>
  <c r="A4204"/>
  <c r="A4205"/>
  <c r="A4206"/>
  <c r="A4207"/>
  <c r="A4208"/>
  <c r="A4209"/>
  <c r="A4210"/>
  <c r="A4211"/>
  <c r="A4212"/>
  <c r="A4213"/>
  <c r="A4214"/>
  <c r="A4215"/>
  <c r="A4216"/>
  <c r="A4217"/>
  <c r="A4218"/>
  <c r="A4219"/>
  <c r="A4220"/>
  <c r="A4221"/>
  <c r="A4222"/>
  <c r="A4223"/>
  <c r="A4224"/>
  <c r="A4225"/>
  <c r="A4226"/>
  <c r="A4227"/>
  <c r="A4228"/>
  <c r="A4229"/>
  <c r="A4230"/>
  <c r="A4231"/>
  <c r="A4232"/>
  <c r="A4233"/>
  <c r="A4234"/>
  <c r="A4235"/>
  <c r="A4236"/>
  <c r="A4237"/>
  <c r="A4238"/>
  <c r="A4239"/>
  <c r="A4240"/>
  <c r="A4241"/>
  <c r="A4242"/>
  <c r="A4243"/>
  <c r="A4244"/>
  <c r="A4245"/>
  <c r="A4246"/>
  <c r="A4247"/>
  <c r="A4248"/>
  <c r="A4249"/>
  <c r="A4250"/>
  <c r="A4251"/>
  <c r="A4252"/>
  <c r="A4253"/>
  <c r="A4254"/>
  <c r="A4255"/>
  <c r="A4256"/>
  <c r="A4257"/>
  <c r="A4258"/>
  <c r="A4259"/>
  <c r="A4260"/>
  <c r="A4261"/>
  <c r="A4262"/>
  <c r="A4263"/>
  <c r="A4264"/>
  <c r="A4265"/>
  <c r="A4266"/>
  <c r="A4267"/>
  <c r="A4268"/>
  <c r="A4269"/>
  <c r="A4270"/>
  <c r="A4271"/>
  <c r="A4272"/>
  <c r="A4273"/>
  <c r="A4274"/>
  <c r="A4275"/>
  <c r="A4276"/>
  <c r="A4277"/>
  <c r="A4278"/>
  <c r="A4279"/>
  <c r="A4280"/>
  <c r="A4281"/>
  <c r="A4282"/>
  <c r="A4283"/>
  <c r="A4284"/>
  <c r="A4285"/>
  <c r="A4286"/>
  <c r="A4287"/>
  <c r="A4288"/>
  <c r="A4289"/>
  <c r="A4290"/>
  <c r="A4291"/>
  <c r="A4292"/>
  <c r="A4293"/>
  <c r="A4294"/>
  <c r="A4295"/>
  <c r="A4296"/>
  <c r="A4297"/>
  <c r="A4298"/>
  <c r="A4299"/>
  <c r="A4300"/>
  <c r="A4301"/>
  <c r="A4302"/>
  <c r="A4303"/>
  <c r="A4304"/>
  <c r="A4305"/>
  <c r="A4306"/>
  <c r="A4307"/>
  <c r="A4308"/>
  <c r="A4309"/>
  <c r="A4310"/>
  <c r="A4311"/>
  <c r="A4312"/>
  <c r="A4313"/>
  <c r="A4314"/>
  <c r="A4315"/>
  <c r="A4316"/>
  <c r="A4317"/>
  <c r="A4318"/>
  <c r="A4319"/>
  <c r="A4320"/>
  <c r="A4321"/>
  <c r="A4322"/>
  <c r="A4323"/>
  <c r="A4324"/>
  <c r="A4325"/>
  <c r="A4326"/>
  <c r="A4327"/>
  <c r="A4328"/>
  <c r="A4329"/>
  <c r="A4330"/>
  <c r="A4331"/>
  <c r="A4332"/>
  <c r="A4333"/>
  <c r="A4334"/>
  <c r="A4335"/>
  <c r="A4336"/>
  <c r="A4337"/>
  <c r="A4338"/>
  <c r="A4339"/>
  <c r="A4340"/>
  <c r="A4341"/>
  <c r="A4342"/>
  <c r="A4343"/>
  <c r="A4344"/>
  <c r="A4345"/>
  <c r="A4346"/>
  <c r="A4347"/>
  <c r="A4348"/>
  <c r="A4349"/>
  <c r="A4350"/>
  <c r="A4351"/>
  <c r="A4352"/>
  <c r="A4353"/>
  <c r="A4354"/>
  <c r="A4355"/>
  <c r="A4356"/>
  <c r="A4357"/>
  <c r="A4358"/>
  <c r="A4359"/>
  <c r="A4360"/>
  <c r="A4361"/>
  <c r="A4362"/>
  <c r="A4363"/>
  <c r="A4364"/>
  <c r="A4365"/>
  <c r="A4366"/>
  <c r="A4367"/>
  <c r="A4368"/>
  <c r="A4369"/>
  <c r="A4370"/>
  <c r="A4371"/>
  <c r="A4372"/>
  <c r="A4373"/>
  <c r="A4374"/>
  <c r="A4375"/>
  <c r="A4376"/>
  <c r="A4377"/>
  <c r="A4378"/>
  <c r="A4379"/>
  <c r="A4380"/>
  <c r="A4381"/>
  <c r="A4382"/>
  <c r="A4383"/>
  <c r="A4384"/>
  <c r="A4385"/>
  <c r="A4386"/>
  <c r="A4387"/>
  <c r="A4388"/>
  <c r="A4389"/>
  <c r="A4390"/>
  <c r="A4391"/>
  <c r="A4392"/>
  <c r="A4393"/>
  <c r="A4394"/>
  <c r="A4395"/>
  <c r="A4396"/>
  <c r="A4397"/>
  <c r="A4398"/>
  <c r="A4399"/>
  <c r="A4400"/>
  <c r="A4401"/>
  <c r="A4402"/>
  <c r="A4403"/>
  <c r="A4404"/>
  <c r="A4405"/>
  <c r="A4406"/>
  <c r="A4407"/>
  <c r="A4408"/>
  <c r="A4409"/>
  <c r="A4410"/>
  <c r="A4411"/>
  <c r="A4412"/>
  <c r="A4413"/>
  <c r="A4414"/>
  <c r="A4415"/>
  <c r="A4416"/>
  <c r="A4417"/>
  <c r="A4418"/>
  <c r="A4419"/>
  <c r="A4420"/>
  <c r="A4421"/>
  <c r="A4422"/>
  <c r="A4423"/>
  <c r="A4424"/>
  <c r="A4425"/>
  <c r="A4426"/>
  <c r="A4427"/>
  <c r="A4428"/>
  <c r="A4429"/>
  <c r="A4430"/>
  <c r="A4431"/>
  <c r="A4432"/>
  <c r="A4433"/>
  <c r="A4434"/>
  <c r="A4435"/>
  <c r="A4436"/>
  <c r="A4437"/>
  <c r="A4438"/>
  <c r="A4439"/>
  <c r="A4440"/>
  <c r="A4441"/>
  <c r="A4442"/>
  <c r="A4443"/>
  <c r="A4444"/>
  <c r="A4445"/>
  <c r="A4446"/>
  <c r="A4447"/>
  <c r="A4448"/>
  <c r="A4449"/>
  <c r="A4450"/>
  <c r="A4451"/>
  <c r="A4452"/>
  <c r="A4453"/>
  <c r="A4454"/>
  <c r="A4455"/>
  <c r="A4456"/>
  <c r="A4457"/>
  <c r="A4458"/>
  <c r="A4459"/>
  <c r="A4460"/>
  <c r="A4461"/>
  <c r="A4462"/>
  <c r="A4463"/>
  <c r="A4464"/>
  <c r="A4465"/>
  <c r="A4466"/>
  <c r="A4467"/>
  <c r="A4468"/>
  <c r="A4469"/>
  <c r="A4470"/>
  <c r="A4471"/>
  <c r="A4472"/>
  <c r="A4473"/>
  <c r="A4474"/>
  <c r="A4475"/>
  <c r="A4476"/>
  <c r="A4477"/>
  <c r="A4478"/>
  <c r="A4479"/>
  <c r="A4480"/>
  <c r="A4481"/>
  <c r="A4482"/>
  <c r="A4483"/>
  <c r="A4484"/>
  <c r="A4485"/>
  <c r="A4486"/>
  <c r="A4487"/>
  <c r="A4488"/>
  <c r="A4489"/>
  <c r="A4490"/>
  <c r="A4491"/>
  <c r="A4492"/>
  <c r="A4493"/>
  <c r="A4494"/>
  <c r="A4495"/>
  <c r="A4496"/>
  <c r="A4497"/>
  <c r="A4498"/>
  <c r="A4499"/>
  <c r="A4500"/>
  <c r="A4501"/>
  <c r="A4502"/>
  <c r="A4503"/>
  <c r="A4504"/>
  <c r="A4505"/>
  <c r="A4506"/>
  <c r="A4507"/>
  <c r="A4508"/>
  <c r="A4509"/>
  <c r="A4510"/>
  <c r="A4511"/>
  <c r="A4512"/>
  <c r="A4513"/>
  <c r="A4514"/>
  <c r="A4515"/>
  <c r="A4516"/>
  <c r="A4517"/>
  <c r="A4518"/>
  <c r="A4519"/>
  <c r="A4520"/>
  <c r="A4521"/>
  <c r="A4522"/>
  <c r="A4523"/>
  <c r="A4524"/>
  <c r="A4525"/>
  <c r="A4526"/>
  <c r="A4527"/>
  <c r="A4528"/>
  <c r="A4529"/>
  <c r="A4530"/>
  <c r="A4531"/>
  <c r="A4532"/>
  <c r="A4533"/>
  <c r="A4534"/>
  <c r="A4535"/>
  <c r="A4536"/>
  <c r="A4537"/>
  <c r="A4538"/>
  <c r="A4539"/>
  <c r="A4540"/>
  <c r="A4541"/>
  <c r="A4542"/>
  <c r="A4543"/>
  <c r="A4544"/>
  <c r="A4545"/>
  <c r="A4546"/>
  <c r="A4547"/>
  <c r="A4548"/>
  <c r="A4549"/>
  <c r="A4550"/>
  <c r="A4551"/>
  <c r="A4552"/>
  <c r="A4553"/>
  <c r="A4554"/>
  <c r="A4555"/>
  <c r="A4556"/>
  <c r="A4557"/>
  <c r="A4558"/>
  <c r="A4559"/>
  <c r="A4560"/>
  <c r="A4561"/>
  <c r="A4562"/>
  <c r="A4563"/>
  <c r="A4564"/>
  <c r="A4565"/>
  <c r="A4566"/>
  <c r="A4567"/>
  <c r="A4568"/>
  <c r="A4569"/>
  <c r="A4570"/>
  <c r="A4571"/>
  <c r="A4572"/>
  <c r="A4573"/>
  <c r="A4574"/>
  <c r="A4575"/>
  <c r="A4576"/>
  <c r="A4577"/>
  <c r="A4578"/>
  <c r="A4579"/>
  <c r="A4580"/>
  <c r="A4581"/>
  <c r="A4582"/>
  <c r="A4583"/>
  <c r="A4584"/>
  <c r="A4585"/>
  <c r="A4586"/>
  <c r="A4587"/>
  <c r="A4588"/>
  <c r="A4589"/>
  <c r="A4590"/>
  <c r="A4591"/>
  <c r="A4592"/>
  <c r="A4593"/>
  <c r="A4594"/>
  <c r="A4595"/>
  <c r="A4596"/>
  <c r="A4597"/>
  <c r="A4598"/>
  <c r="A4599"/>
  <c r="A4600"/>
  <c r="A4601"/>
  <c r="A4602"/>
  <c r="A4603"/>
  <c r="A4604"/>
  <c r="A4605"/>
  <c r="A4606"/>
  <c r="A4607"/>
  <c r="A4608"/>
  <c r="A4609"/>
  <c r="A4610"/>
  <c r="A4611"/>
  <c r="A4612"/>
  <c r="A4613"/>
  <c r="A4614"/>
  <c r="A4615"/>
  <c r="A4616"/>
  <c r="A4617"/>
  <c r="A4618"/>
  <c r="A4619"/>
  <c r="A4620"/>
  <c r="A4621"/>
  <c r="A4622"/>
  <c r="A4623"/>
  <c r="A4624"/>
  <c r="A4625"/>
  <c r="A4626"/>
  <c r="A4627"/>
  <c r="A4628"/>
  <c r="A4629"/>
  <c r="A4630"/>
  <c r="A4631"/>
  <c r="A4632"/>
  <c r="A4633"/>
  <c r="A4634"/>
  <c r="A4635"/>
  <c r="A4636"/>
  <c r="A4637"/>
  <c r="A4638"/>
  <c r="A4639"/>
  <c r="A4640"/>
  <c r="A4641"/>
  <c r="A4642"/>
  <c r="A4643"/>
  <c r="A4644"/>
  <c r="A4645"/>
  <c r="A4646"/>
  <c r="A4647"/>
  <c r="A4648"/>
  <c r="A4649"/>
  <c r="A4650"/>
  <c r="A4651"/>
  <c r="A4652"/>
  <c r="A4653"/>
  <c r="A4654"/>
  <c r="A4655"/>
  <c r="A4656"/>
  <c r="A4657"/>
  <c r="A4658"/>
  <c r="A4659"/>
  <c r="A4660"/>
  <c r="A4661"/>
  <c r="A4662"/>
  <c r="A4663"/>
  <c r="A4664"/>
  <c r="A4665"/>
  <c r="A4666"/>
  <c r="A4667"/>
  <c r="A4668"/>
  <c r="A4669"/>
  <c r="A4670"/>
  <c r="A4671"/>
  <c r="A4672"/>
  <c r="A4673"/>
  <c r="A4674"/>
  <c r="A4675"/>
  <c r="A4676"/>
  <c r="A4677"/>
  <c r="A4678"/>
  <c r="A4679"/>
  <c r="A4680"/>
  <c r="A4681"/>
  <c r="A4682"/>
  <c r="A4683"/>
  <c r="A4684"/>
  <c r="A4685"/>
  <c r="A4686"/>
  <c r="A4687"/>
  <c r="A4688"/>
  <c r="A4689"/>
  <c r="A4690"/>
  <c r="A4691"/>
  <c r="A4692"/>
  <c r="A4693"/>
  <c r="A4694"/>
  <c r="A4695"/>
  <c r="A4696"/>
  <c r="A4697"/>
  <c r="A4698"/>
  <c r="A4699"/>
  <c r="A4700"/>
  <c r="A4701"/>
  <c r="A4702"/>
  <c r="A4703"/>
  <c r="A4704"/>
  <c r="A4705"/>
  <c r="A4706"/>
  <c r="A4707"/>
  <c r="A4708"/>
  <c r="A4709"/>
  <c r="A4710"/>
  <c r="A4711"/>
  <c r="A4712"/>
  <c r="A4713"/>
  <c r="A4714"/>
  <c r="A4715"/>
  <c r="A4716"/>
  <c r="A4717"/>
  <c r="A4718"/>
  <c r="A4719"/>
  <c r="A4720"/>
  <c r="A4721"/>
  <c r="A4722"/>
  <c r="A4723"/>
  <c r="A4724"/>
  <c r="A4725"/>
  <c r="A4726"/>
  <c r="A4727"/>
  <c r="A4728"/>
  <c r="A4729"/>
  <c r="A4730"/>
  <c r="A4731"/>
  <c r="A4732"/>
  <c r="A4733"/>
  <c r="A4734"/>
  <c r="A4735"/>
  <c r="A4736"/>
  <c r="A4737"/>
  <c r="A4738"/>
  <c r="A4739"/>
  <c r="A4740"/>
  <c r="A4741"/>
  <c r="A4742"/>
  <c r="A4743"/>
  <c r="A4744"/>
  <c r="A4745"/>
  <c r="A4746"/>
  <c r="A4747"/>
  <c r="A4748"/>
  <c r="A4749"/>
  <c r="A4750"/>
  <c r="A4751"/>
  <c r="A4752"/>
  <c r="A4753"/>
  <c r="A4754"/>
  <c r="A4755"/>
  <c r="A4756"/>
  <c r="A4757"/>
  <c r="A4758"/>
  <c r="A4759"/>
  <c r="A4760"/>
  <c r="A4761"/>
  <c r="A4762"/>
  <c r="A4763"/>
  <c r="A4764"/>
  <c r="A4765"/>
  <c r="A4766"/>
  <c r="A4767"/>
  <c r="A4768"/>
  <c r="A4769"/>
  <c r="A4770"/>
  <c r="A4771"/>
  <c r="A4772"/>
  <c r="A4773"/>
  <c r="A4774"/>
  <c r="A4775"/>
  <c r="A4776"/>
  <c r="A4777"/>
  <c r="A4778"/>
  <c r="A4779"/>
  <c r="A4780"/>
  <c r="A4781"/>
  <c r="A4782"/>
  <c r="A4783"/>
  <c r="A4784"/>
  <c r="A4785"/>
  <c r="A4786"/>
  <c r="A4787"/>
  <c r="A4788"/>
  <c r="A4789"/>
  <c r="A4790"/>
  <c r="A4791"/>
  <c r="A4792"/>
  <c r="A4793"/>
  <c r="A4794"/>
  <c r="A4795"/>
  <c r="A4796"/>
  <c r="A4797"/>
  <c r="A4798"/>
  <c r="A4799"/>
  <c r="A4800"/>
  <c r="A4801"/>
  <c r="A4802"/>
  <c r="A4803"/>
  <c r="A4804"/>
  <c r="A4805"/>
  <c r="A4806"/>
  <c r="A4807"/>
  <c r="A4808"/>
  <c r="A4809"/>
  <c r="A4810"/>
  <c r="A4811"/>
  <c r="A4812"/>
  <c r="A4813"/>
  <c r="A4814"/>
  <c r="A4815"/>
  <c r="A4816"/>
  <c r="A4817"/>
  <c r="A4818"/>
  <c r="A4819"/>
  <c r="A4820"/>
  <c r="A4821"/>
  <c r="A4822"/>
  <c r="A4823"/>
  <c r="A4824"/>
  <c r="A4825"/>
  <c r="A4826"/>
  <c r="A4827"/>
  <c r="A4828"/>
  <c r="A4829"/>
  <c r="A4830"/>
  <c r="A4831"/>
  <c r="A4832"/>
  <c r="A4833"/>
  <c r="A4834"/>
  <c r="A4835"/>
  <c r="A4836"/>
  <c r="A4837"/>
  <c r="A4838"/>
  <c r="A4839"/>
  <c r="A4840"/>
  <c r="A4841"/>
  <c r="A4842"/>
  <c r="A4843"/>
  <c r="A4844"/>
  <c r="A4845"/>
  <c r="A4846"/>
  <c r="A4847"/>
  <c r="A4848"/>
  <c r="A4849"/>
  <c r="A4850"/>
  <c r="A4851"/>
  <c r="A4852"/>
  <c r="A4853"/>
  <c r="A4854"/>
  <c r="A4855"/>
  <c r="A4856"/>
  <c r="A4857"/>
  <c r="A4858"/>
  <c r="A4859"/>
  <c r="A4860"/>
  <c r="A4861"/>
  <c r="A4862"/>
  <c r="A4863"/>
  <c r="A4864"/>
  <c r="A4865"/>
  <c r="A4866"/>
  <c r="A4867"/>
  <c r="A4868"/>
  <c r="A4869"/>
  <c r="A4870"/>
  <c r="A4871"/>
  <c r="A4872"/>
  <c r="A4873"/>
  <c r="A4874"/>
  <c r="A4875"/>
  <c r="A4876"/>
  <c r="A4877"/>
  <c r="A4878"/>
  <c r="A4879"/>
  <c r="A4880"/>
  <c r="A4881"/>
  <c r="A4882"/>
  <c r="A4883"/>
  <c r="A4884"/>
  <c r="A4885"/>
  <c r="A4886"/>
  <c r="A4887"/>
  <c r="A4888"/>
  <c r="A4889"/>
  <c r="A4890"/>
  <c r="A4891"/>
  <c r="A4892"/>
  <c r="A4893"/>
  <c r="A4894"/>
  <c r="A4895"/>
  <c r="A4896"/>
  <c r="A4897"/>
  <c r="A4898"/>
  <c r="A4899"/>
  <c r="A4900"/>
  <c r="A4901"/>
  <c r="A4902"/>
  <c r="A4903"/>
  <c r="A4904"/>
  <c r="A4905"/>
  <c r="A4906"/>
  <c r="A4907"/>
  <c r="A4908"/>
  <c r="A4909"/>
  <c r="A4910"/>
  <c r="A4911"/>
  <c r="A4912"/>
  <c r="A4913"/>
  <c r="A4914"/>
  <c r="A4915"/>
  <c r="A4916"/>
  <c r="A4917"/>
  <c r="A4918"/>
  <c r="A4919"/>
  <c r="A4920"/>
  <c r="A4921"/>
  <c r="A4922"/>
  <c r="A4923"/>
  <c r="A4924"/>
  <c r="A4925"/>
  <c r="A4926"/>
  <c r="A4927"/>
  <c r="A4928"/>
  <c r="A4929"/>
  <c r="A4930"/>
  <c r="A4931"/>
  <c r="A4932"/>
  <c r="A4933"/>
  <c r="A4934"/>
  <c r="A4935"/>
  <c r="A4936"/>
  <c r="A4937"/>
  <c r="A4938"/>
  <c r="A4939"/>
  <c r="A4940"/>
  <c r="A4941"/>
  <c r="A4942"/>
  <c r="A4943"/>
  <c r="A4944"/>
  <c r="A4945"/>
  <c r="A4946"/>
  <c r="A4947"/>
  <c r="A4948"/>
  <c r="A4949"/>
  <c r="A4950"/>
  <c r="A4951"/>
  <c r="A4952"/>
  <c r="A4953"/>
  <c r="A4954"/>
  <c r="A4955"/>
  <c r="A4956"/>
  <c r="A4957"/>
  <c r="A4958"/>
  <c r="A4959"/>
  <c r="A4960"/>
  <c r="A4961"/>
  <c r="A4962"/>
  <c r="A4963"/>
  <c r="A4964"/>
  <c r="A4965"/>
  <c r="A4966"/>
  <c r="A4967"/>
  <c r="A4968"/>
  <c r="A4969"/>
  <c r="A4970"/>
  <c r="A4971"/>
  <c r="A4972"/>
  <c r="A4973"/>
  <c r="A4974"/>
  <c r="A4975"/>
  <c r="A4976"/>
  <c r="A4977"/>
  <c r="A4978"/>
  <c r="A4979"/>
  <c r="A4980"/>
  <c r="A4981"/>
  <c r="A4982"/>
  <c r="A4983"/>
  <c r="A4984"/>
  <c r="A4985"/>
  <c r="A4986"/>
  <c r="A4987"/>
  <c r="A4988"/>
  <c r="A4989"/>
  <c r="A4990"/>
  <c r="A4991"/>
  <c r="A4992"/>
  <c r="A4993"/>
  <c r="A4994"/>
  <c r="A4995"/>
  <c r="A4996"/>
  <c r="A4997"/>
  <c r="A4998"/>
  <c r="A4999"/>
  <c r="A5000"/>
  <c r="A5001"/>
  <c r="A5002"/>
  <c r="A5003"/>
  <c r="A5004"/>
  <c r="A5005"/>
  <c r="A5006"/>
  <c r="A5007"/>
  <c r="A5008"/>
  <c r="A5009"/>
  <c r="A5010"/>
  <c r="A5011"/>
  <c r="A5012"/>
  <c r="A5013"/>
  <c r="A5014"/>
  <c r="A5015"/>
  <c r="A5016"/>
  <c r="A5017"/>
  <c r="A5018"/>
  <c r="A5019"/>
  <c r="A5020"/>
  <c r="A5021"/>
  <c r="A5022"/>
  <c r="A5023"/>
  <c r="A5024"/>
  <c r="A5025"/>
  <c r="A5026"/>
  <c r="A5027"/>
  <c r="A5028"/>
  <c r="A5029"/>
  <c r="A5030"/>
  <c r="A5031"/>
  <c r="A5032"/>
  <c r="A5033"/>
  <c r="A5034"/>
  <c r="A5035"/>
  <c r="A5036"/>
  <c r="A5037"/>
  <c r="A5038"/>
  <c r="A5039"/>
  <c r="A5040"/>
  <c r="A5041"/>
  <c r="A5042"/>
  <c r="A5043"/>
  <c r="A5044"/>
  <c r="A5045"/>
  <c r="A5046"/>
  <c r="A5047"/>
  <c r="A5048"/>
  <c r="A5049"/>
  <c r="A5050"/>
  <c r="A5051"/>
  <c r="A5052"/>
  <c r="A5053"/>
  <c r="A5054"/>
  <c r="A5055"/>
  <c r="A5056"/>
  <c r="A5057"/>
  <c r="A5058"/>
  <c r="A5059"/>
  <c r="A5060"/>
  <c r="A5061"/>
  <c r="A5062"/>
  <c r="A5063"/>
  <c r="A5064"/>
  <c r="A5065"/>
  <c r="A5066"/>
  <c r="A5067"/>
  <c r="A5068"/>
  <c r="A5069"/>
  <c r="A5070"/>
  <c r="A5071"/>
  <c r="A5072"/>
  <c r="A5073"/>
  <c r="A5074"/>
  <c r="A5075"/>
  <c r="A5076"/>
  <c r="A5077"/>
  <c r="A5078"/>
  <c r="A5079"/>
  <c r="A5080"/>
  <c r="A5081"/>
  <c r="A5082"/>
  <c r="A5083"/>
  <c r="A5084"/>
  <c r="A5085"/>
  <c r="A5086"/>
  <c r="A5087"/>
  <c r="A5088"/>
  <c r="A5089"/>
  <c r="A5090"/>
  <c r="A5091"/>
  <c r="A5092"/>
  <c r="A5093"/>
  <c r="A5094"/>
  <c r="A5095"/>
  <c r="A5096"/>
  <c r="A5097"/>
  <c r="A5098"/>
  <c r="A5099"/>
  <c r="A5100"/>
  <c r="A5101"/>
  <c r="A5102"/>
  <c r="A5103"/>
  <c r="A5104"/>
  <c r="A5105"/>
  <c r="A5106"/>
  <c r="A5107"/>
  <c r="A5108"/>
  <c r="A5109"/>
  <c r="A5110"/>
  <c r="A5111"/>
  <c r="A5112"/>
  <c r="A5113"/>
  <c r="A5114"/>
  <c r="A5115"/>
  <c r="A5116"/>
  <c r="A5117"/>
  <c r="A5118"/>
  <c r="A5119"/>
  <c r="A5120"/>
  <c r="A5121"/>
  <c r="A5122"/>
  <c r="A5123"/>
  <c r="A5124"/>
  <c r="A5125"/>
  <c r="A5126"/>
  <c r="A5127"/>
  <c r="A5128"/>
  <c r="A5129"/>
  <c r="A5130"/>
  <c r="A5131"/>
  <c r="A5132"/>
  <c r="A5133"/>
  <c r="A5134"/>
  <c r="A5135"/>
  <c r="A5136"/>
  <c r="A5137"/>
  <c r="A5138"/>
  <c r="A5139"/>
  <c r="A5140"/>
  <c r="A5141"/>
  <c r="A5142"/>
  <c r="A5143"/>
  <c r="A5144"/>
  <c r="A5145"/>
  <c r="A5146"/>
  <c r="A5147"/>
  <c r="A5148"/>
  <c r="A5149"/>
  <c r="A5150"/>
  <c r="A5151"/>
  <c r="A5152"/>
  <c r="A5153"/>
  <c r="A5154"/>
  <c r="A5155"/>
  <c r="A5156"/>
  <c r="A5157"/>
  <c r="A5158"/>
  <c r="A5159"/>
  <c r="A5160"/>
  <c r="A5161"/>
  <c r="A5162"/>
  <c r="A5163"/>
  <c r="A5164"/>
  <c r="A5165"/>
  <c r="A5166"/>
  <c r="A5167"/>
  <c r="A5168"/>
  <c r="A5169"/>
  <c r="A5170"/>
  <c r="A5171"/>
  <c r="A5172"/>
  <c r="A5173"/>
  <c r="A5174"/>
  <c r="A5175"/>
  <c r="A5176"/>
  <c r="A5177"/>
  <c r="A5178"/>
  <c r="A5179"/>
  <c r="A5180"/>
  <c r="A5181"/>
  <c r="A5182"/>
  <c r="A5183"/>
  <c r="A5184"/>
  <c r="A5185"/>
  <c r="A5186"/>
  <c r="A5187"/>
  <c r="A5188"/>
  <c r="A5189"/>
  <c r="A5190"/>
  <c r="A5191"/>
  <c r="A5192"/>
  <c r="A5193"/>
  <c r="A5194"/>
  <c r="A5195"/>
  <c r="A5196"/>
  <c r="A5197"/>
  <c r="A5198"/>
  <c r="A5199"/>
  <c r="A5200"/>
  <c r="A5201"/>
  <c r="A5202"/>
  <c r="A5203"/>
  <c r="A5204"/>
  <c r="A5205"/>
  <c r="A5206"/>
  <c r="A5207"/>
  <c r="A5208"/>
  <c r="A5209"/>
  <c r="A5210"/>
  <c r="A5211"/>
  <c r="A5212"/>
  <c r="A5213"/>
  <c r="A5214"/>
  <c r="A5215"/>
  <c r="A5216"/>
  <c r="A5217"/>
  <c r="A5218"/>
  <c r="A5219"/>
  <c r="A5220"/>
  <c r="A5221"/>
  <c r="A5222"/>
  <c r="A5223"/>
  <c r="A5224"/>
  <c r="A5225"/>
  <c r="A5226"/>
  <c r="A5227"/>
  <c r="A5228"/>
  <c r="A5229"/>
  <c r="A5230"/>
  <c r="A5231"/>
  <c r="A5232"/>
  <c r="A5233"/>
  <c r="A5234"/>
  <c r="A5235"/>
  <c r="A5236"/>
  <c r="A5237"/>
  <c r="A5238"/>
  <c r="A5239"/>
  <c r="A5240"/>
  <c r="A5241"/>
  <c r="A5242"/>
  <c r="A5243"/>
  <c r="A5244"/>
  <c r="A5245"/>
  <c r="A5246"/>
  <c r="A5247"/>
  <c r="A5248"/>
  <c r="A5249"/>
  <c r="A5250"/>
  <c r="A5251"/>
  <c r="A5252"/>
  <c r="A5253"/>
  <c r="A5254"/>
  <c r="A5255"/>
  <c r="A5256"/>
  <c r="A5257"/>
  <c r="A5258"/>
  <c r="A5259"/>
  <c r="A5260"/>
  <c r="A5261"/>
  <c r="A5262"/>
  <c r="A5263"/>
  <c r="A5264"/>
  <c r="A5265"/>
  <c r="A5266"/>
  <c r="A5267"/>
  <c r="A5268"/>
  <c r="A5269"/>
  <c r="A5270"/>
  <c r="A5271"/>
  <c r="A5272"/>
  <c r="A5273"/>
  <c r="A5274"/>
  <c r="A5275"/>
  <c r="A5276"/>
  <c r="A5277"/>
  <c r="A5278"/>
  <c r="A5279"/>
  <c r="A5280"/>
  <c r="A5281"/>
  <c r="A5282"/>
  <c r="A5283"/>
  <c r="A5284"/>
  <c r="A5285"/>
  <c r="A5286"/>
  <c r="A5287"/>
  <c r="A5288"/>
  <c r="A5289"/>
  <c r="A5290"/>
  <c r="A5291"/>
  <c r="A5292"/>
  <c r="A5293"/>
  <c r="A5294"/>
  <c r="A5295"/>
  <c r="A5296"/>
  <c r="A5297"/>
  <c r="A5298"/>
  <c r="A5299"/>
  <c r="A5300"/>
  <c r="A5301"/>
  <c r="A5302"/>
  <c r="A5303"/>
  <c r="A5304"/>
  <c r="A5305"/>
  <c r="A5306"/>
  <c r="A5307"/>
  <c r="A5308"/>
  <c r="A5309"/>
  <c r="A5310"/>
  <c r="A5311"/>
  <c r="A5312"/>
  <c r="A5313"/>
  <c r="A5314"/>
  <c r="A5315"/>
  <c r="A5316"/>
  <c r="A5317"/>
  <c r="A5318"/>
  <c r="A5319"/>
  <c r="A5320"/>
  <c r="A5321"/>
  <c r="A5322"/>
  <c r="A5323"/>
  <c r="A5324"/>
  <c r="A5325"/>
  <c r="A5326"/>
  <c r="A5327"/>
  <c r="A5328"/>
  <c r="A5329"/>
  <c r="A5330"/>
  <c r="A5331"/>
  <c r="A5332"/>
  <c r="A5333"/>
  <c r="A5334"/>
  <c r="A5335"/>
  <c r="A5336"/>
  <c r="A5337"/>
  <c r="A5338"/>
  <c r="A5339"/>
  <c r="A5340"/>
  <c r="A5341"/>
  <c r="A5342"/>
  <c r="A5343"/>
  <c r="A5344"/>
  <c r="A5345"/>
  <c r="A5346"/>
  <c r="A5347"/>
  <c r="A5348"/>
  <c r="A5349"/>
  <c r="A5350"/>
  <c r="A5351"/>
  <c r="A5352"/>
  <c r="A5353"/>
  <c r="A5354"/>
  <c r="A5355"/>
  <c r="A5356"/>
  <c r="A5357"/>
  <c r="A5358"/>
  <c r="A5359"/>
  <c r="A5360"/>
  <c r="A5361"/>
  <c r="A5362"/>
  <c r="A5363"/>
  <c r="A5364"/>
  <c r="A5365"/>
  <c r="A5366"/>
  <c r="A5367"/>
  <c r="A5368"/>
  <c r="A5369"/>
  <c r="A5370"/>
  <c r="A5371"/>
  <c r="A5372"/>
  <c r="A5373"/>
  <c r="A5374"/>
  <c r="A5375"/>
  <c r="A5376"/>
  <c r="A5377"/>
  <c r="A5378"/>
  <c r="A5379"/>
  <c r="A5380"/>
  <c r="A5381"/>
  <c r="A5382"/>
  <c r="A5383"/>
  <c r="A5384"/>
  <c r="A5385"/>
  <c r="A5386"/>
  <c r="A5387"/>
  <c r="A5388"/>
  <c r="A5389"/>
  <c r="A5390"/>
  <c r="A5391"/>
  <c r="A5392"/>
  <c r="A5393"/>
  <c r="A5394"/>
  <c r="A5395"/>
  <c r="A5396"/>
  <c r="A5397"/>
  <c r="A5398"/>
  <c r="A5399"/>
  <c r="A5400"/>
  <c r="A5401"/>
  <c r="A5402"/>
  <c r="A5403"/>
  <c r="A5404"/>
  <c r="A5405"/>
  <c r="A5406"/>
  <c r="A5407"/>
  <c r="A5408"/>
  <c r="A5409"/>
  <c r="A5410"/>
  <c r="A5411"/>
  <c r="A5412"/>
  <c r="A5413"/>
  <c r="A5414"/>
  <c r="A5415"/>
  <c r="A5416"/>
  <c r="A5417"/>
  <c r="A5418"/>
  <c r="A5419"/>
  <c r="A5420"/>
  <c r="A5421"/>
  <c r="A5422"/>
  <c r="A5423"/>
  <c r="A5424"/>
  <c r="A5425"/>
  <c r="A5426"/>
  <c r="A5427"/>
  <c r="A5428"/>
  <c r="A5429"/>
  <c r="A5430"/>
  <c r="A5431"/>
  <c r="A5432"/>
  <c r="A5433"/>
  <c r="A5434"/>
  <c r="A5435"/>
  <c r="A5436"/>
  <c r="A5437"/>
  <c r="A5438"/>
  <c r="A5439"/>
  <c r="A5440"/>
  <c r="A5441"/>
  <c r="A5442"/>
  <c r="A5443"/>
  <c r="A5444"/>
  <c r="A5445"/>
  <c r="A5446"/>
  <c r="A5447"/>
  <c r="A5448"/>
  <c r="A5449"/>
  <c r="A5450"/>
  <c r="A5451"/>
  <c r="A5452"/>
  <c r="A5453"/>
  <c r="A5454"/>
  <c r="A5455"/>
  <c r="A5456"/>
  <c r="A5457"/>
  <c r="A5458"/>
  <c r="A5459"/>
  <c r="A5460"/>
  <c r="A5461"/>
  <c r="A5462"/>
  <c r="A5463"/>
  <c r="A5464"/>
  <c r="A5465"/>
  <c r="A5466"/>
  <c r="A5467"/>
  <c r="A5468"/>
  <c r="A5469"/>
  <c r="A5470"/>
  <c r="A5471"/>
  <c r="A5472"/>
  <c r="A5473"/>
  <c r="A5474"/>
  <c r="A5475"/>
  <c r="A5476"/>
  <c r="A5477"/>
  <c r="A5478"/>
  <c r="A5479"/>
  <c r="A5480"/>
  <c r="A5481"/>
  <c r="A5482"/>
  <c r="A5483"/>
  <c r="A5484"/>
  <c r="A5485"/>
  <c r="A5486"/>
  <c r="A5487"/>
  <c r="A5488"/>
  <c r="A5489"/>
  <c r="A5490"/>
  <c r="A5491"/>
  <c r="A5492"/>
  <c r="A5493"/>
  <c r="A5494"/>
  <c r="A5495"/>
  <c r="A5496"/>
  <c r="A5497"/>
  <c r="A5498"/>
  <c r="A5499"/>
  <c r="A5500"/>
  <c r="A5501"/>
  <c r="A5502"/>
  <c r="A5503"/>
  <c r="A5504"/>
  <c r="A5505"/>
  <c r="A5506"/>
  <c r="A5507"/>
  <c r="A5508"/>
  <c r="A5509"/>
  <c r="A5510"/>
  <c r="A5511"/>
  <c r="A5512"/>
  <c r="A5513"/>
  <c r="A5514"/>
  <c r="A5515"/>
  <c r="A5516"/>
  <c r="A5517"/>
  <c r="A5518"/>
  <c r="A5519"/>
  <c r="A5520"/>
  <c r="A5521"/>
  <c r="A5522"/>
  <c r="A5523"/>
  <c r="A5524"/>
  <c r="A5525"/>
  <c r="A5526"/>
  <c r="A5527"/>
  <c r="A5528"/>
  <c r="A5529"/>
  <c r="A5530"/>
  <c r="A5531"/>
  <c r="A5532"/>
  <c r="A5533"/>
  <c r="A5534"/>
  <c r="A5535"/>
  <c r="A5536"/>
  <c r="A5537"/>
  <c r="A5538"/>
  <c r="A5539"/>
  <c r="A5540"/>
  <c r="A5541"/>
  <c r="A5542"/>
  <c r="A5543"/>
  <c r="A5544"/>
  <c r="A5545"/>
  <c r="A5546"/>
  <c r="A5547"/>
  <c r="A5548"/>
  <c r="A5549"/>
  <c r="A5550"/>
  <c r="A5551"/>
  <c r="A5552"/>
  <c r="A5553"/>
  <c r="A5554"/>
  <c r="A5555"/>
  <c r="A5556"/>
  <c r="A5557"/>
  <c r="A5558"/>
  <c r="A5559"/>
  <c r="A5560"/>
  <c r="A5561"/>
  <c r="A5562"/>
  <c r="A5563"/>
  <c r="A5564"/>
  <c r="A5565"/>
  <c r="A5566"/>
  <c r="A5567"/>
  <c r="A5568"/>
  <c r="A5569"/>
  <c r="A5570"/>
  <c r="A5571"/>
  <c r="A5572"/>
  <c r="A5573"/>
  <c r="A5574"/>
  <c r="A5575"/>
  <c r="A5576"/>
  <c r="A5577"/>
  <c r="A5578"/>
  <c r="A5579"/>
  <c r="A5580"/>
  <c r="A5581"/>
  <c r="A5582"/>
  <c r="A5583"/>
  <c r="A5584"/>
  <c r="A5585"/>
  <c r="A5586"/>
  <c r="A5587"/>
  <c r="A5588"/>
  <c r="A5589"/>
  <c r="A5590"/>
  <c r="A5591"/>
  <c r="A5592"/>
  <c r="A5593"/>
  <c r="A5594"/>
  <c r="A5595"/>
  <c r="A5596"/>
  <c r="A5597"/>
  <c r="A5598"/>
  <c r="A5599"/>
  <c r="A5600"/>
  <c r="A5601"/>
  <c r="A5602"/>
  <c r="A5603"/>
  <c r="A5604"/>
  <c r="A5605"/>
  <c r="A5606"/>
  <c r="A5607"/>
  <c r="A5608"/>
  <c r="A5609"/>
  <c r="A5610"/>
  <c r="A5611"/>
  <c r="A5612"/>
  <c r="A5613"/>
  <c r="A5614"/>
  <c r="A5615"/>
  <c r="A5616"/>
  <c r="A5617"/>
  <c r="A5618"/>
  <c r="A5619"/>
  <c r="A5620"/>
  <c r="A5621"/>
  <c r="A5622"/>
  <c r="A5623"/>
  <c r="A5624"/>
  <c r="A5625"/>
  <c r="A5626"/>
  <c r="A5627"/>
  <c r="A5628"/>
  <c r="A5629"/>
  <c r="A5630"/>
  <c r="A5631"/>
  <c r="A5632"/>
  <c r="A5633"/>
  <c r="A5634"/>
  <c r="A5635"/>
  <c r="A5636"/>
  <c r="A5637"/>
  <c r="A5638"/>
  <c r="A5639"/>
  <c r="A5640"/>
  <c r="A5641"/>
  <c r="A5642"/>
  <c r="A5643"/>
  <c r="A5644"/>
  <c r="A5645"/>
  <c r="A5646"/>
  <c r="A5647"/>
  <c r="A5648"/>
  <c r="A5649"/>
  <c r="A5650"/>
  <c r="A5651"/>
  <c r="A5652"/>
  <c r="A5653"/>
  <c r="A5654"/>
  <c r="A5655"/>
  <c r="A5656"/>
  <c r="A5657"/>
  <c r="A5658"/>
  <c r="A5659"/>
  <c r="A5660"/>
  <c r="A5661"/>
  <c r="A5662"/>
  <c r="A5663"/>
  <c r="A5664"/>
  <c r="A5665"/>
  <c r="A5666"/>
  <c r="A5667"/>
  <c r="A5668"/>
  <c r="A5669"/>
  <c r="A5670"/>
  <c r="A5671"/>
  <c r="A5672"/>
  <c r="A5673"/>
  <c r="A5674"/>
  <c r="A5675"/>
  <c r="A5676"/>
  <c r="A5677"/>
  <c r="A5678"/>
  <c r="A5679"/>
  <c r="A5680"/>
  <c r="A5681"/>
  <c r="A5682"/>
  <c r="A5683"/>
  <c r="A5684"/>
  <c r="A5685"/>
  <c r="A5686"/>
  <c r="A5687"/>
  <c r="A5688"/>
  <c r="A5689"/>
  <c r="A5690"/>
  <c r="A5691"/>
  <c r="A5692"/>
  <c r="A5693"/>
  <c r="A5694"/>
  <c r="A5695"/>
  <c r="A5696"/>
  <c r="A5697"/>
  <c r="A5698"/>
  <c r="A5699"/>
  <c r="A5700"/>
  <c r="A5701"/>
  <c r="A5702"/>
  <c r="A5703"/>
  <c r="A5704"/>
  <c r="A5705"/>
  <c r="A5706"/>
  <c r="A5707"/>
  <c r="A5708"/>
  <c r="A5709"/>
  <c r="A5710"/>
  <c r="A5711"/>
  <c r="A5712"/>
  <c r="A5713"/>
  <c r="A5714"/>
  <c r="A5715"/>
  <c r="A5716"/>
  <c r="A5717"/>
  <c r="A5718"/>
  <c r="A5719"/>
  <c r="A5720"/>
  <c r="A5721"/>
  <c r="A5722"/>
  <c r="A5723"/>
  <c r="A5724"/>
  <c r="A5725"/>
  <c r="A5726"/>
  <c r="A5727"/>
  <c r="A5728"/>
  <c r="A5729"/>
  <c r="A5730"/>
  <c r="A5731"/>
  <c r="A5732"/>
  <c r="A5733"/>
  <c r="A5734"/>
  <c r="A5735"/>
  <c r="A5736"/>
  <c r="A5737"/>
  <c r="A5738"/>
  <c r="A5739"/>
  <c r="A5740"/>
  <c r="A5741"/>
  <c r="A5742"/>
  <c r="A5743"/>
  <c r="A5744"/>
  <c r="A5745"/>
  <c r="A5746"/>
  <c r="A5747"/>
  <c r="A5748"/>
  <c r="A5749"/>
  <c r="A5750"/>
  <c r="A5751"/>
  <c r="A5752"/>
  <c r="A5753"/>
  <c r="A5754"/>
  <c r="A5755"/>
  <c r="A5756"/>
  <c r="A5757"/>
  <c r="A5758"/>
  <c r="A5759"/>
  <c r="A5760"/>
  <c r="A5761"/>
  <c r="A5762"/>
  <c r="A5763"/>
  <c r="A5764"/>
  <c r="A5765"/>
  <c r="A5766"/>
  <c r="A5767"/>
  <c r="A5768"/>
  <c r="A5769"/>
  <c r="A5770"/>
  <c r="A5771"/>
  <c r="A5772"/>
  <c r="A5773"/>
  <c r="A5774"/>
  <c r="A5775"/>
  <c r="A5776"/>
  <c r="A5777"/>
  <c r="A5778"/>
  <c r="A5779"/>
  <c r="A5780"/>
  <c r="A5781"/>
  <c r="A5782"/>
  <c r="A5783"/>
  <c r="A5784"/>
  <c r="A5785"/>
  <c r="A5786"/>
  <c r="A5787"/>
  <c r="A5788"/>
  <c r="A5789"/>
  <c r="A5790"/>
  <c r="A5791"/>
  <c r="A5792"/>
  <c r="A5793"/>
  <c r="A5794"/>
  <c r="A5795"/>
  <c r="A5796"/>
  <c r="A5797"/>
  <c r="A5798"/>
  <c r="A5799"/>
  <c r="A5800"/>
  <c r="A5801"/>
  <c r="A5802"/>
  <c r="A5803"/>
  <c r="A5804"/>
  <c r="A5805"/>
  <c r="A5806"/>
  <c r="A5807"/>
  <c r="A5808"/>
  <c r="A5809"/>
  <c r="A5810"/>
  <c r="A5811"/>
  <c r="A5812"/>
  <c r="A5813"/>
  <c r="A5814"/>
  <c r="A5815"/>
  <c r="A5816"/>
  <c r="A5817"/>
  <c r="A5818"/>
  <c r="A5819"/>
  <c r="A5820"/>
  <c r="A5821"/>
  <c r="A5822"/>
  <c r="A5823"/>
  <c r="A5824"/>
  <c r="A5825"/>
  <c r="A5826"/>
  <c r="A5827"/>
  <c r="A5828"/>
  <c r="A5829"/>
  <c r="A5830"/>
  <c r="A5831"/>
  <c r="A5832"/>
  <c r="A5833"/>
  <c r="A5834"/>
  <c r="A5835"/>
  <c r="A5836"/>
  <c r="A5837"/>
  <c r="A5838"/>
  <c r="A5839"/>
  <c r="A5840"/>
  <c r="A5841"/>
  <c r="A5842"/>
  <c r="A5843"/>
  <c r="A5844"/>
  <c r="A5845"/>
  <c r="A5846"/>
  <c r="A5847"/>
  <c r="A5848"/>
  <c r="A5849"/>
  <c r="A5850"/>
  <c r="A5851"/>
  <c r="A5852"/>
  <c r="A5853"/>
  <c r="A5854"/>
  <c r="A5855"/>
  <c r="A5856"/>
  <c r="A5857"/>
  <c r="A5858"/>
  <c r="A5859"/>
  <c r="A5860"/>
  <c r="A5861"/>
  <c r="A5862"/>
  <c r="A5863"/>
  <c r="A5864"/>
  <c r="A5865"/>
  <c r="A5866"/>
  <c r="A5867"/>
  <c r="A5868"/>
  <c r="A5869"/>
  <c r="A5870"/>
  <c r="A5871"/>
  <c r="A5872"/>
  <c r="A5873"/>
  <c r="A5874"/>
  <c r="A5875"/>
  <c r="A5876"/>
  <c r="A5877"/>
  <c r="A5878"/>
  <c r="A5879"/>
  <c r="A5880"/>
  <c r="A5881"/>
  <c r="A5882"/>
  <c r="A5883"/>
  <c r="A5884"/>
  <c r="A5885"/>
  <c r="A5886"/>
  <c r="A5887"/>
  <c r="A5888"/>
  <c r="A5889"/>
  <c r="A5890"/>
  <c r="A5891"/>
  <c r="A5892"/>
  <c r="A5893"/>
  <c r="A5894"/>
  <c r="A5895"/>
  <c r="A5896"/>
  <c r="A5897"/>
  <c r="A5898"/>
  <c r="A5899"/>
  <c r="A5900"/>
  <c r="A5901"/>
  <c r="A5902"/>
  <c r="A5903"/>
  <c r="A5904"/>
  <c r="A5905"/>
  <c r="A5906"/>
  <c r="A5907"/>
  <c r="A5908"/>
  <c r="A5909"/>
  <c r="A5910"/>
  <c r="A5911"/>
  <c r="A5912"/>
  <c r="A5913"/>
  <c r="A5914"/>
  <c r="A5915"/>
  <c r="A5916"/>
  <c r="A5917"/>
  <c r="A5918"/>
  <c r="A5919"/>
  <c r="A5920"/>
  <c r="A5921"/>
  <c r="A5922"/>
  <c r="A5923"/>
  <c r="A5924"/>
  <c r="A5925"/>
  <c r="A5926"/>
  <c r="A5927"/>
  <c r="A5928"/>
  <c r="A5929"/>
  <c r="A5930"/>
  <c r="A5931"/>
  <c r="A5932"/>
  <c r="A5933"/>
  <c r="A5934"/>
  <c r="A5935"/>
  <c r="A5936"/>
  <c r="A5937"/>
  <c r="A5938"/>
  <c r="A5939"/>
  <c r="A5940"/>
  <c r="A5941"/>
  <c r="A5942"/>
  <c r="A5943"/>
  <c r="A5944"/>
  <c r="A5945"/>
  <c r="A5946"/>
  <c r="A5947"/>
  <c r="A5948"/>
  <c r="A5949"/>
  <c r="A5950"/>
  <c r="A5951"/>
  <c r="A5952"/>
  <c r="A5953"/>
  <c r="A5954"/>
  <c r="A5955"/>
  <c r="A5956"/>
  <c r="A5957"/>
  <c r="A5958"/>
  <c r="A5959"/>
  <c r="A5960"/>
  <c r="A5961"/>
  <c r="A5962"/>
  <c r="A5963"/>
  <c r="A5964"/>
  <c r="A5965"/>
  <c r="A5966"/>
  <c r="A5967"/>
  <c r="A5968"/>
  <c r="A5969"/>
  <c r="A5970"/>
  <c r="A5971"/>
  <c r="A5972"/>
  <c r="A5973"/>
  <c r="A5974"/>
  <c r="A5975"/>
  <c r="A5976"/>
  <c r="A5977"/>
  <c r="A5978"/>
  <c r="A5979"/>
  <c r="A5980"/>
  <c r="A5981"/>
  <c r="A5982"/>
  <c r="A5983"/>
  <c r="A5984"/>
  <c r="A5985"/>
  <c r="A5986"/>
  <c r="A5987"/>
  <c r="A5988"/>
  <c r="A5989"/>
  <c r="A5990"/>
  <c r="A5991"/>
  <c r="A5992"/>
  <c r="A5993"/>
  <c r="A5994"/>
  <c r="A5995"/>
  <c r="A5996"/>
  <c r="A5997"/>
  <c r="A5998"/>
  <c r="A5999"/>
  <c r="A6000"/>
  <c r="A6001"/>
  <c r="A6002"/>
  <c r="A6003"/>
  <c r="A6004"/>
  <c r="A6005"/>
  <c r="A6006"/>
  <c r="A6007"/>
  <c r="A6008"/>
  <c r="A6009"/>
  <c r="A6010"/>
  <c r="A6011"/>
  <c r="A6012"/>
  <c r="A6013"/>
  <c r="A6014"/>
  <c r="A6015"/>
  <c r="A6016"/>
  <c r="A6017"/>
  <c r="A6018"/>
  <c r="A6019"/>
  <c r="A6020"/>
  <c r="A6021"/>
  <c r="A6022"/>
  <c r="A6023"/>
  <c r="A6024"/>
  <c r="A6025"/>
  <c r="A6026"/>
  <c r="A6027"/>
  <c r="A6028"/>
  <c r="A6029"/>
  <c r="A6030"/>
  <c r="A6031"/>
  <c r="A6032"/>
  <c r="A6033"/>
  <c r="A6034"/>
  <c r="A6035"/>
  <c r="A6036"/>
  <c r="A6037"/>
  <c r="A6038"/>
  <c r="A6039"/>
  <c r="A6040"/>
  <c r="A6041"/>
  <c r="A6042"/>
  <c r="A6043"/>
  <c r="A6044"/>
  <c r="A6045"/>
  <c r="A6046"/>
  <c r="A6047"/>
  <c r="A6048"/>
  <c r="A6049"/>
  <c r="A6050"/>
  <c r="A6051"/>
  <c r="A6052"/>
  <c r="A6053"/>
  <c r="A6054"/>
  <c r="A6055"/>
  <c r="A6056"/>
  <c r="A6057"/>
  <c r="A6058"/>
  <c r="A6059"/>
  <c r="A6060"/>
  <c r="A6061"/>
  <c r="A6062"/>
  <c r="A6063"/>
  <c r="A6064"/>
  <c r="A6065"/>
  <c r="A6066"/>
  <c r="A6067"/>
  <c r="A6068"/>
  <c r="A6069"/>
  <c r="A6070"/>
  <c r="A6071"/>
  <c r="A6072"/>
  <c r="A6073"/>
  <c r="A6074"/>
  <c r="A6075"/>
  <c r="A6076"/>
  <c r="A6077"/>
  <c r="A6078"/>
  <c r="A6079"/>
  <c r="A6080"/>
  <c r="A6081"/>
  <c r="A6082"/>
  <c r="A6083"/>
  <c r="A6084"/>
  <c r="A6085"/>
  <c r="A6086"/>
  <c r="A6087"/>
  <c r="A6088"/>
  <c r="A6089"/>
  <c r="A6090"/>
  <c r="A6091"/>
  <c r="A6092"/>
  <c r="A6093"/>
  <c r="A6094"/>
  <c r="A6095"/>
  <c r="A6096"/>
  <c r="A6097"/>
  <c r="A6098"/>
  <c r="A6099"/>
  <c r="A6100"/>
  <c r="A6101"/>
  <c r="A6102"/>
  <c r="A6103"/>
  <c r="A6104"/>
  <c r="A6105"/>
  <c r="A6106"/>
  <c r="A6107"/>
  <c r="A6108"/>
  <c r="A6109"/>
  <c r="A6110"/>
  <c r="A6111"/>
  <c r="A6112"/>
  <c r="A6113"/>
  <c r="A6114"/>
  <c r="A6115"/>
  <c r="A6116"/>
  <c r="A6117"/>
  <c r="A6118"/>
  <c r="A6119"/>
  <c r="A6120"/>
  <c r="A6121"/>
  <c r="A6122"/>
  <c r="A6123"/>
  <c r="A6124"/>
  <c r="A6125"/>
  <c r="A6126"/>
  <c r="A6127"/>
  <c r="A6128"/>
  <c r="A6129"/>
  <c r="A6130"/>
  <c r="A6131"/>
  <c r="A6132"/>
  <c r="A6133"/>
  <c r="A6134"/>
  <c r="A6135"/>
  <c r="A6136"/>
  <c r="A6137"/>
  <c r="A6138"/>
  <c r="A6139"/>
  <c r="A6140"/>
  <c r="A6141"/>
  <c r="A6142"/>
  <c r="A6143"/>
  <c r="A6144"/>
  <c r="A6145"/>
  <c r="A6146"/>
  <c r="A6147"/>
  <c r="A6148"/>
  <c r="A6149"/>
  <c r="A6150"/>
  <c r="A6151"/>
  <c r="A6152"/>
  <c r="A6153"/>
  <c r="A6154"/>
  <c r="A6155"/>
  <c r="A6156"/>
  <c r="A6157"/>
  <c r="A6158"/>
  <c r="A6159"/>
  <c r="A6160"/>
  <c r="A6161"/>
  <c r="A6162"/>
  <c r="A6163"/>
  <c r="A6164"/>
  <c r="A6165"/>
  <c r="A6166"/>
  <c r="A6167"/>
  <c r="A6168"/>
  <c r="A6169"/>
  <c r="A6170"/>
  <c r="A6171"/>
  <c r="A6172"/>
  <c r="A6173"/>
  <c r="A6174"/>
  <c r="A6175"/>
  <c r="A6176"/>
  <c r="A6177"/>
  <c r="A6178"/>
  <c r="A6179"/>
  <c r="A6180"/>
  <c r="A6181"/>
  <c r="A6182"/>
  <c r="A6183"/>
  <c r="A6184"/>
  <c r="A6185"/>
  <c r="A6186"/>
  <c r="A6187"/>
  <c r="A6188"/>
  <c r="A6189"/>
  <c r="A6190"/>
  <c r="A6191"/>
  <c r="A6192"/>
  <c r="A6193"/>
  <c r="A6194"/>
  <c r="A6195"/>
  <c r="A6196"/>
  <c r="A6197"/>
  <c r="A6198"/>
  <c r="A6199"/>
  <c r="A6200"/>
  <c r="A6201"/>
  <c r="A6202"/>
  <c r="A6203"/>
  <c r="A6204"/>
  <c r="A6205"/>
  <c r="A6206"/>
  <c r="A6207"/>
  <c r="A6208"/>
  <c r="A6209"/>
  <c r="A6210"/>
  <c r="A6211"/>
  <c r="A6212"/>
  <c r="A6213"/>
  <c r="A6214"/>
  <c r="A6215"/>
  <c r="A6216"/>
  <c r="A6217"/>
  <c r="A6218"/>
  <c r="A6219"/>
  <c r="A6220"/>
  <c r="A6221"/>
  <c r="A6222"/>
  <c r="A6223"/>
  <c r="A6224"/>
  <c r="A6225"/>
  <c r="A6226"/>
  <c r="A6227"/>
  <c r="A6228"/>
  <c r="A6229"/>
  <c r="A6230"/>
  <c r="A6231"/>
  <c r="A6232"/>
  <c r="A6233"/>
  <c r="A6234"/>
  <c r="A6235"/>
  <c r="A6236"/>
  <c r="A6237"/>
  <c r="A6238"/>
  <c r="A6239"/>
  <c r="A6240"/>
  <c r="A6241"/>
  <c r="A6242"/>
  <c r="A6243"/>
  <c r="A6244"/>
  <c r="A6245"/>
  <c r="A6246"/>
  <c r="A6247"/>
  <c r="A6248"/>
  <c r="A6249"/>
  <c r="A6250"/>
  <c r="A6251"/>
  <c r="A6252"/>
  <c r="A6253"/>
  <c r="A6254"/>
  <c r="A6255"/>
  <c r="A6256"/>
  <c r="A6257"/>
  <c r="A6258"/>
  <c r="A6259"/>
  <c r="A6260"/>
  <c r="A6261"/>
  <c r="A6262"/>
  <c r="A6263"/>
  <c r="A6264"/>
  <c r="A6265"/>
  <c r="A6266"/>
  <c r="A6267"/>
  <c r="A6268"/>
  <c r="A6269"/>
  <c r="A6270"/>
  <c r="A6271"/>
  <c r="A6272"/>
  <c r="A6273"/>
  <c r="A6274"/>
  <c r="A6275"/>
  <c r="A6276"/>
  <c r="A6277"/>
  <c r="A6278"/>
  <c r="A6279"/>
  <c r="A6280"/>
  <c r="A6281"/>
  <c r="A6282"/>
  <c r="A6283"/>
  <c r="A6284"/>
  <c r="A6285"/>
  <c r="A6286"/>
  <c r="A6287"/>
  <c r="A6288"/>
  <c r="A6289"/>
  <c r="A6290"/>
  <c r="A6291"/>
  <c r="A6292"/>
  <c r="A6293"/>
  <c r="A6294"/>
  <c r="A6295"/>
  <c r="A6296"/>
  <c r="A6297"/>
  <c r="A6298"/>
  <c r="A6299"/>
  <c r="A6300"/>
  <c r="A6301"/>
  <c r="A6302"/>
  <c r="A6303"/>
  <c r="A6304"/>
  <c r="A6305"/>
  <c r="A6306"/>
  <c r="A6307"/>
  <c r="A6308"/>
  <c r="A6309"/>
  <c r="A6310"/>
  <c r="A6311"/>
  <c r="A6312"/>
  <c r="A6313"/>
  <c r="A6314"/>
  <c r="A6315"/>
  <c r="A6316"/>
  <c r="A6317"/>
  <c r="A6318"/>
  <c r="A6319"/>
  <c r="A6320"/>
  <c r="A6321"/>
  <c r="A6322"/>
  <c r="A6323"/>
  <c r="A6324"/>
  <c r="A6325"/>
  <c r="A6326"/>
  <c r="A6327"/>
  <c r="A6328"/>
  <c r="A6329"/>
  <c r="A6330"/>
  <c r="A6331"/>
  <c r="A6332"/>
  <c r="A6333"/>
  <c r="A6334"/>
  <c r="A6335"/>
  <c r="A6336"/>
  <c r="A6337"/>
  <c r="A6338"/>
  <c r="A6339"/>
  <c r="A6340"/>
  <c r="A6341"/>
  <c r="A6342"/>
  <c r="A6343"/>
  <c r="A6344"/>
  <c r="A6345"/>
  <c r="A6346"/>
  <c r="A6347"/>
  <c r="A6348"/>
  <c r="A6349"/>
  <c r="A6350"/>
  <c r="A6351"/>
  <c r="A6352"/>
  <c r="A6353"/>
  <c r="A6354"/>
  <c r="A6355"/>
  <c r="A6356"/>
  <c r="A6357"/>
  <c r="A6358"/>
  <c r="A6359"/>
  <c r="A6360"/>
  <c r="A6361"/>
  <c r="A6362"/>
  <c r="A6363"/>
  <c r="A6364"/>
  <c r="A6365"/>
  <c r="A6366"/>
  <c r="A6367"/>
  <c r="A6368"/>
  <c r="A6369"/>
  <c r="A6370"/>
  <c r="A6371"/>
  <c r="A6372"/>
  <c r="A6373"/>
  <c r="A6374"/>
  <c r="A6375"/>
  <c r="A6376"/>
  <c r="A6377"/>
  <c r="A6378"/>
  <c r="A6379"/>
  <c r="A6380"/>
  <c r="A6381"/>
  <c r="A6382"/>
  <c r="A6383"/>
  <c r="A6384"/>
  <c r="A6385"/>
  <c r="A6386"/>
  <c r="A6387"/>
  <c r="A6388"/>
  <c r="A6389"/>
  <c r="A6390"/>
  <c r="A6391"/>
  <c r="A6392"/>
  <c r="A6393"/>
  <c r="A6394"/>
  <c r="A6395"/>
  <c r="A6396"/>
  <c r="A6397"/>
  <c r="A6398"/>
  <c r="A6399"/>
  <c r="A6400"/>
  <c r="A6401"/>
  <c r="A6402"/>
  <c r="A6403"/>
  <c r="A6404"/>
  <c r="A6405"/>
  <c r="A6406"/>
  <c r="A6407"/>
  <c r="A6408"/>
  <c r="A6409"/>
  <c r="A6410"/>
  <c r="A6411"/>
  <c r="A6412"/>
  <c r="A6413"/>
  <c r="A6414"/>
  <c r="A6415"/>
  <c r="A6416"/>
  <c r="A6417"/>
  <c r="A6418"/>
  <c r="A6419"/>
  <c r="A6420"/>
  <c r="A6421"/>
  <c r="A6422"/>
  <c r="A6423"/>
  <c r="A6424"/>
  <c r="A6425"/>
  <c r="A6426"/>
  <c r="A6427"/>
  <c r="A6428"/>
  <c r="A6429"/>
  <c r="A6430"/>
  <c r="A6431"/>
  <c r="A6432"/>
  <c r="A6433"/>
  <c r="A6434"/>
  <c r="A6435"/>
  <c r="A6436"/>
  <c r="A6437"/>
  <c r="A6438"/>
  <c r="A6439"/>
  <c r="A6440"/>
  <c r="A6441"/>
  <c r="A6442"/>
  <c r="A6443"/>
  <c r="A6444"/>
  <c r="A6445"/>
  <c r="A6446"/>
  <c r="A6447"/>
  <c r="A6448"/>
  <c r="A6449"/>
  <c r="A6450"/>
  <c r="A6451"/>
  <c r="A6452"/>
  <c r="A6453"/>
  <c r="A6454"/>
  <c r="A6455"/>
  <c r="A6456"/>
  <c r="A6457"/>
  <c r="A6458"/>
  <c r="A6459"/>
  <c r="A6460"/>
  <c r="A6461"/>
  <c r="A6462"/>
  <c r="A6463"/>
  <c r="A6464"/>
  <c r="A6465"/>
  <c r="A6466"/>
  <c r="A6467"/>
  <c r="A6468"/>
  <c r="A6469"/>
  <c r="A6470"/>
  <c r="A6471"/>
  <c r="A6472"/>
  <c r="A6473"/>
  <c r="A6474"/>
  <c r="A6475"/>
  <c r="A6476"/>
  <c r="A6477"/>
  <c r="A6478"/>
  <c r="A6479"/>
  <c r="A6480"/>
  <c r="A6481"/>
  <c r="A6482"/>
  <c r="A6483"/>
  <c r="A6484"/>
  <c r="A6485"/>
  <c r="A6486"/>
  <c r="A6487"/>
  <c r="A6488"/>
  <c r="A6489"/>
  <c r="A6490"/>
  <c r="A6491"/>
  <c r="A6492"/>
  <c r="A6493"/>
  <c r="A6494"/>
  <c r="A6495"/>
  <c r="A6496"/>
  <c r="A6497"/>
  <c r="A6498"/>
  <c r="A6499"/>
  <c r="A6500"/>
  <c r="A6501"/>
  <c r="A6502"/>
  <c r="A6503"/>
  <c r="A6504"/>
  <c r="A6505"/>
  <c r="A6506"/>
  <c r="A6507"/>
  <c r="A6508"/>
  <c r="A6509"/>
  <c r="A6510"/>
  <c r="A6511"/>
  <c r="A6512"/>
  <c r="A6513"/>
  <c r="A6514"/>
  <c r="A6515"/>
  <c r="A6516"/>
  <c r="A6517"/>
  <c r="A6518"/>
  <c r="A6519"/>
  <c r="A6520"/>
  <c r="A6521"/>
  <c r="A6522"/>
  <c r="A6523"/>
  <c r="A6524"/>
  <c r="A6525"/>
  <c r="A6526"/>
  <c r="A6527"/>
  <c r="A6528"/>
  <c r="A6529"/>
  <c r="A6530"/>
  <c r="A6531"/>
  <c r="A6532"/>
  <c r="A6533"/>
  <c r="A6534"/>
  <c r="A6535"/>
  <c r="A6536"/>
  <c r="A6537"/>
  <c r="A6538"/>
  <c r="A6539"/>
  <c r="A6540"/>
  <c r="A6541"/>
  <c r="A6542"/>
  <c r="A6543"/>
  <c r="A6544"/>
  <c r="A6545"/>
  <c r="A6546"/>
  <c r="A6547"/>
  <c r="A6548"/>
  <c r="A6549"/>
  <c r="A6550"/>
  <c r="A6551"/>
  <c r="A6552"/>
  <c r="A6553"/>
  <c r="A6554"/>
  <c r="A6555"/>
  <c r="A6556"/>
  <c r="A6557"/>
  <c r="A6558"/>
  <c r="A6559"/>
  <c r="A6560"/>
  <c r="A6561"/>
  <c r="A6562"/>
  <c r="A6563"/>
  <c r="A6564"/>
  <c r="A6565"/>
  <c r="A6566"/>
  <c r="A6567"/>
  <c r="A6568"/>
  <c r="A6569"/>
  <c r="A6570"/>
  <c r="A6571"/>
  <c r="A6572"/>
  <c r="A6573"/>
  <c r="A6574"/>
  <c r="A6575"/>
  <c r="A6576"/>
  <c r="A6577"/>
  <c r="A6578"/>
  <c r="A6579"/>
  <c r="A6580"/>
  <c r="A6581"/>
  <c r="A6582"/>
  <c r="A6583"/>
  <c r="A6584"/>
  <c r="A6585"/>
  <c r="A6586"/>
  <c r="A6587"/>
  <c r="A6588"/>
  <c r="A6589"/>
  <c r="A6590"/>
  <c r="A6591"/>
  <c r="A6592"/>
  <c r="A6593"/>
  <c r="A6594"/>
  <c r="A6595"/>
  <c r="A6596"/>
  <c r="A6597"/>
  <c r="A6598"/>
  <c r="A6599"/>
  <c r="A6600"/>
  <c r="A6601"/>
  <c r="A6602"/>
  <c r="A6603"/>
  <c r="A6604"/>
  <c r="A6605"/>
  <c r="A6606"/>
  <c r="A6607"/>
  <c r="A6608"/>
  <c r="A6609"/>
  <c r="A6610"/>
  <c r="A6611"/>
  <c r="A6612"/>
  <c r="A6613"/>
  <c r="A6614"/>
  <c r="A6615"/>
  <c r="A6616"/>
  <c r="A6617"/>
  <c r="A6618"/>
  <c r="A6619"/>
  <c r="A6620"/>
  <c r="A6621"/>
  <c r="A6622"/>
  <c r="A6623"/>
  <c r="A6624"/>
  <c r="A6625"/>
  <c r="A6626"/>
  <c r="A6627"/>
  <c r="A6628"/>
  <c r="A6629"/>
  <c r="A6630"/>
  <c r="A6631"/>
  <c r="A6632"/>
  <c r="A6633"/>
  <c r="A6634"/>
  <c r="A6635"/>
  <c r="A6636"/>
  <c r="A6637"/>
  <c r="A6638"/>
  <c r="A6639"/>
  <c r="A6640"/>
  <c r="A6641"/>
  <c r="A6642"/>
  <c r="A6643"/>
  <c r="A6644"/>
  <c r="A6645"/>
  <c r="A6646"/>
  <c r="A6647"/>
  <c r="A6648"/>
  <c r="A6649"/>
  <c r="A6650"/>
  <c r="A6651"/>
  <c r="A6652"/>
  <c r="A6653"/>
  <c r="A6654"/>
  <c r="A6655"/>
  <c r="A6656"/>
  <c r="A6657"/>
  <c r="A6658"/>
  <c r="A6659"/>
  <c r="A6660"/>
  <c r="A6661"/>
  <c r="A6662"/>
  <c r="A6663"/>
  <c r="A6664"/>
  <c r="A6665"/>
  <c r="A6666"/>
  <c r="A6667"/>
  <c r="A6668"/>
  <c r="A6669"/>
  <c r="A6670"/>
  <c r="A6671"/>
  <c r="A6672"/>
  <c r="A6673"/>
  <c r="A6674"/>
  <c r="A6675"/>
  <c r="A6676"/>
  <c r="A6677"/>
  <c r="A6678"/>
  <c r="A6679"/>
  <c r="A6680"/>
  <c r="A6681"/>
  <c r="A6682"/>
  <c r="A6683"/>
  <c r="A6684"/>
  <c r="A6685"/>
  <c r="A6686"/>
  <c r="A6687"/>
  <c r="A6688"/>
  <c r="A6689"/>
  <c r="A6690"/>
  <c r="A6691"/>
  <c r="A6692"/>
  <c r="A6693"/>
  <c r="A6694"/>
  <c r="A6695"/>
  <c r="A6696"/>
  <c r="A6697"/>
  <c r="A6698"/>
  <c r="A6699"/>
  <c r="A6700"/>
  <c r="A6701"/>
  <c r="A6702"/>
  <c r="A6703"/>
  <c r="A6704"/>
  <c r="A6705"/>
  <c r="A6706"/>
  <c r="A6707"/>
  <c r="A6708"/>
  <c r="A6709"/>
  <c r="A6710"/>
  <c r="A6711"/>
  <c r="A6712"/>
  <c r="A6713"/>
  <c r="A6714"/>
  <c r="A6715"/>
  <c r="A6716"/>
  <c r="A6717"/>
  <c r="A6718"/>
  <c r="A6719"/>
  <c r="A6720"/>
  <c r="A6721"/>
  <c r="A6722"/>
  <c r="A6723"/>
  <c r="A6724"/>
  <c r="A6725"/>
  <c r="A6726"/>
  <c r="A6727"/>
  <c r="A6728"/>
  <c r="A6729"/>
  <c r="A6730"/>
  <c r="A6731"/>
  <c r="A6732"/>
  <c r="A6733"/>
  <c r="A6734"/>
  <c r="A6735"/>
  <c r="A6736"/>
  <c r="A6737"/>
  <c r="A6738"/>
  <c r="A6739"/>
  <c r="A6740"/>
  <c r="A6741"/>
  <c r="A6742"/>
  <c r="A6743"/>
  <c r="A6744"/>
  <c r="A6745"/>
  <c r="A6746"/>
  <c r="A6747"/>
  <c r="A6748"/>
  <c r="A6749"/>
  <c r="A6750"/>
  <c r="A6751"/>
  <c r="A6752"/>
  <c r="A6753"/>
  <c r="A6754"/>
  <c r="A6755"/>
  <c r="A6756"/>
  <c r="A6757"/>
  <c r="A6758"/>
  <c r="A6759"/>
  <c r="A6760"/>
  <c r="A6761"/>
  <c r="A6762"/>
  <c r="A6763"/>
  <c r="A6764"/>
  <c r="A6765"/>
  <c r="A6766"/>
  <c r="A6767"/>
  <c r="A6768"/>
  <c r="A6769"/>
  <c r="A6770"/>
  <c r="A6771"/>
  <c r="A6772"/>
  <c r="A6773"/>
  <c r="A6774"/>
  <c r="A6775"/>
  <c r="A6776"/>
  <c r="A6777"/>
  <c r="A6778"/>
  <c r="A6779"/>
  <c r="A6780"/>
  <c r="A6781"/>
  <c r="A6782"/>
  <c r="A6783"/>
  <c r="A6784"/>
  <c r="A6785"/>
  <c r="A6786"/>
  <c r="A6787"/>
  <c r="A6788"/>
  <c r="A6789"/>
  <c r="A6790"/>
  <c r="A6791"/>
  <c r="A6792"/>
  <c r="A6793"/>
  <c r="A6794"/>
  <c r="A6795"/>
  <c r="A6796"/>
  <c r="A6797"/>
  <c r="A6798"/>
  <c r="A6799"/>
  <c r="A6800"/>
  <c r="A6801"/>
  <c r="A6802"/>
  <c r="A6803"/>
  <c r="A6804"/>
  <c r="A6805"/>
  <c r="A6806"/>
  <c r="A6807"/>
  <c r="A6808"/>
  <c r="A6809"/>
  <c r="A6810"/>
  <c r="A6811"/>
  <c r="A6812"/>
  <c r="A6813"/>
  <c r="A6814"/>
  <c r="A6815"/>
  <c r="A6816"/>
  <c r="A6817"/>
  <c r="A6818"/>
  <c r="A6819"/>
  <c r="A6820"/>
  <c r="A6821"/>
  <c r="A6822"/>
  <c r="A6823"/>
  <c r="A6824"/>
  <c r="A6825"/>
  <c r="A6826"/>
  <c r="A6827"/>
  <c r="A6828"/>
  <c r="A6829"/>
  <c r="A6830"/>
  <c r="A6831"/>
  <c r="A6832"/>
  <c r="A6833"/>
  <c r="A6834"/>
  <c r="A6835"/>
  <c r="A6836"/>
  <c r="A6837"/>
  <c r="A6838"/>
  <c r="A6839"/>
  <c r="A6840"/>
  <c r="A6841"/>
  <c r="A6842"/>
  <c r="A6843"/>
  <c r="A6844"/>
  <c r="A6845"/>
  <c r="A6846"/>
  <c r="A6847"/>
  <c r="A6848"/>
  <c r="A6849"/>
  <c r="A6850"/>
  <c r="A6851"/>
  <c r="A6852"/>
  <c r="A6853"/>
  <c r="A6854"/>
  <c r="A6855"/>
  <c r="A6856"/>
  <c r="A6857"/>
  <c r="A6858"/>
  <c r="A6859"/>
  <c r="A6860"/>
  <c r="A6861"/>
  <c r="A6862"/>
  <c r="A6863"/>
  <c r="A6864"/>
  <c r="A6865"/>
  <c r="A6866"/>
  <c r="A6867"/>
  <c r="A6868"/>
  <c r="A6869"/>
  <c r="A6870"/>
  <c r="A6871"/>
  <c r="A6872"/>
  <c r="A6873"/>
  <c r="A6874"/>
  <c r="A6875"/>
  <c r="A6876"/>
  <c r="A6877"/>
  <c r="A6878"/>
  <c r="A6879"/>
  <c r="A6880"/>
  <c r="A6881"/>
  <c r="A6882"/>
  <c r="A6883"/>
  <c r="A6884"/>
  <c r="A6885"/>
  <c r="A6886"/>
  <c r="A6887"/>
  <c r="A6888"/>
  <c r="A6889"/>
  <c r="A6890"/>
  <c r="A6891"/>
  <c r="A6892"/>
  <c r="A6893"/>
  <c r="A6894"/>
  <c r="A6895"/>
  <c r="A6896"/>
  <c r="A6897"/>
  <c r="A6898"/>
  <c r="A6899"/>
  <c r="A6900"/>
  <c r="A6901"/>
  <c r="A6902"/>
  <c r="A6903"/>
  <c r="A6904"/>
  <c r="A6905"/>
  <c r="A6906"/>
  <c r="A6907"/>
  <c r="A6908"/>
  <c r="A6909"/>
  <c r="A6910"/>
  <c r="A6911"/>
  <c r="A6912"/>
  <c r="A6913"/>
  <c r="A6914"/>
  <c r="A6915"/>
  <c r="A6916"/>
  <c r="A6917"/>
  <c r="A6918"/>
  <c r="A6919"/>
  <c r="A6920"/>
  <c r="A6921"/>
  <c r="A6922"/>
  <c r="A6923"/>
  <c r="A6924"/>
  <c r="A6925"/>
  <c r="A6926"/>
  <c r="A6927"/>
  <c r="A6928"/>
  <c r="A6929"/>
  <c r="A6930"/>
  <c r="A6931"/>
  <c r="A6932"/>
  <c r="A6933"/>
  <c r="A6934"/>
  <c r="A6935"/>
  <c r="A6936"/>
  <c r="A6937"/>
  <c r="A6938"/>
  <c r="A6939"/>
  <c r="A6940"/>
  <c r="A6941"/>
  <c r="A6942"/>
  <c r="A6943"/>
  <c r="A6944"/>
  <c r="A6945"/>
  <c r="A6946"/>
  <c r="A6947"/>
  <c r="A6948"/>
  <c r="A6949"/>
  <c r="A6950"/>
  <c r="A6951"/>
  <c r="A6952"/>
  <c r="A6953"/>
  <c r="A6954"/>
  <c r="A6955"/>
  <c r="A6956"/>
  <c r="A6957"/>
  <c r="A6958"/>
  <c r="A6959"/>
  <c r="A6960"/>
  <c r="A6961"/>
  <c r="A6962"/>
  <c r="A6963"/>
  <c r="A6964"/>
  <c r="A6965"/>
  <c r="A6966"/>
  <c r="A6967"/>
  <c r="A6968"/>
  <c r="A6969"/>
  <c r="A6970"/>
  <c r="A6971"/>
  <c r="A6972"/>
  <c r="A6973"/>
  <c r="A6974"/>
  <c r="A6975"/>
  <c r="A6976"/>
  <c r="A6977"/>
  <c r="A6978"/>
  <c r="A6979"/>
  <c r="A6980"/>
  <c r="A6981"/>
  <c r="A6982"/>
  <c r="A6983"/>
  <c r="A6984"/>
  <c r="A6985"/>
  <c r="A6986"/>
  <c r="A6987"/>
  <c r="A6988"/>
  <c r="A6989"/>
  <c r="A6990"/>
  <c r="A6991"/>
  <c r="A6992"/>
  <c r="A6993"/>
  <c r="A6994"/>
  <c r="A6995"/>
  <c r="A6996"/>
  <c r="A6997"/>
  <c r="A6998"/>
  <c r="A6999"/>
  <c r="A7000"/>
  <c r="A7001"/>
  <c r="A7002"/>
  <c r="A7003"/>
  <c r="A7004"/>
  <c r="A7005"/>
  <c r="A7006"/>
  <c r="A7007"/>
  <c r="A7008"/>
  <c r="A7009"/>
  <c r="A7010"/>
  <c r="A7011"/>
  <c r="A7012"/>
  <c r="A7013"/>
  <c r="A7014"/>
  <c r="A7015"/>
  <c r="A7016"/>
  <c r="A7017"/>
  <c r="A7018"/>
  <c r="A7019"/>
  <c r="A7020"/>
  <c r="A7021"/>
  <c r="A7022"/>
  <c r="A7023"/>
  <c r="A7024"/>
  <c r="A7025"/>
  <c r="A7026"/>
  <c r="A7027"/>
  <c r="A7028"/>
  <c r="A7029"/>
  <c r="A7030"/>
  <c r="A7031"/>
  <c r="A7032"/>
  <c r="A7033"/>
  <c r="A7034"/>
  <c r="A7035"/>
  <c r="A7036"/>
  <c r="A7037"/>
  <c r="A7038"/>
  <c r="A7039"/>
  <c r="A7040"/>
  <c r="A7041"/>
  <c r="A7042"/>
  <c r="A7043"/>
  <c r="A7044"/>
  <c r="A7045"/>
  <c r="A7046"/>
  <c r="A7047"/>
  <c r="A7048"/>
  <c r="A7049"/>
  <c r="A7050"/>
  <c r="A7051"/>
  <c r="A7052"/>
  <c r="A7053"/>
  <c r="A7054"/>
  <c r="A7055"/>
  <c r="A7056"/>
  <c r="A7057"/>
  <c r="A7058"/>
  <c r="A7059"/>
  <c r="A7060"/>
  <c r="A7061"/>
  <c r="A7062"/>
  <c r="A7063"/>
  <c r="A7064"/>
  <c r="A7065"/>
  <c r="A7066"/>
  <c r="A7067"/>
  <c r="A7068"/>
  <c r="A7069"/>
  <c r="A7070"/>
  <c r="A7071"/>
  <c r="A7072"/>
  <c r="A7073"/>
  <c r="A7074"/>
  <c r="A7075"/>
  <c r="A7076"/>
  <c r="A7077"/>
  <c r="A7078"/>
  <c r="A7079"/>
  <c r="A7080"/>
  <c r="A7081"/>
  <c r="A7082"/>
  <c r="A7083"/>
  <c r="A7084"/>
  <c r="A7085"/>
  <c r="A7086"/>
  <c r="A7087"/>
  <c r="A7088"/>
  <c r="A7089"/>
  <c r="A7090"/>
  <c r="A7091"/>
  <c r="A7092"/>
  <c r="A7093"/>
  <c r="A7094"/>
  <c r="A7095"/>
  <c r="A7096"/>
  <c r="A7097"/>
  <c r="A7098"/>
  <c r="A7099"/>
  <c r="A7100"/>
  <c r="A7101"/>
  <c r="A7102"/>
  <c r="A7103"/>
  <c r="A7104"/>
  <c r="A7105"/>
  <c r="A7106"/>
  <c r="A7107"/>
  <c r="A7108"/>
  <c r="A7109"/>
  <c r="A7110"/>
  <c r="A7111"/>
  <c r="A7112"/>
  <c r="A7113"/>
  <c r="A7114"/>
  <c r="A7115"/>
  <c r="A7116"/>
  <c r="A7117"/>
  <c r="A7118"/>
  <c r="A7119"/>
  <c r="A7120"/>
  <c r="A7121"/>
  <c r="A7122"/>
  <c r="A7123"/>
  <c r="A7124"/>
  <c r="A7125"/>
  <c r="A7126"/>
  <c r="A7127"/>
  <c r="A7128"/>
  <c r="A7129"/>
  <c r="A7130"/>
  <c r="A7131"/>
  <c r="A7132"/>
  <c r="A7133"/>
  <c r="A7134"/>
  <c r="A7135"/>
  <c r="A7136"/>
  <c r="A7137"/>
  <c r="A7138"/>
  <c r="A7139"/>
  <c r="A7140"/>
  <c r="A7141"/>
  <c r="A7142"/>
  <c r="A7143"/>
  <c r="A7144"/>
  <c r="A7145"/>
  <c r="A7146"/>
  <c r="A7147"/>
  <c r="A7148"/>
  <c r="A7149"/>
  <c r="A7150"/>
  <c r="A7151"/>
  <c r="A7152"/>
  <c r="A7153"/>
  <c r="A7154"/>
  <c r="A7155"/>
  <c r="A7156"/>
  <c r="A7157"/>
  <c r="A7158"/>
  <c r="A7159"/>
  <c r="A7160"/>
  <c r="A7161"/>
  <c r="A7162"/>
  <c r="A7163"/>
  <c r="A7164"/>
  <c r="A7165"/>
  <c r="A7166"/>
  <c r="A7167"/>
  <c r="A7168"/>
  <c r="A7169"/>
  <c r="A7170"/>
  <c r="A7171"/>
  <c r="A7172"/>
  <c r="A7173"/>
  <c r="A7174"/>
  <c r="A7175"/>
  <c r="A7176"/>
  <c r="A7177"/>
  <c r="A7178"/>
  <c r="A7179"/>
  <c r="A7180"/>
  <c r="A7181"/>
  <c r="A7182"/>
  <c r="A7183"/>
  <c r="A7184"/>
  <c r="A7185"/>
  <c r="A7186"/>
  <c r="A7187"/>
  <c r="A7188"/>
  <c r="A7189"/>
  <c r="A7190"/>
  <c r="A7191"/>
  <c r="A7192"/>
  <c r="A7193"/>
  <c r="A7194"/>
  <c r="A7195"/>
  <c r="A7196"/>
  <c r="A7197"/>
  <c r="A7198"/>
  <c r="A7199"/>
  <c r="A7200"/>
  <c r="A7201"/>
  <c r="A7202"/>
  <c r="A7203"/>
  <c r="A7204"/>
  <c r="A7205"/>
  <c r="A7206"/>
  <c r="A7207"/>
  <c r="A7208"/>
  <c r="A7209"/>
  <c r="A7210"/>
  <c r="A7211"/>
  <c r="A7212"/>
  <c r="A7213"/>
  <c r="A7214"/>
  <c r="A7215"/>
  <c r="A7216"/>
  <c r="A7217"/>
  <c r="A7218"/>
  <c r="A7219"/>
  <c r="A7220"/>
  <c r="A7221"/>
  <c r="A7222"/>
  <c r="A7223"/>
  <c r="A7224"/>
  <c r="A7225"/>
  <c r="A7226"/>
  <c r="A7227"/>
  <c r="A7228"/>
  <c r="A7229"/>
  <c r="A7230"/>
  <c r="A7231"/>
  <c r="A7232"/>
  <c r="A7233"/>
  <c r="A7234"/>
  <c r="A7235"/>
  <c r="A7236"/>
  <c r="A7237"/>
  <c r="A7238"/>
  <c r="A7239"/>
  <c r="A7240"/>
  <c r="A7241"/>
  <c r="A7242"/>
  <c r="A7243"/>
  <c r="A7244"/>
  <c r="A7245"/>
  <c r="A7246"/>
  <c r="A7247"/>
  <c r="A7248"/>
  <c r="A7249"/>
  <c r="A7250"/>
  <c r="A7251"/>
  <c r="A7252"/>
  <c r="A7253"/>
  <c r="A7254"/>
  <c r="A7255"/>
  <c r="A7256"/>
  <c r="A7257"/>
  <c r="A7258"/>
  <c r="A7259"/>
  <c r="A7260"/>
  <c r="A7261"/>
  <c r="A7262"/>
  <c r="A7263"/>
  <c r="A7264"/>
  <c r="A7265"/>
  <c r="A7266"/>
  <c r="A7267"/>
  <c r="A7268"/>
  <c r="A7269"/>
  <c r="A7270"/>
  <c r="A7271"/>
  <c r="A7272"/>
  <c r="A7273"/>
  <c r="A7274"/>
  <c r="A7275"/>
  <c r="A7276"/>
  <c r="A7277"/>
  <c r="A7278"/>
  <c r="A7279"/>
  <c r="A7280"/>
  <c r="A7281"/>
  <c r="A7282"/>
  <c r="A7283"/>
  <c r="A7284"/>
  <c r="A7285"/>
  <c r="A7286"/>
  <c r="A7287"/>
  <c r="A7288"/>
  <c r="A7289"/>
  <c r="A7290"/>
  <c r="A7291"/>
  <c r="A7292"/>
  <c r="A7293"/>
  <c r="A7294"/>
  <c r="A7295"/>
  <c r="A7296"/>
  <c r="A7297"/>
  <c r="A7298"/>
  <c r="A7299"/>
  <c r="A7300"/>
  <c r="A7301"/>
  <c r="A7302"/>
  <c r="A7303"/>
  <c r="A7304"/>
  <c r="A7305"/>
  <c r="A7306"/>
  <c r="A7307"/>
  <c r="A7308"/>
  <c r="A7309"/>
  <c r="A7310"/>
  <c r="A7311"/>
  <c r="A7312"/>
  <c r="A7313"/>
  <c r="A7314"/>
  <c r="A7315"/>
  <c r="A7316"/>
  <c r="A7317"/>
  <c r="A7318"/>
  <c r="A7319"/>
  <c r="A7320"/>
  <c r="A7321"/>
  <c r="A7322"/>
  <c r="A7323"/>
  <c r="A7324"/>
  <c r="A7325"/>
  <c r="A7326"/>
  <c r="A7327"/>
  <c r="A7328"/>
  <c r="A7329"/>
  <c r="A7330"/>
  <c r="A7331"/>
  <c r="A7332"/>
  <c r="A7333"/>
  <c r="A7334"/>
  <c r="A7335"/>
  <c r="A7336"/>
  <c r="A7337"/>
  <c r="A7338"/>
  <c r="A7339"/>
  <c r="A7340"/>
  <c r="A7341"/>
  <c r="A7342"/>
  <c r="A7343"/>
  <c r="A7344"/>
  <c r="A7345"/>
  <c r="A7346"/>
  <c r="A7347"/>
  <c r="A7348"/>
  <c r="A7349"/>
  <c r="A7350"/>
  <c r="A7351"/>
  <c r="A7352"/>
  <c r="A7353"/>
  <c r="A7354"/>
  <c r="A7355"/>
  <c r="A7356"/>
  <c r="A7357"/>
  <c r="A7358"/>
  <c r="A7359"/>
  <c r="A7360"/>
  <c r="A7361"/>
  <c r="A7362"/>
  <c r="A7363"/>
  <c r="A7364"/>
  <c r="A7365"/>
  <c r="A7366"/>
  <c r="A7367"/>
  <c r="A7368"/>
  <c r="A7369"/>
  <c r="A7370"/>
  <c r="A7371"/>
  <c r="A7372"/>
  <c r="A7373"/>
  <c r="A7374"/>
  <c r="A7375"/>
  <c r="A7376"/>
  <c r="A7377"/>
  <c r="A7378"/>
  <c r="A7379"/>
  <c r="A7380"/>
  <c r="A7381"/>
  <c r="A7382"/>
  <c r="A7383"/>
  <c r="A7384"/>
  <c r="A7385"/>
  <c r="A7386"/>
  <c r="A7387"/>
  <c r="A7388"/>
  <c r="A7389"/>
  <c r="A7390"/>
  <c r="A7391"/>
  <c r="A7392"/>
  <c r="A7393"/>
  <c r="A7394"/>
  <c r="A7395"/>
  <c r="A7396"/>
  <c r="A7397"/>
  <c r="A7398"/>
  <c r="A7399"/>
  <c r="A7400"/>
  <c r="A7401"/>
  <c r="A7402"/>
  <c r="A7403"/>
  <c r="A7404"/>
  <c r="A7405"/>
  <c r="A7406"/>
  <c r="A7407"/>
  <c r="A7408"/>
  <c r="A7409"/>
  <c r="A7410"/>
  <c r="A7411"/>
  <c r="A7412"/>
  <c r="A7413"/>
  <c r="A7414"/>
  <c r="A7415"/>
  <c r="A7416"/>
  <c r="A7417"/>
  <c r="A7418"/>
  <c r="A7419"/>
  <c r="A7420"/>
  <c r="A7421"/>
  <c r="A7422"/>
  <c r="A7423"/>
  <c r="A7424"/>
  <c r="A7425"/>
  <c r="A7426"/>
  <c r="A7427"/>
  <c r="A7428"/>
  <c r="A7429"/>
  <c r="A7430"/>
  <c r="A7431"/>
  <c r="A7432"/>
  <c r="A7433"/>
  <c r="A7434"/>
  <c r="A7435"/>
  <c r="A7436"/>
  <c r="A7437"/>
  <c r="A7438"/>
  <c r="A7439"/>
  <c r="A7440"/>
  <c r="A7441"/>
  <c r="A7442"/>
  <c r="A7443"/>
  <c r="A7444"/>
  <c r="A7445"/>
  <c r="A7446"/>
  <c r="A7447"/>
  <c r="A7448"/>
  <c r="A7449"/>
  <c r="A7450"/>
  <c r="A7451"/>
  <c r="A7452"/>
  <c r="A7453"/>
  <c r="A7454"/>
  <c r="A7455"/>
  <c r="A7456"/>
  <c r="A7457"/>
  <c r="A7458"/>
  <c r="A7459"/>
  <c r="A7460"/>
  <c r="A7461"/>
  <c r="A7462"/>
  <c r="A7463"/>
  <c r="A7464"/>
  <c r="A7465"/>
  <c r="A7466"/>
  <c r="A7467"/>
  <c r="A7468"/>
  <c r="A7469"/>
  <c r="A7470"/>
  <c r="A7471"/>
  <c r="A7472"/>
  <c r="A7473"/>
  <c r="A7474"/>
  <c r="A7475"/>
  <c r="A7476"/>
  <c r="A7477"/>
  <c r="A7478"/>
  <c r="A7479"/>
  <c r="A7480"/>
  <c r="A7481"/>
  <c r="A7482"/>
  <c r="A7483"/>
  <c r="A7484"/>
  <c r="A7485"/>
  <c r="A7486"/>
  <c r="A7487"/>
  <c r="A7488"/>
  <c r="A7489"/>
  <c r="A7490"/>
  <c r="A7491"/>
  <c r="A7492"/>
  <c r="A7493"/>
  <c r="A7494"/>
  <c r="A7495"/>
  <c r="A7496"/>
  <c r="A7497"/>
  <c r="A7498"/>
  <c r="A7499"/>
  <c r="A7500"/>
  <c r="A7501"/>
  <c r="A7502"/>
  <c r="A7503"/>
  <c r="A7504"/>
  <c r="A7505"/>
  <c r="A7506"/>
  <c r="A7507"/>
  <c r="A7508"/>
  <c r="A7509"/>
  <c r="A7510"/>
  <c r="A7511"/>
  <c r="A7512"/>
  <c r="A7513"/>
  <c r="A7514"/>
  <c r="A7515"/>
  <c r="A7516"/>
  <c r="A7517"/>
  <c r="A7518"/>
  <c r="A7519"/>
  <c r="A7520"/>
  <c r="A7521"/>
  <c r="A7522"/>
  <c r="A7523"/>
  <c r="A7524"/>
  <c r="A7525"/>
  <c r="A7526"/>
  <c r="A7527"/>
  <c r="A7528"/>
  <c r="A7529"/>
  <c r="A7530"/>
  <c r="A7531"/>
  <c r="A7532"/>
  <c r="A7533"/>
  <c r="A7534"/>
  <c r="A7535"/>
  <c r="A7536"/>
  <c r="A7537"/>
  <c r="A7538"/>
  <c r="A7539"/>
  <c r="A7540"/>
  <c r="A7541"/>
  <c r="A7542"/>
  <c r="A7543"/>
  <c r="A7544"/>
  <c r="A7545"/>
  <c r="A7546"/>
  <c r="A7547"/>
  <c r="A7548"/>
  <c r="A7549"/>
  <c r="A7550"/>
  <c r="A7551"/>
  <c r="A7552"/>
  <c r="A7553"/>
  <c r="A7554"/>
  <c r="A7555"/>
  <c r="A7556"/>
  <c r="A7557"/>
  <c r="A7558"/>
  <c r="A7559"/>
  <c r="A7560"/>
  <c r="A7561"/>
  <c r="A7562"/>
  <c r="A7563"/>
  <c r="A7564"/>
  <c r="A7565"/>
  <c r="A7566"/>
  <c r="A7567"/>
  <c r="A7568"/>
  <c r="A7569"/>
  <c r="A7570"/>
  <c r="A7571"/>
  <c r="A7572"/>
  <c r="A7573"/>
  <c r="A7574"/>
  <c r="A7575"/>
  <c r="A7576"/>
  <c r="A7577"/>
  <c r="A7578"/>
  <c r="A7579"/>
  <c r="A7580"/>
  <c r="A7581"/>
  <c r="A7582"/>
  <c r="A7583"/>
  <c r="A7584"/>
  <c r="A7585"/>
  <c r="A7586"/>
  <c r="A7587"/>
  <c r="A7588"/>
  <c r="A7589"/>
  <c r="A7590"/>
  <c r="A7591"/>
  <c r="A7592"/>
  <c r="A7593"/>
  <c r="A7594"/>
  <c r="A7595"/>
  <c r="A7596"/>
  <c r="A7597"/>
  <c r="A7598"/>
  <c r="A7599"/>
  <c r="A7600"/>
  <c r="A7601"/>
  <c r="A7602"/>
  <c r="A7603"/>
  <c r="A7604"/>
  <c r="A7605"/>
  <c r="A7606"/>
  <c r="A7607"/>
  <c r="A7608"/>
  <c r="A7609"/>
  <c r="A7610"/>
  <c r="A7611"/>
  <c r="A7612"/>
  <c r="A7613"/>
  <c r="A7614"/>
  <c r="A7615"/>
  <c r="A7616"/>
  <c r="A7617"/>
  <c r="A7618"/>
  <c r="A7619"/>
  <c r="A7620"/>
  <c r="A7621"/>
  <c r="A7622"/>
  <c r="A7623"/>
  <c r="A7624"/>
  <c r="A7625"/>
  <c r="A7626"/>
  <c r="A7627"/>
  <c r="A7628"/>
  <c r="A7629"/>
  <c r="A7630"/>
  <c r="A7631"/>
  <c r="A7632"/>
  <c r="A7633"/>
  <c r="A7634"/>
  <c r="A7635"/>
  <c r="A7636"/>
  <c r="A7637"/>
  <c r="A7638"/>
  <c r="A7639"/>
  <c r="A7640"/>
  <c r="A7641"/>
  <c r="A7642"/>
  <c r="A7643"/>
  <c r="A7644"/>
  <c r="A7645"/>
  <c r="A7646"/>
  <c r="A7647"/>
  <c r="A7648"/>
  <c r="A7649"/>
  <c r="A7650"/>
  <c r="A7651"/>
  <c r="A7652"/>
  <c r="A7653"/>
  <c r="A7654"/>
  <c r="A7655"/>
  <c r="A7656"/>
  <c r="A7657"/>
  <c r="A7658"/>
  <c r="A7659"/>
  <c r="A7660"/>
  <c r="A7661"/>
  <c r="A7662"/>
  <c r="A7663"/>
  <c r="A7664"/>
  <c r="A7665"/>
  <c r="A7666"/>
  <c r="A7667"/>
  <c r="A7668"/>
  <c r="A7669"/>
  <c r="A7670"/>
  <c r="A7671"/>
  <c r="A7672"/>
  <c r="A7673"/>
  <c r="A7674"/>
  <c r="A7675"/>
  <c r="A7676"/>
  <c r="A7677"/>
  <c r="A7678"/>
  <c r="A7679"/>
  <c r="A7680"/>
  <c r="A7681"/>
  <c r="A7682"/>
  <c r="A7683"/>
  <c r="A7684"/>
  <c r="A7685"/>
  <c r="A7686"/>
  <c r="A7687"/>
  <c r="A7688"/>
  <c r="A7689"/>
  <c r="A7690"/>
  <c r="A7691"/>
  <c r="A7692"/>
  <c r="A7693"/>
  <c r="A7694"/>
  <c r="A7695"/>
  <c r="A7696"/>
  <c r="A7697"/>
  <c r="A7698"/>
  <c r="A7699"/>
  <c r="A7700"/>
  <c r="A7701"/>
  <c r="A7702"/>
  <c r="A7703"/>
  <c r="A7704"/>
  <c r="A7705"/>
  <c r="A7706"/>
  <c r="A7707"/>
  <c r="A7708"/>
  <c r="A7709"/>
  <c r="A7710"/>
  <c r="A7711"/>
  <c r="A7712"/>
  <c r="A7713"/>
  <c r="A7714"/>
  <c r="A7715"/>
  <c r="A7716"/>
  <c r="A7717"/>
  <c r="A7718"/>
  <c r="A7719"/>
  <c r="A7720"/>
  <c r="A7721"/>
  <c r="A7722"/>
  <c r="A7723"/>
  <c r="A7724"/>
  <c r="A7725"/>
  <c r="A7726"/>
  <c r="A7727"/>
  <c r="A7728"/>
  <c r="A7729"/>
  <c r="A7730"/>
  <c r="A7731"/>
  <c r="A7732"/>
  <c r="A7733"/>
  <c r="A7734"/>
  <c r="A7735"/>
  <c r="A7736"/>
  <c r="A7737"/>
  <c r="A7738"/>
  <c r="A7739"/>
  <c r="A7740"/>
  <c r="A7741"/>
  <c r="A7742"/>
  <c r="A7743"/>
  <c r="A7744"/>
  <c r="A7745"/>
  <c r="A7746"/>
  <c r="A7747"/>
  <c r="A7748"/>
  <c r="A7749"/>
  <c r="A7750"/>
  <c r="A7751"/>
  <c r="A7752"/>
  <c r="A7753"/>
  <c r="A7754"/>
  <c r="A7755"/>
  <c r="A7756"/>
  <c r="A7757"/>
  <c r="A7758"/>
  <c r="A7759"/>
  <c r="A7760"/>
  <c r="A7761"/>
  <c r="A7762"/>
  <c r="A7763"/>
  <c r="A7764"/>
  <c r="A7765"/>
  <c r="A7766"/>
  <c r="A7767"/>
  <c r="A7768"/>
  <c r="A7769"/>
  <c r="A7770"/>
  <c r="A7771"/>
  <c r="A7772"/>
  <c r="A7773"/>
  <c r="A7774"/>
  <c r="A7775"/>
  <c r="A7776"/>
  <c r="A7777"/>
  <c r="A7778"/>
  <c r="A7779"/>
  <c r="A7780"/>
  <c r="A7781"/>
  <c r="A7782"/>
  <c r="A7783"/>
  <c r="A7784"/>
  <c r="A7785"/>
  <c r="A7786"/>
  <c r="A7787"/>
  <c r="A7788"/>
  <c r="A7789"/>
  <c r="A7790"/>
  <c r="A7791"/>
  <c r="A7792"/>
  <c r="A7793"/>
  <c r="A7794"/>
  <c r="A7795"/>
  <c r="A7796"/>
  <c r="A7797"/>
  <c r="A7798"/>
  <c r="A7799"/>
  <c r="A7800"/>
  <c r="A7801"/>
  <c r="A7802"/>
  <c r="A7803"/>
  <c r="A7804"/>
  <c r="A7805"/>
  <c r="A7806"/>
  <c r="A7807"/>
  <c r="A7808"/>
  <c r="A7809"/>
  <c r="A7810"/>
  <c r="A7811"/>
  <c r="A7812"/>
  <c r="A7813"/>
  <c r="A7814"/>
  <c r="A7815"/>
  <c r="A7816"/>
  <c r="A7817"/>
  <c r="A7818"/>
  <c r="A7819"/>
  <c r="A7820"/>
  <c r="A7821"/>
  <c r="A7822"/>
  <c r="A7823"/>
  <c r="A7824"/>
  <c r="A7825"/>
  <c r="A7826"/>
  <c r="A7827"/>
  <c r="A7828"/>
  <c r="A7829"/>
  <c r="A7830"/>
  <c r="A7831"/>
  <c r="A7832"/>
  <c r="A7833"/>
  <c r="A7834"/>
  <c r="A7835"/>
  <c r="A7836"/>
  <c r="A7837"/>
  <c r="A7838"/>
  <c r="A7839"/>
  <c r="A7840"/>
  <c r="A7841"/>
  <c r="A7842"/>
  <c r="A7843"/>
  <c r="A7844"/>
  <c r="A7845"/>
  <c r="A7846"/>
  <c r="A7847"/>
  <c r="A7848"/>
  <c r="A7849"/>
  <c r="A7850"/>
  <c r="A7851"/>
  <c r="A7852"/>
  <c r="A7853"/>
  <c r="A7854"/>
  <c r="A7855"/>
  <c r="A7856"/>
  <c r="A7857"/>
  <c r="A7858"/>
  <c r="A7859"/>
  <c r="A7860"/>
  <c r="A7861"/>
  <c r="A7862"/>
  <c r="A7863"/>
  <c r="A7864"/>
  <c r="A7865"/>
  <c r="A7866"/>
  <c r="A7867"/>
  <c r="A7868"/>
  <c r="A7869"/>
  <c r="A7870"/>
  <c r="A7871"/>
  <c r="A7872"/>
  <c r="A7873"/>
  <c r="A7874"/>
  <c r="A7875"/>
  <c r="A7876"/>
  <c r="A7877"/>
  <c r="A7878"/>
  <c r="A7879"/>
  <c r="A7880"/>
  <c r="A7881"/>
  <c r="A7882"/>
  <c r="A7883"/>
  <c r="A7884"/>
  <c r="A7885"/>
  <c r="A7886"/>
  <c r="A7887"/>
  <c r="A7888"/>
  <c r="A7889"/>
  <c r="A7890"/>
  <c r="A7891"/>
  <c r="A7892"/>
  <c r="A7893"/>
  <c r="A7894"/>
  <c r="A7895"/>
  <c r="A7896"/>
  <c r="A7897"/>
  <c r="A7898"/>
  <c r="A7899"/>
  <c r="A7900"/>
  <c r="A7901"/>
  <c r="A7902"/>
  <c r="A7903"/>
  <c r="A7904"/>
  <c r="A7905"/>
  <c r="A7906"/>
  <c r="A7907"/>
  <c r="A7908"/>
  <c r="A7909"/>
  <c r="A7910"/>
  <c r="A7911"/>
  <c r="A7912"/>
  <c r="A7913"/>
  <c r="A7914"/>
  <c r="A7915"/>
  <c r="A7916"/>
  <c r="A7917"/>
  <c r="A7918"/>
  <c r="A7919"/>
  <c r="A7920"/>
  <c r="A7921"/>
  <c r="A7922"/>
  <c r="A7923"/>
  <c r="A7924"/>
  <c r="A7925"/>
  <c r="A7926"/>
  <c r="A7927"/>
  <c r="A7928"/>
  <c r="A7929"/>
  <c r="A7930"/>
  <c r="A7931"/>
  <c r="A7932"/>
  <c r="A7933"/>
  <c r="A7934"/>
  <c r="A7935"/>
  <c r="A7936"/>
  <c r="A7937"/>
  <c r="A7938"/>
  <c r="A7939"/>
  <c r="A7940"/>
  <c r="A7941"/>
  <c r="A7942"/>
  <c r="A7943"/>
  <c r="A7944"/>
  <c r="A7945"/>
  <c r="A7946"/>
  <c r="A7947"/>
  <c r="A7948"/>
  <c r="A7949"/>
  <c r="A7950"/>
  <c r="A7951"/>
  <c r="A7952"/>
  <c r="A7953"/>
  <c r="A7954"/>
  <c r="A7955"/>
  <c r="A7956"/>
  <c r="A7957"/>
  <c r="A7958"/>
  <c r="A7959"/>
  <c r="A7960"/>
  <c r="A7961"/>
  <c r="A7962"/>
  <c r="A7963"/>
  <c r="A7964"/>
  <c r="A7965"/>
  <c r="A7966"/>
  <c r="A7967"/>
  <c r="A7968"/>
  <c r="A7969"/>
  <c r="A7970"/>
  <c r="A7971"/>
  <c r="A7972"/>
  <c r="A7973"/>
  <c r="A7974"/>
  <c r="A7975"/>
  <c r="A7976"/>
  <c r="A7977"/>
  <c r="A7978"/>
  <c r="A7979"/>
  <c r="A7980"/>
  <c r="A7981"/>
  <c r="A7982"/>
  <c r="A7983"/>
  <c r="A7984"/>
  <c r="A7985"/>
  <c r="A7986"/>
  <c r="A7987"/>
  <c r="A7988"/>
  <c r="A7989"/>
  <c r="A7990"/>
  <c r="A7991"/>
  <c r="A7992"/>
  <c r="A7993"/>
  <c r="A7994"/>
  <c r="A7995"/>
  <c r="A7996"/>
  <c r="A7997"/>
  <c r="A7998"/>
  <c r="A7999"/>
  <c r="A8000"/>
  <c r="A8001"/>
  <c r="A8002"/>
  <c r="A8003"/>
  <c r="A8004"/>
  <c r="A8005"/>
  <c r="A8006"/>
  <c r="A8007"/>
  <c r="A8008"/>
  <c r="A8009"/>
  <c r="A8010"/>
  <c r="A8011"/>
  <c r="A8012"/>
  <c r="A8013"/>
  <c r="A8014"/>
  <c r="A8015"/>
  <c r="A8016"/>
  <c r="A8017"/>
  <c r="A8018"/>
  <c r="A8019"/>
  <c r="A8020"/>
  <c r="A8021"/>
  <c r="A8022"/>
  <c r="A8023"/>
  <c r="A8024"/>
  <c r="A8025"/>
  <c r="A8026"/>
  <c r="A8027"/>
  <c r="A8028"/>
  <c r="A8029"/>
  <c r="A8030"/>
  <c r="A8031"/>
  <c r="A8032"/>
  <c r="A8033"/>
  <c r="A8034"/>
  <c r="A8035"/>
  <c r="A8036"/>
  <c r="A8037"/>
  <c r="A8038"/>
  <c r="A8039"/>
  <c r="A8040"/>
  <c r="A8041"/>
  <c r="A8042"/>
  <c r="A8043"/>
  <c r="A8044"/>
  <c r="A8045"/>
  <c r="A8046"/>
  <c r="A8047"/>
  <c r="A8048"/>
  <c r="A8049"/>
  <c r="A8050"/>
  <c r="A8051"/>
  <c r="A8052"/>
  <c r="A8053"/>
  <c r="A8054"/>
  <c r="A8055"/>
  <c r="A8056"/>
  <c r="A8057"/>
  <c r="A8058"/>
  <c r="A8059"/>
  <c r="A8060"/>
  <c r="A8061"/>
  <c r="A8062"/>
  <c r="A8063"/>
  <c r="A8064"/>
  <c r="A8065"/>
  <c r="A8066"/>
  <c r="A8067"/>
  <c r="A8068"/>
  <c r="A8069"/>
  <c r="A8070"/>
  <c r="A8071"/>
  <c r="A8072"/>
  <c r="A8073"/>
  <c r="A8074"/>
  <c r="A8075"/>
  <c r="A8076"/>
  <c r="A8077"/>
  <c r="A8078"/>
  <c r="A8079"/>
  <c r="A8080"/>
  <c r="A8081"/>
  <c r="A8082"/>
  <c r="A8083"/>
  <c r="A8084"/>
  <c r="A8085"/>
  <c r="A8086"/>
  <c r="A8087"/>
  <c r="A8088"/>
  <c r="A8089"/>
  <c r="A8090"/>
  <c r="A8091"/>
  <c r="A8092"/>
  <c r="A8093"/>
  <c r="A8094"/>
  <c r="A8095"/>
  <c r="A8096"/>
  <c r="A8097"/>
  <c r="A8098"/>
  <c r="A8099"/>
  <c r="A8100"/>
  <c r="A8101"/>
  <c r="A8102"/>
  <c r="A8103"/>
  <c r="A8104"/>
  <c r="A8105"/>
  <c r="A8106"/>
  <c r="A8107"/>
  <c r="A8108"/>
  <c r="A8109"/>
  <c r="A8110"/>
  <c r="A8111"/>
  <c r="A8112"/>
  <c r="A8113"/>
  <c r="A8114"/>
  <c r="A8115"/>
  <c r="A8116"/>
  <c r="A8117"/>
  <c r="A8118"/>
  <c r="A8119"/>
  <c r="A8120"/>
  <c r="A8121"/>
  <c r="A8122"/>
  <c r="A8123"/>
  <c r="A8124"/>
  <c r="A8125"/>
  <c r="A8126"/>
  <c r="A8127"/>
  <c r="A8128"/>
  <c r="A8129"/>
  <c r="A8130"/>
  <c r="A8131"/>
  <c r="A8132"/>
  <c r="A8133"/>
  <c r="A8134"/>
  <c r="A8135"/>
  <c r="A8136"/>
  <c r="A8137"/>
  <c r="A8138"/>
  <c r="A8139"/>
  <c r="A8140"/>
  <c r="A8141"/>
  <c r="A8142"/>
  <c r="A8143"/>
  <c r="A8144"/>
  <c r="A8145"/>
  <c r="A8146"/>
  <c r="A8147"/>
  <c r="A8148"/>
  <c r="A8149"/>
  <c r="A8150"/>
  <c r="A8151"/>
  <c r="A8152"/>
  <c r="A8153"/>
  <c r="A8154"/>
  <c r="A8155"/>
  <c r="A8156"/>
  <c r="A8157"/>
  <c r="A8158"/>
  <c r="A8159"/>
  <c r="A8160"/>
  <c r="A8161"/>
  <c r="A8162"/>
  <c r="A8163"/>
  <c r="A8164"/>
  <c r="A8165"/>
  <c r="A8166"/>
  <c r="A8167"/>
  <c r="A8168"/>
  <c r="A8169"/>
  <c r="A8170"/>
  <c r="A8171"/>
  <c r="A8172"/>
  <c r="A8173"/>
  <c r="A8174"/>
  <c r="A8175"/>
  <c r="A8176"/>
  <c r="A8177"/>
  <c r="A8178"/>
  <c r="A8179"/>
  <c r="A8180"/>
  <c r="A8181"/>
  <c r="A8182"/>
  <c r="A8183"/>
  <c r="A8184"/>
  <c r="A8185"/>
  <c r="A8186"/>
  <c r="A8187"/>
  <c r="A8188"/>
  <c r="A8189"/>
  <c r="A8190"/>
  <c r="A8191"/>
  <c r="A8192"/>
  <c r="A8193"/>
  <c r="A8194"/>
  <c r="A8195"/>
  <c r="A8196"/>
  <c r="A8197"/>
  <c r="A8198"/>
  <c r="A8199"/>
  <c r="A8200"/>
  <c r="A8201"/>
  <c r="A8202"/>
  <c r="A8203"/>
  <c r="A8204"/>
  <c r="A8205"/>
  <c r="A8206"/>
  <c r="A8207"/>
  <c r="A8208"/>
  <c r="A8209"/>
  <c r="A8210"/>
  <c r="A8211"/>
  <c r="A8212"/>
  <c r="A8213"/>
  <c r="A8214"/>
  <c r="A8215"/>
  <c r="A8216"/>
  <c r="A8217"/>
  <c r="A8218"/>
  <c r="A8219"/>
  <c r="A8220"/>
  <c r="A8221"/>
  <c r="A8222"/>
  <c r="A8223"/>
  <c r="A8224"/>
  <c r="A8225"/>
  <c r="A8226"/>
  <c r="A8227"/>
  <c r="A8228"/>
  <c r="A8229"/>
  <c r="A8230"/>
  <c r="A8231"/>
  <c r="A8232"/>
  <c r="A8233"/>
  <c r="A8234"/>
  <c r="A8235"/>
  <c r="A8236"/>
  <c r="A8237"/>
  <c r="A8238"/>
  <c r="A8239"/>
  <c r="A8240"/>
  <c r="A8241"/>
  <c r="A8242"/>
  <c r="A8243"/>
  <c r="A8244"/>
  <c r="A8245"/>
  <c r="A8246"/>
  <c r="A8247"/>
  <c r="A8248"/>
  <c r="A8249"/>
  <c r="A8250"/>
  <c r="A8251"/>
  <c r="A8252"/>
  <c r="A8253"/>
  <c r="A8254"/>
  <c r="A8255"/>
  <c r="A8256"/>
  <c r="A8257"/>
  <c r="A8258"/>
  <c r="A8259"/>
  <c r="A8260"/>
  <c r="A8261"/>
  <c r="A8262"/>
  <c r="A8263"/>
  <c r="A8264"/>
  <c r="A8265"/>
  <c r="A8266"/>
  <c r="A8267"/>
  <c r="A8268"/>
  <c r="A8269"/>
  <c r="A2"/>
  <c r="L4" i="4" s="1"/>
  <c r="O54" l="1"/>
  <c r="O52"/>
  <c r="O50"/>
  <c r="O48"/>
  <c r="O46"/>
  <c r="O44"/>
  <c r="O42"/>
  <c r="O40"/>
  <c r="O38"/>
  <c r="O36"/>
  <c r="O34"/>
  <c r="O32"/>
  <c r="O30"/>
  <c r="O28"/>
  <c r="O26"/>
  <c r="O24"/>
  <c r="O22"/>
  <c r="O20"/>
  <c r="O18"/>
  <c r="O16"/>
  <c r="O14"/>
  <c r="O12"/>
  <c r="O10"/>
  <c r="O8"/>
  <c r="O6"/>
  <c r="O4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6"/>
  <c r="P14"/>
  <c r="P12"/>
  <c r="P10"/>
  <c r="P8"/>
  <c r="P6"/>
  <c r="P4"/>
  <c r="E3"/>
  <c r="C54"/>
  <c r="E52"/>
  <c r="D51"/>
  <c r="C50"/>
  <c r="E48"/>
  <c r="D47"/>
  <c r="C46"/>
  <c r="E44"/>
  <c r="D43"/>
  <c r="C42"/>
  <c r="E40"/>
  <c r="D39"/>
  <c r="C38"/>
  <c r="E36"/>
  <c r="D35"/>
  <c r="C34"/>
  <c r="E32"/>
  <c r="D31"/>
  <c r="C30"/>
  <c r="E28"/>
  <c r="D27"/>
  <c r="C26"/>
  <c r="E24"/>
  <c r="D23"/>
  <c r="C22"/>
  <c r="E20"/>
  <c r="D19"/>
  <c r="C18"/>
  <c r="E16"/>
  <c r="D15"/>
  <c r="C14"/>
  <c r="E12"/>
  <c r="D11"/>
  <c r="C10"/>
  <c r="E8"/>
  <c r="D7"/>
  <c r="C6"/>
  <c r="E4"/>
  <c r="I3"/>
  <c r="G54"/>
  <c r="I52"/>
  <c r="H51"/>
  <c r="G50"/>
  <c r="I48"/>
  <c r="H47"/>
  <c r="G46"/>
  <c r="I44"/>
  <c r="H43"/>
  <c r="G42"/>
  <c r="I40"/>
  <c r="H39"/>
  <c r="G38"/>
  <c r="I36"/>
  <c r="H35"/>
  <c r="G34"/>
  <c r="I32"/>
  <c r="H31"/>
  <c r="G30"/>
  <c r="I28"/>
  <c r="H27"/>
  <c r="G26"/>
  <c r="I24"/>
  <c r="H23"/>
  <c r="G22"/>
  <c r="I20"/>
  <c r="H19"/>
  <c r="G18"/>
  <c r="I16"/>
  <c r="H15"/>
  <c r="G14"/>
  <c r="I12"/>
  <c r="H11"/>
  <c r="G10"/>
  <c r="I8"/>
  <c r="H7"/>
  <c r="G6"/>
  <c r="I4"/>
  <c r="K54"/>
  <c r="K50"/>
  <c r="K46"/>
  <c r="K42"/>
  <c r="K38"/>
  <c r="K34"/>
  <c r="K30"/>
  <c r="K26"/>
  <c r="K22"/>
  <c r="K18"/>
  <c r="K14"/>
  <c r="K10"/>
  <c r="K6"/>
  <c r="L54"/>
  <c r="L52"/>
  <c r="L50"/>
  <c r="L48"/>
  <c r="L46"/>
  <c r="L44"/>
  <c r="L42"/>
  <c r="L40"/>
  <c r="L38"/>
  <c r="L36"/>
  <c r="L34"/>
  <c r="L32"/>
  <c r="L30"/>
  <c r="L28"/>
  <c r="L26"/>
  <c r="L24"/>
  <c r="L22"/>
  <c r="L20"/>
  <c r="L18"/>
  <c r="L16"/>
  <c r="L14"/>
  <c r="L12"/>
  <c r="L10"/>
  <c r="L8"/>
  <c r="L6"/>
  <c r="L3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K5"/>
  <c r="K7"/>
  <c r="K9"/>
  <c r="K11"/>
  <c r="K13"/>
  <c r="K15"/>
  <c r="K17"/>
  <c r="K19"/>
  <c r="K21"/>
  <c r="K23"/>
  <c r="K25"/>
  <c r="K27"/>
  <c r="K29"/>
  <c r="K31"/>
  <c r="K33"/>
  <c r="K35"/>
  <c r="K37"/>
  <c r="K39"/>
  <c r="K41"/>
  <c r="K43"/>
  <c r="K45"/>
  <c r="K47"/>
  <c r="K49"/>
  <c r="K51"/>
  <c r="K53"/>
  <c r="K3"/>
  <c r="H4"/>
  <c r="G5"/>
  <c r="I5"/>
  <c r="H6"/>
  <c r="G7"/>
  <c r="I7"/>
  <c r="H8"/>
  <c r="G9"/>
  <c r="I9"/>
  <c r="H10"/>
  <c r="G11"/>
  <c r="I11"/>
  <c r="H12"/>
  <c r="G13"/>
  <c r="I13"/>
  <c r="H14"/>
  <c r="G15"/>
  <c r="I15"/>
  <c r="H16"/>
  <c r="G17"/>
  <c r="I17"/>
  <c r="H18"/>
  <c r="G19"/>
  <c r="I19"/>
  <c r="H20"/>
  <c r="G21"/>
  <c r="I21"/>
  <c r="H22"/>
  <c r="G23"/>
  <c r="I23"/>
  <c r="H24"/>
  <c r="G25"/>
  <c r="I25"/>
  <c r="H26"/>
  <c r="G27"/>
  <c r="I27"/>
  <c r="H28"/>
  <c r="G29"/>
  <c r="I29"/>
  <c r="H30"/>
  <c r="G31"/>
  <c r="I31"/>
  <c r="H32"/>
  <c r="G33"/>
  <c r="I33"/>
  <c r="H34"/>
  <c r="G35"/>
  <c r="I35"/>
  <c r="H36"/>
  <c r="G37"/>
  <c r="I37"/>
  <c r="H38"/>
  <c r="G39"/>
  <c r="I39"/>
  <c r="H40"/>
  <c r="G41"/>
  <c r="I41"/>
  <c r="H42"/>
  <c r="G43"/>
  <c r="I43"/>
  <c r="H44"/>
  <c r="G45"/>
  <c r="I45"/>
  <c r="H46"/>
  <c r="G47"/>
  <c r="I47"/>
  <c r="H48"/>
  <c r="G49"/>
  <c r="I49"/>
  <c r="H50"/>
  <c r="G51"/>
  <c r="I51"/>
  <c r="H52"/>
  <c r="G53"/>
  <c r="I53"/>
  <c r="H54"/>
  <c r="H3"/>
  <c r="G3"/>
  <c r="D4"/>
  <c r="C5"/>
  <c r="E5"/>
  <c r="D6"/>
  <c r="C7"/>
  <c r="E7"/>
  <c r="D8"/>
  <c r="C9"/>
  <c r="E9"/>
  <c r="D10"/>
  <c r="C11"/>
  <c r="E11"/>
  <c r="D12"/>
  <c r="C13"/>
  <c r="E13"/>
  <c r="D14"/>
  <c r="C15"/>
  <c r="E15"/>
  <c r="D16"/>
  <c r="C17"/>
  <c r="E17"/>
  <c r="D18"/>
  <c r="C19"/>
  <c r="E19"/>
  <c r="D20"/>
  <c r="C21"/>
  <c r="E21"/>
  <c r="D22"/>
  <c r="C23"/>
  <c r="E23"/>
  <c r="D24"/>
  <c r="C25"/>
  <c r="E25"/>
  <c r="D26"/>
  <c r="C27"/>
  <c r="E27"/>
  <c r="D28"/>
  <c r="C29"/>
  <c r="E29"/>
  <c r="D30"/>
  <c r="C31"/>
  <c r="E31"/>
  <c r="D32"/>
  <c r="C33"/>
  <c r="E33"/>
  <c r="D34"/>
  <c r="C35"/>
  <c r="E35"/>
  <c r="D36"/>
  <c r="C37"/>
  <c r="E37"/>
  <c r="D38"/>
  <c r="C39"/>
  <c r="E39"/>
  <c r="D40"/>
  <c r="C41"/>
  <c r="E41"/>
  <c r="D42"/>
  <c r="C43"/>
  <c r="E43"/>
  <c r="D44"/>
  <c r="C45"/>
  <c r="E45"/>
  <c r="D46"/>
  <c r="C47"/>
  <c r="E47"/>
  <c r="D48"/>
  <c r="C49"/>
  <c r="E49"/>
  <c r="D50"/>
  <c r="C51"/>
  <c r="E51"/>
  <c r="D52"/>
  <c r="C53"/>
  <c r="E53"/>
  <c r="D54"/>
  <c r="D3"/>
  <c r="C3"/>
  <c r="Q3"/>
  <c r="Q4"/>
  <c r="Q5"/>
  <c r="Q6"/>
  <c r="Q7"/>
  <c r="Q8"/>
  <c r="Q9"/>
  <c r="Q10"/>
  <c r="Q11"/>
  <c r="Q12"/>
  <c r="Q13"/>
  <c r="Q14"/>
  <c r="Q15"/>
  <c r="Q16"/>
  <c r="Q17"/>
  <c r="O3"/>
  <c r="O53"/>
  <c r="O51"/>
  <c r="O49"/>
  <c r="O47"/>
  <c r="O45"/>
  <c r="O43"/>
  <c r="O41"/>
  <c r="O39"/>
  <c r="O37"/>
  <c r="O35"/>
  <c r="O33"/>
  <c r="O31"/>
  <c r="O29"/>
  <c r="O27"/>
  <c r="O25"/>
  <c r="O23"/>
  <c r="O21"/>
  <c r="O19"/>
  <c r="O17"/>
  <c r="O15"/>
  <c r="O13"/>
  <c r="O11"/>
  <c r="O9"/>
  <c r="O7"/>
  <c r="O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P17"/>
  <c r="P15"/>
  <c r="P13"/>
  <c r="P11"/>
  <c r="P9"/>
  <c r="P7"/>
  <c r="P5"/>
  <c r="P3"/>
  <c r="E54"/>
  <c r="D53"/>
  <c r="C52"/>
  <c r="E50"/>
  <c r="D49"/>
  <c r="C48"/>
  <c r="E46"/>
  <c r="D45"/>
  <c r="C44"/>
  <c r="E42"/>
  <c r="D41"/>
  <c r="C40"/>
  <c r="E38"/>
  <c r="D37"/>
  <c r="C36"/>
  <c r="E34"/>
  <c r="D33"/>
  <c r="C32"/>
  <c r="E30"/>
  <c r="D29"/>
  <c r="C28"/>
  <c r="E26"/>
  <c r="D25"/>
  <c r="C24"/>
  <c r="E22"/>
  <c r="D21"/>
  <c r="C20"/>
  <c r="E18"/>
  <c r="D17"/>
  <c r="C16"/>
  <c r="E14"/>
  <c r="D13"/>
  <c r="C12"/>
  <c r="E10"/>
  <c r="D9"/>
  <c r="C8"/>
  <c r="E6"/>
  <c r="D5"/>
  <c r="C4"/>
  <c r="I54"/>
  <c r="H53"/>
  <c r="G52"/>
  <c r="I50"/>
  <c r="H49"/>
  <c r="G48"/>
  <c r="I46"/>
  <c r="H45"/>
  <c r="G44"/>
  <c r="I42"/>
  <c r="H41"/>
  <c r="G40"/>
  <c r="I38"/>
  <c r="H37"/>
  <c r="G36"/>
  <c r="I34"/>
  <c r="H33"/>
  <c r="G32"/>
  <c r="I30"/>
  <c r="H29"/>
  <c r="G28"/>
  <c r="I26"/>
  <c r="H25"/>
  <c r="G24"/>
  <c r="I22"/>
  <c r="H21"/>
  <c r="G20"/>
  <c r="I18"/>
  <c r="H17"/>
  <c r="G16"/>
  <c r="I14"/>
  <c r="H13"/>
  <c r="G12"/>
  <c r="I10"/>
  <c r="H9"/>
  <c r="G8"/>
  <c r="I6"/>
  <c r="H5"/>
  <c r="G4"/>
  <c r="K52"/>
  <c r="K48"/>
  <c r="K44"/>
  <c r="K40"/>
  <c r="K36"/>
  <c r="K32"/>
  <c r="K28"/>
  <c r="K24"/>
  <c r="K20"/>
  <c r="K16"/>
  <c r="K12"/>
  <c r="K8"/>
  <c r="K4"/>
  <c r="L53"/>
  <c r="L51"/>
  <c r="L49"/>
  <c r="L47"/>
  <c r="L45"/>
  <c r="L43"/>
  <c r="L41"/>
  <c r="L39"/>
  <c r="L37"/>
  <c r="L35"/>
  <c r="L33"/>
  <c r="L31"/>
  <c r="L29"/>
  <c r="L27"/>
  <c r="L25"/>
  <c r="L23"/>
  <c r="L21"/>
  <c r="L19"/>
  <c r="L17"/>
  <c r="L15"/>
  <c r="L13"/>
  <c r="L11"/>
  <c r="L9"/>
  <c r="L7"/>
  <c r="L5"/>
  <c r="U3"/>
  <c r="T3"/>
  <c r="V3"/>
  <c r="A36"/>
  <c r="A4"/>
  <c r="A17"/>
  <c r="A33"/>
  <c r="A49"/>
  <c r="A34"/>
  <c r="A22"/>
  <c r="A32"/>
  <c r="A7"/>
  <c r="A23"/>
  <c r="A39"/>
  <c r="A54"/>
  <c r="A3"/>
  <c r="A28"/>
  <c r="A5"/>
  <c r="A21"/>
  <c r="A37"/>
  <c r="A53"/>
  <c r="A26"/>
  <c r="A6"/>
  <c r="A24"/>
  <c r="A11"/>
  <c r="A27"/>
  <c r="A43"/>
  <c r="A46"/>
  <c r="A14"/>
  <c r="A52"/>
  <c r="A20"/>
  <c r="A9"/>
  <c r="A25"/>
  <c r="A41"/>
  <c r="A50"/>
  <c r="A18"/>
  <c r="A48"/>
  <c r="A16"/>
  <c r="A15"/>
  <c r="A31"/>
  <c r="A47"/>
  <c r="A38"/>
  <c r="A44"/>
  <c r="A12"/>
  <c r="A13"/>
  <c r="A29"/>
  <c r="A45"/>
  <c r="A42"/>
  <c r="A10"/>
  <c r="A40"/>
  <c r="A8"/>
  <c r="A19"/>
  <c r="A35"/>
  <c r="A51"/>
  <c r="A30"/>
  <c r="K31" i="1" l="1"/>
  <c r="K33"/>
  <c r="K35"/>
  <c r="K30"/>
  <c r="K32"/>
  <c r="K34"/>
  <c r="G31"/>
  <c r="G33"/>
  <c r="G35"/>
  <c r="G30"/>
  <c r="G32"/>
  <c r="G34"/>
  <c r="E30"/>
  <c r="E31"/>
  <c r="E32"/>
  <c r="E33"/>
  <c r="E34"/>
  <c r="E35"/>
  <c r="D30"/>
  <c r="D31"/>
  <c r="D32"/>
  <c r="D33"/>
  <c r="D34"/>
  <c r="D35"/>
  <c r="C34"/>
  <c r="C35"/>
  <c r="C33"/>
  <c r="K26"/>
  <c r="K25"/>
  <c r="G26"/>
  <c r="G25"/>
  <c r="E25"/>
  <c r="E26"/>
  <c r="D25"/>
  <c r="D26"/>
  <c r="C26"/>
  <c r="C25"/>
  <c r="G29"/>
  <c r="D29"/>
  <c r="E29"/>
  <c r="K29"/>
  <c r="C29"/>
  <c r="C32"/>
  <c r="C31"/>
  <c r="C30"/>
  <c r="P55" i="4"/>
  <c r="O55"/>
  <c r="C55"/>
  <c r="G55"/>
  <c r="K55"/>
  <c r="L55"/>
  <c r="E55"/>
  <c r="Q55"/>
  <c r="D55"/>
  <c r="H55"/>
  <c r="M55"/>
  <c r="I55"/>
  <c r="C62"/>
  <c r="K24" i="1"/>
  <c r="K23"/>
  <c r="G24"/>
  <c r="G23"/>
  <c r="E22"/>
  <c r="E24"/>
  <c r="D22"/>
  <c r="D24"/>
  <c r="K20"/>
  <c r="E20"/>
  <c r="C24"/>
  <c r="C23"/>
  <c r="C20"/>
  <c r="K22"/>
  <c r="K21"/>
  <c r="G22"/>
  <c r="G21"/>
  <c r="E21"/>
  <c r="E23"/>
  <c r="D21"/>
  <c r="D23"/>
  <c r="G20"/>
  <c r="D20"/>
  <c r="C22"/>
  <c r="C21"/>
  <c r="C61" i="4"/>
  <c r="B61"/>
  <c r="E61"/>
  <c r="D61"/>
  <c r="D62"/>
  <c r="B63"/>
  <c r="E63"/>
  <c r="Z3"/>
  <c r="C63"/>
  <c r="B62"/>
  <c r="E62"/>
  <c r="D63"/>
  <c r="X3"/>
  <c r="S8"/>
  <c r="V8"/>
  <c r="M4" i="1" s="1"/>
  <c r="U5" i="4"/>
  <c r="T5"/>
  <c r="T10"/>
  <c r="S3"/>
  <c r="V5"/>
  <c r="U10"/>
  <c r="V10"/>
  <c r="X10" s="1"/>
  <c r="Z5" l="1"/>
  <c r="X5"/>
  <c r="X11"/>
  <c r="H4" i="1" s="1"/>
  <c r="T8" i="4"/>
  <c r="U8"/>
</calcChain>
</file>

<file path=xl/sharedStrings.xml><?xml version="1.0" encoding="utf-8"?>
<sst xmlns="http://schemas.openxmlformats.org/spreadsheetml/2006/main" count="17193" uniqueCount="117">
  <si>
    <t>Year</t>
  </si>
  <si>
    <t>Current Residence</t>
  </si>
  <si>
    <t>Population 1 year and over</t>
  </si>
  <si>
    <t>Same residence 1 year ago</t>
  </si>
  <si>
    <t>Different residence, same state 1 year ago</t>
  </si>
  <si>
    <t>Population</t>
  </si>
  <si>
    <t>State of Residence Last year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</si>
  <si>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</si>
  <si>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</si>
  <si>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</si>
  <si>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</si>
  <si>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</si>
  <si>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</si>
  <si>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</si>
  <si>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</si>
  <si>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 xml:space="preserve">District of Columbia 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</si>
  <si>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</si>
  <si>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</si>
  <si>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</si>
  <si>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</si>
  <si>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</si>
  <si>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</si>
  <si>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</si>
  <si>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</si>
  <si>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</si>
  <si>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</si>
  <si>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</si>
  <si>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</si>
  <si>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</si>
  <si>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</si>
  <si>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</si>
  <si>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</si>
  <si>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</si>
  <si>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</si>
  <si>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</si>
  <si>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</si>
  <si>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</si>
  <si>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</si>
  <si>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</si>
  <si>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</si>
  <si>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</si>
  <si>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</si>
  <si>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</si>
  <si>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</si>
  <si>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</si>
  <si>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</si>
  <si>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</si>
  <si>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</si>
  <si>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</si>
  <si>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</si>
  <si>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</si>
  <si>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</si>
  <si>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</si>
  <si>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</si>
  <si>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</si>
  <si>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</si>
  <si>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</si>
  <si>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</si>
  <si>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</si>
  <si>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Current residence in --</t>
  </si>
  <si>
    <t>Estimate</t>
  </si>
  <si>
    <t>N/A</t>
  </si>
  <si>
    <t>Combination</t>
  </si>
  <si>
    <t>Compounded Annual Growth Rate</t>
  </si>
  <si>
    <t>State Receiving Maximum Migration</t>
  </si>
  <si>
    <t>State Holding Max population</t>
  </si>
  <si>
    <t>Population Moving States YoY</t>
  </si>
  <si>
    <t>Population Not Changed Residance since last 3 years</t>
  </si>
  <si>
    <t>State Migration Dashboard</t>
  </si>
  <si>
    <t>population with-in US have not changed residence since 2010</t>
  </si>
  <si>
    <t>Scenario</t>
  </si>
  <si>
    <t>Selected Scenario &gt;&gt;&gt;</t>
  </si>
  <si>
    <t>Selected Year &gt;&gt;&gt;</t>
  </si>
  <si>
    <t>Column</t>
  </si>
  <si>
    <t>Scenario Code</t>
  </si>
  <si>
    <t>Year Code</t>
  </si>
  <si>
    <t>G</t>
  </si>
  <si>
    <t>H</t>
  </si>
  <si>
    <t>I</t>
  </si>
  <si>
    <t>K</t>
  </si>
  <si>
    <t>L</t>
  </si>
  <si>
    <t>M</t>
  </si>
  <si>
    <t>O</t>
  </si>
  <si>
    <t>P</t>
  </si>
  <si>
    <t>Q</t>
  </si>
  <si>
    <t>Selected Combination &gt;&gt;&gt;</t>
  </si>
  <si>
    <t>Column Number</t>
  </si>
  <si>
    <t>Selected Combination Column Number&gt;&gt;&gt;</t>
  </si>
  <si>
    <t>Rank</t>
  </si>
  <si>
    <t>State</t>
  </si>
  <si>
    <r>
      <rPr>
        <b/>
        <sz val="14"/>
        <color rgb="FF1BA1E2"/>
        <rFont val="Calibri"/>
        <family val="2"/>
        <scheme val="minor"/>
      </rPr>
      <t>4% (62K)</t>
    </r>
    <r>
      <rPr>
        <sz val="14"/>
        <color theme="1" tint="0.249977111117893"/>
        <rFont val="Calibri"/>
        <family val="2"/>
        <scheme val="minor"/>
      </rPr>
      <t xml:space="preserve"> </t>
    </r>
    <r>
      <rPr>
        <sz val="14"/>
        <color theme="1" tint="0.34998626667073579"/>
        <rFont val="Calibri"/>
        <family val="2"/>
        <scheme val="minor"/>
      </rPr>
      <t>of total US population have migrated to</t>
    </r>
    <r>
      <rPr>
        <sz val="14"/>
        <color theme="1" tint="0.249977111117893"/>
        <rFont val="Calibri"/>
        <family val="2"/>
        <scheme val="minor"/>
      </rPr>
      <t xml:space="preserve"> the state of </t>
    </r>
    <r>
      <rPr>
        <b/>
        <sz val="14"/>
        <color rgb="FF1BA1E2"/>
        <rFont val="Calibri"/>
        <family val="2"/>
        <scheme val="minor"/>
      </rPr>
      <t>Florida</t>
    </r>
    <r>
      <rPr>
        <sz val="14"/>
        <color theme="1" tint="0.249977111117893"/>
        <rFont val="Calibri"/>
        <family val="2"/>
        <scheme val="minor"/>
      </rPr>
      <t xml:space="preserve"> </t>
    </r>
    <r>
      <rPr>
        <sz val="14"/>
        <color theme="1" tint="0.34998626667073579"/>
        <rFont val="Calibri"/>
        <family val="2"/>
        <scheme val="minor"/>
      </rPr>
      <t>between 2010-12</t>
    </r>
  </si>
  <si>
    <r>
      <rPr>
        <sz val="14"/>
        <color theme="1" tint="0.249977111117893"/>
        <rFont val="Calibri"/>
        <family val="2"/>
        <scheme val="minor"/>
      </rPr>
      <t xml:space="preserve">population aged one year and above resides in the state of </t>
    </r>
    <r>
      <rPr>
        <b/>
        <sz val="14"/>
        <color rgb="FF1BA1E2"/>
        <rFont val="Calibri"/>
        <family val="2"/>
        <scheme val="minor"/>
      </rPr>
      <t>California</t>
    </r>
    <r>
      <rPr>
        <sz val="14"/>
        <color theme="1" tint="0.249977111117893"/>
        <rFont val="Calibri"/>
        <family val="2"/>
        <scheme val="minor"/>
      </rPr>
      <t xml:space="preserve"> as of 2012 which is highest with-in US</t>
    </r>
  </si>
  <si>
    <r>
      <rPr>
        <b/>
        <sz val="14"/>
        <color rgb="FF1BA1E2"/>
        <rFont val="Calibri"/>
        <family val="2"/>
        <scheme val="minor"/>
      </rPr>
      <t>2% (330K)</t>
    </r>
    <r>
      <rPr>
        <sz val="14"/>
        <color theme="1" tint="0.249977111117893"/>
        <rFont val="Calibri"/>
        <family val="2"/>
        <scheme val="minor"/>
      </rPr>
      <t xml:space="preserve"> </t>
    </r>
    <r>
      <rPr>
        <sz val="14"/>
        <color theme="1" tint="0.34998626667073579"/>
        <rFont val="Calibri"/>
        <family val="2"/>
        <scheme val="minor"/>
      </rPr>
      <t>of total US population have moved states between 2010-12</t>
    </r>
  </si>
  <si>
    <t>Selected State &gt;&gt;&gt;&gt;&gt;</t>
  </si>
  <si>
    <t>State Code</t>
  </si>
  <si>
    <t>population residing in same residence since last 1 year</t>
  </si>
  <si>
    <t>population residing in different residence but same state since last 1 year</t>
  </si>
  <si>
    <t>population residing in different state last year</t>
  </si>
  <si>
    <t>US</t>
  </si>
  <si>
    <t>state/country population aged one year and above</t>
  </si>
  <si>
    <t>States</t>
  </si>
  <si>
    <t>state-wise population trend</t>
  </si>
  <si>
    <t>Top 7</t>
  </si>
  <si>
    <t>Bottom 7</t>
  </si>
  <si>
    <t>top 7 and bottom 7 states residing status</t>
  </si>
  <si>
    <t>Illustration to understand each part of the dashboard</t>
  </si>
  <si>
    <t>This section covers top 7 and bottom 7 states residing status</t>
  </si>
  <si>
    <r>
      <rPr>
        <b/>
        <sz val="11"/>
        <color theme="1"/>
        <rFont val="Calibri"/>
        <family val="2"/>
        <scheme val="minor"/>
      </rPr>
      <t>(a)</t>
    </r>
    <r>
      <rPr>
        <sz val="11"/>
        <color theme="1"/>
        <rFont val="Calibri"/>
        <family val="2"/>
        <scheme val="minor"/>
      </rPr>
      <t xml:space="preserve">  Select the radio button placed besides the year to sort the data as per the scenario and year combination</t>
    </r>
  </si>
  <si>
    <t>This section covers state-wise population trend</t>
  </si>
  <si>
    <r>
      <rPr>
        <b/>
        <sz val="11"/>
        <color theme="1"/>
        <rFont val="Calibri"/>
        <family val="2"/>
        <scheme val="minor"/>
      </rPr>
      <t>(a)</t>
    </r>
    <r>
      <rPr>
        <sz val="11"/>
        <color theme="1"/>
        <rFont val="Calibri"/>
        <family val="2"/>
        <scheme val="minor"/>
      </rPr>
      <t xml:space="preserve">  select the state for which you want to view the data</t>
    </r>
  </si>
  <si>
    <t>1.</t>
  </si>
  <si>
    <t>2.</t>
  </si>
  <si>
    <t>3.</t>
  </si>
  <si>
    <t>This section covers interesting facts and figures about the different states with in US as per the population trend data</t>
  </si>
  <si>
    <r>
      <rPr>
        <b/>
        <sz val="11"/>
        <color theme="1"/>
        <rFont val="Calibri"/>
        <family val="2"/>
        <scheme val="minor"/>
      </rPr>
      <t>(b)</t>
    </r>
    <r>
      <rPr>
        <sz val="11"/>
        <color theme="1"/>
        <rFont val="Calibri"/>
        <family val="2"/>
        <scheme val="minor"/>
      </rPr>
      <t xml:space="preserve">  Select the radio button placed above each scenario and it will sort the data as per the selected scenario</t>
    </r>
  </si>
  <si>
    <r>
      <rPr>
        <b/>
        <sz val="11"/>
        <color theme="1"/>
        <rFont val="Calibri"/>
        <family val="2"/>
        <scheme val="minor"/>
      </rPr>
      <t>(b)</t>
    </r>
    <r>
      <rPr>
        <sz val="11"/>
        <color theme="1"/>
        <rFont val="Calibri"/>
        <family val="2"/>
        <scheme val="minor"/>
      </rPr>
      <t xml:space="preserve">  select scenario, and the graph will display population residing trend for each year</t>
    </r>
  </si>
  <si>
    <r>
      <rPr>
        <b/>
        <sz val="11"/>
        <color theme="1"/>
        <rFont val="Calibri"/>
        <family val="2"/>
        <scheme val="minor"/>
      </rPr>
      <t xml:space="preserve">(c)  </t>
    </r>
    <r>
      <rPr>
        <sz val="11"/>
        <color theme="1"/>
        <rFont val="Calibri"/>
        <family val="2"/>
        <scheme val="minor"/>
      </rPr>
      <t xml:space="preserve">the donut graph displays the total population migration trend for the state selected in section </t>
    </r>
    <r>
      <rPr>
        <b/>
        <sz val="11"/>
        <color theme="1"/>
        <rFont val="Calibri"/>
        <family val="2"/>
        <scheme val="minor"/>
      </rPr>
      <t>(a)</t>
    </r>
    <r>
      <rPr>
        <sz val="11"/>
        <color theme="1"/>
        <rFont val="Calibri"/>
        <family val="2"/>
        <scheme val="minor"/>
      </rPr>
      <t xml:space="preserve"> for each year and the bar graph represents the population migrated from each state to the state selected in section </t>
    </r>
    <r>
      <rPr>
        <b/>
        <sz val="11"/>
        <color theme="1"/>
        <rFont val="Calibri"/>
        <family val="2"/>
        <scheme val="minor"/>
      </rPr>
      <t>(a)</t>
    </r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</si>
</sst>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 * #,##0_ ;_ * \-#,##0_ ;_ * &quot;-&quot;??_ ;_ @_ "/>
    <numFmt numFmtId="165" formatCode="_(* #,##0_);_(* \(#,##0\);_(* &quot;-&quot;??_);_(@_)"/>
    <numFmt numFmtId="166" formatCode="0.0,,&quot;M&quot;;\(0.0,,&quot;M&quot;\)"/>
    <numFmt numFmtId="167" formatCode="0,&quot;K&quot;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36"/>
      <color rgb="FF1BA1E2"/>
      <name val="Calibri"/>
      <family val="2"/>
      <scheme val="minor"/>
    </font>
    <font>
      <sz val="15"/>
      <color theme="1" tint="0.249977111117893"/>
      <name val="Calibri"/>
      <family val="2"/>
      <scheme val="minor"/>
    </font>
    <font>
      <b/>
      <sz val="36"/>
      <color rgb="FF1BA1E2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24"/>
      <color rgb="FF34AADC"/>
      <name val="Calibri"/>
      <family val="2"/>
      <scheme val="minor"/>
    </font>
    <font>
      <b/>
      <sz val="11"/>
      <color rgb="FF34AADC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4"/>
      <color rgb="FF1BA1E2"/>
      <name val="Calibri"/>
      <family val="2"/>
      <scheme val="minor"/>
    </font>
    <font>
      <sz val="14"/>
      <color theme="1" tint="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34AA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2D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theme="1" tint="0.249946592608417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164" fontId="0" fillId="0" borderId="0" xfId="1" applyNumberFormat="1" applyFont="1"/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/>
    <xf numFmtId="9" fontId="0" fillId="0" borderId="0" xfId="2" applyFont="1"/>
    <xf numFmtId="0" fontId="0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vertical="top"/>
    </xf>
    <xf numFmtId="9" fontId="3" fillId="0" borderId="0" xfId="2" applyFont="1"/>
    <xf numFmtId="0" fontId="0" fillId="0" borderId="1" xfId="0" applyBorder="1"/>
    <xf numFmtId="0" fontId="2" fillId="4" borderId="1" xfId="0" applyFont="1" applyFill="1" applyBorder="1"/>
    <xf numFmtId="0" fontId="2" fillId="0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0" fillId="5" borderId="1" xfId="0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/>
    <xf numFmtId="0" fontId="4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165" fontId="7" fillId="0" borderId="0" xfId="1" applyNumberFormat="1" applyFont="1" applyAlignment="1">
      <alignment vertical="center"/>
    </xf>
    <xf numFmtId="165" fontId="10" fillId="0" borderId="0" xfId="1" applyNumberFormat="1" applyFont="1" applyAlignment="1">
      <alignment vertical="center"/>
    </xf>
    <xf numFmtId="165" fontId="10" fillId="0" borderId="0" xfId="1" applyNumberFormat="1" applyFont="1" applyAlignment="1">
      <alignment vertical="center"/>
    </xf>
    <xf numFmtId="0" fontId="11" fillId="0" borderId="0" xfId="0" applyFont="1"/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indent="2"/>
    </xf>
    <xf numFmtId="0" fontId="2" fillId="0" borderId="0" xfId="0" applyFont="1" applyAlignment="1">
      <alignment horizontal="left"/>
    </xf>
    <xf numFmtId="0" fontId="0" fillId="6" borderId="0" xfId="0" applyFill="1" applyAlignment="1">
      <alignment horizontal="center"/>
    </xf>
    <xf numFmtId="0" fontId="0" fillId="6" borderId="0" xfId="0" applyFill="1"/>
    <xf numFmtId="0" fontId="0" fillId="0" borderId="1" xfId="0" applyBorder="1" applyAlignment="1">
      <alignment horizontal="center"/>
    </xf>
    <xf numFmtId="0" fontId="2" fillId="7" borderId="0" xfId="0" applyFont="1" applyFill="1" applyAlignment="1">
      <alignment horizontal="center"/>
    </xf>
    <xf numFmtId="165" fontId="0" fillId="0" borderId="0" xfId="1" applyNumberFormat="1" applyFont="1"/>
    <xf numFmtId="166" fontId="0" fillId="0" borderId="0" xfId="1" applyNumberFormat="1" applyFont="1"/>
    <xf numFmtId="0" fontId="0" fillId="8" borderId="0" xfId="0" applyFill="1" applyAlignment="1">
      <alignment horizontal="center"/>
    </xf>
    <xf numFmtId="0" fontId="0" fillId="8" borderId="0" xfId="0" applyFill="1"/>
    <xf numFmtId="0" fontId="0" fillId="0" borderId="0" xfId="0" applyAlignment="1">
      <alignment horizontal="left"/>
    </xf>
    <xf numFmtId="167" fontId="0" fillId="0" borderId="0" xfId="1" applyNumberFormat="1" applyFont="1"/>
    <xf numFmtId="167" fontId="0" fillId="0" borderId="0" xfId="0" applyNumberFormat="1"/>
    <xf numFmtId="167" fontId="2" fillId="0" borderId="0" xfId="0" applyNumberFormat="1" applyFont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165" fontId="10" fillId="0" borderId="0" xfId="1" applyNumberFormat="1" applyFont="1" applyAlignment="1">
      <alignment vertical="center"/>
    </xf>
    <xf numFmtId="165" fontId="10" fillId="0" borderId="0" xfId="1" applyNumberFormat="1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0" borderId="0" xfId="0" quotePrefix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7AFF"/>
      <color rgb="FF1BA1E2"/>
      <color rgb="FF5AC8FA"/>
      <color rgb="FF0000CC"/>
      <color rgb="FF34AADC"/>
      <color rgb="FFFF2D55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autoTitleDeleted val="1"/>
    <c:plotArea>
      <c:layout>
        <c:manualLayout>
          <c:layoutTarget val="inner"/>
          <c:xMode val="edge"/>
          <c:yMode val="edge"/>
          <c:x val="6.9024863710490719E-3"/>
          <c:y val="7.0988039593706823E-2"/>
          <c:w val="0.51423419091422895"/>
          <c:h val="0.68874202292835041"/>
        </c:manualLayout>
      </c:layout>
      <c:barChart>
        <c:barDir val="col"/>
        <c:grouping val="clustered"/>
        <c:ser>
          <c:idx val="1"/>
          <c:order val="0"/>
          <c:tx>
            <c:strRef>
              <c:f>'Working (Dashboard)'!$B$60</c:f>
              <c:strCache>
                <c:ptCount val="1"/>
                <c:pt idx="0">
                  <c:v>state/country population aged one year and above</c:v>
                </c:pt>
              </c:strCache>
            </c:strRef>
          </c:tx>
          <c:spPr>
            <a:noFill/>
            <a:ln w="38100">
              <a:solidFill>
                <a:srgbClr val="0000CC"/>
              </a:solidFill>
            </a:ln>
          </c:spPr>
          <c:dLbls>
            <c:txPr>
              <a:bodyPr/>
              <a:lstStyle/>
              <a:p>
                <a:pPr>
                  <a:defRPr sz="900">
                    <a:solidFill>
                      <a:srgbClr val="0000CC"/>
                    </a:solidFill>
                  </a:defRPr>
                </a:pPr>
                <a:endParaRPr lang="en-US"/>
              </a:p>
            </c:txPr>
            <c:showVal val="1"/>
          </c:dLbls>
          <c:cat>
            <c:numRef>
              <c:f>'Working (Dashboard)'!$A$61:$A$63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'Working (Dashboard)'!$B$61:$B$63</c:f>
              <c:numCache>
                <c:formatCode>0.0,,"M";\(0.0,,"M"\)</c:formatCode>
                <c:ptCount val="3"/>
                <c:pt idx="0">
                  <c:v>4729509</c:v>
                </c:pt>
                <c:pt idx="1">
                  <c:v>4745278</c:v>
                </c:pt>
                <c:pt idx="2">
                  <c:v>4764428</c:v>
                </c:pt>
              </c:numCache>
            </c:numRef>
          </c:val>
        </c:ser>
        <c:gapWidth val="131"/>
        <c:overlap val="100"/>
        <c:axId val="65344640"/>
        <c:axId val="65346560"/>
      </c:barChart>
      <c:barChart>
        <c:barDir val="col"/>
        <c:grouping val="stacked"/>
        <c:ser>
          <c:idx val="4"/>
          <c:order val="1"/>
          <c:tx>
            <c:strRef>
              <c:f>'Working (Dashboard)'!$E$60</c:f>
              <c:strCache>
                <c:ptCount val="1"/>
                <c:pt idx="0">
                  <c:v>population residing in same residence since last 1 year</c:v>
                </c:pt>
              </c:strCache>
            </c:strRef>
          </c:tx>
          <c:spPr>
            <a:solidFill>
              <a:srgbClr val="5AC8FA">
                <a:alpha val="80000"/>
              </a:srgbClr>
            </a:solidFill>
            <a:ln>
              <a:noFill/>
            </a:ln>
          </c:spPr>
          <c:dLbls>
            <c:txPr>
              <a:bodyPr/>
              <a:lstStyle/>
              <a:p>
                <a:pPr>
                  <a:defRPr sz="800"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Val val="1"/>
          </c:dLbls>
          <c:cat>
            <c:numRef>
              <c:f>'Working (Dashboard)'!$A$61:$A$63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'Working (Dashboard)'!$E$61:$E$63</c:f>
              <c:numCache>
                <c:formatCode>0.0,,"M";\(0.0,,"M"\)</c:formatCode>
                <c:ptCount val="3"/>
                <c:pt idx="0">
                  <c:v>3987155</c:v>
                </c:pt>
                <c:pt idx="1">
                  <c:v>4024442</c:v>
                </c:pt>
                <c:pt idx="2">
                  <c:v>4054260</c:v>
                </c:pt>
              </c:numCache>
            </c:numRef>
          </c:val>
        </c:ser>
        <c:ser>
          <c:idx val="3"/>
          <c:order val="2"/>
          <c:tx>
            <c:strRef>
              <c:f>'Working (Dashboard)'!$D$60</c:f>
              <c:strCache>
                <c:ptCount val="1"/>
                <c:pt idx="0">
                  <c:v>population residing in different residence but same state since last 1 year</c:v>
                </c:pt>
              </c:strCache>
            </c:strRef>
          </c:tx>
          <c:spPr>
            <a:solidFill>
              <a:srgbClr val="1BA1E2"/>
            </a:solidFill>
            <a:ln>
              <a:noFill/>
            </a:ln>
          </c:spPr>
          <c:dLbls>
            <c:txPr>
              <a:bodyPr/>
              <a:lstStyle/>
              <a:p>
                <a:pPr>
                  <a:defRPr sz="800"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Val val="1"/>
          </c:dLbls>
          <c:cat>
            <c:numRef>
              <c:f>'Working (Dashboard)'!$A$61:$A$63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'Working (Dashboard)'!$D$61:$D$63</c:f>
              <c:numCache>
                <c:formatCode>0.0,,"M";\(0.0,,"M"\)</c:formatCode>
                <c:ptCount val="3"/>
                <c:pt idx="0">
                  <c:v>620465</c:v>
                </c:pt>
                <c:pt idx="1">
                  <c:v>588293</c:v>
                </c:pt>
                <c:pt idx="2">
                  <c:v>590326</c:v>
                </c:pt>
              </c:numCache>
            </c:numRef>
          </c:val>
        </c:ser>
        <c:ser>
          <c:idx val="2"/>
          <c:order val="3"/>
          <c:tx>
            <c:strRef>
              <c:f>'Working (Dashboard)'!$C$60</c:f>
              <c:strCache>
                <c:ptCount val="1"/>
                <c:pt idx="0">
                  <c:v>population residing in different state last year</c:v>
                </c:pt>
              </c:strCache>
            </c:strRef>
          </c:tx>
          <c:spPr>
            <a:solidFill>
              <a:srgbClr val="007AFF"/>
            </a:solidFill>
            <a:ln>
              <a:noFill/>
            </a:ln>
          </c:spPr>
          <c:dLbls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Val val="1"/>
          </c:dLbls>
          <c:cat>
            <c:numRef>
              <c:f>'Working (Dashboard)'!$A$61:$A$63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'Working (Dashboard)'!$C$61:$C$63</c:f>
              <c:numCache>
                <c:formatCode>0.0,,"M";\(0.0,,"M"\)</c:formatCode>
                <c:ptCount val="3"/>
                <c:pt idx="0">
                  <c:v>108951</c:v>
                </c:pt>
                <c:pt idx="1">
                  <c:v>118295</c:v>
                </c:pt>
                <c:pt idx="2">
                  <c:v>105219</c:v>
                </c:pt>
              </c:numCache>
            </c:numRef>
          </c:val>
        </c:ser>
        <c:gapWidth val="143"/>
        <c:overlap val="100"/>
        <c:axId val="66873984"/>
        <c:axId val="66872064"/>
      </c:barChart>
      <c:catAx>
        <c:axId val="653446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65346560"/>
        <c:crosses val="autoZero"/>
        <c:auto val="1"/>
        <c:lblAlgn val="ctr"/>
        <c:lblOffset val="100"/>
      </c:catAx>
      <c:valAx>
        <c:axId val="65346560"/>
        <c:scaling>
          <c:orientation val="minMax"/>
        </c:scaling>
        <c:delete val="1"/>
        <c:axPos val="l"/>
        <c:numFmt formatCode="0.0,,&quot;M&quot;;\(0.0,,&quot;M&quot;\)" sourceLinked="1"/>
        <c:tickLblPos val="nextTo"/>
        <c:crossAx val="65344640"/>
        <c:crosses val="autoZero"/>
        <c:crossBetween val="between"/>
      </c:valAx>
      <c:valAx>
        <c:axId val="66872064"/>
        <c:scaling>
          <c:orientation val="minMax"/>
        </c:scaling>
        <c:axPos val="r"/>
        <c:numFmt formatCode="0.0,,&quot;M&quot;;\(0.0,,&quot;M&quot;\)" sourceLinked="1"/>
        <c:tickLblPos val="nextTo"/>
        <c:spPr>
          <a:ln>
            <a:noFill/>
          </a:ln>
        </c:spPr>
        <c:txPr>
          <a:bodyPr/>
          <a:lstStyle/>
          <a:p>
            <a:pPr>
              <a:defRPr sz="100">
                <a:solidFill>
                  <a:schemeClr val="bg1">
                    <a:lumMod val="95000"/>
                  </a:schemeClr>
                </a:solidFill>
              </a:defRPr>
            </a:pPr>
            <a:endParaRPr lang="en-US"/>
          </a:p>
        </c:txPr>
        <c:crossAx val="66873984"/>
        <c:crosses val="max"/>
        <c:crossBetween val="between"/>
      </c:valAx>
      <c:catAx>
        <c:axId val="66873984"/>
        <c:scaling>
          <c:orientation val="minMax"/>
        </c:scaling>
        <c:delete val="1"/>
        <c:axPos val="b"/>
        <c:numFmt formatCode="General" sourceLinked="1"/>
        <c:tickLblPos val="nextTo"/>
        <c:crossAx val="66872064"/>
        <c:crosses val="autoZero"/>
        <c:auto val="1"/>
        <c:lblAlgn val="ctr"/>
        <c:lblOffset val="100"/>
      </c:catAx>
      <c:spPr>
        <a:solidFill>
          <a:schemeClr val="bg1">
            <a:lumMod val="95000"/>
          </a:schemeClr>
        </a:solidFill>
      </c:spPr>
    </c:plotArea>
    <c:legend>
      <c:legendPos val="r"/>
      <c:legendEntry>
        <c:idx val="0"/>
        <c:txPr>
          <a:bodyPr/>
          <a:lstStyle/>
          <a:p>
            <a:pPr>
              <a:defRPr b="1">
                <a:solidFill>
                  <a:srgbClr val="0000CC"/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b="1">
                <a:solidFill>
                  <a:srgbClr val="007AFF"/>
                </a:solidFill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b="1">
                <a:solidFill>
                  <a:srgbClr val="1BA1E2"/>
                </a:solidFill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b="1">
                <a:solidFill>
                  <a:srgbClr val="5AC8FA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53879153626706333"/>
          <c:y val="0.11232676546050754"/>
          <c:w val="0.44249501803624974"/>
          <c:h val="0.77534596311851833"/>
        </c:manualLayout>
      </c:layout>
      <c:spPr>
        <a:ln>
          <a:solidFill>
            <a:schemeClr val="tx1"/>
          </a:solidFill>
        </a:ln>
      </c:spPr>
    </c:legend>
    <c:plotVisOnly val="1"/>
    <c:dispBlanksAs val="gap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5AC8FA"/>
              </a:solidFill>
              <a:ln>
                <a:noFill/>
              </a:ln>
            </c:spPr>
          </c:dPt>
          <c:dPt>
            <c:idx val="1"/>
            <c:spPr>
              <a:solidFill>
                <a:srgbClr val="1BA1E2"/>
              </a:solidFill>
              <a:ln>
                <a:noFill/>
              </a:ln>
            </c:spPr>
          </c:dPt>
          <c:dPt>
            <c:idx val="2"/>
            <c:spPr>
              <a:solidFill>
                <a:srgbClr val="007AFF"/>
              </a:solidFill>
              <a:ln>
                <a:noFill/>
              </a:ln>
            </c:spPr>
          </c:dPt>
          <c:dLbls>
            <c:txPr>
              <a:bodyPr/>
              <a:lstStyle/>
              <a:p>
                <a:pPr>
                  <a:defRPr sz="1000" b="1"/>
                </a:pPr>
                <a:endParaRPr lang="en-US"/>
              </a:p>
            </c:txPr>
            <c:showVal val="1"/>
            <c:showLeaderLines val="1"/>
          </c:dLbls>
          <c:val>
            <c:numRef>
              <c:f>'Working (Dashboard)'!$B$121:$D$121</c:f>
              <c:numCache>
                <c:formatCode>0,"K"</c:formatCode>
                <c:ptCount val="3"/>
                <c:pt idx="0">
                  <c:v>108951</c:v>
                </c:pt>
                <c:pt idx="1">
                  <c:v>118295</c:v>
                </c:pt>
                <c:pt idx="2">
                  <c:v>105219</c:v>
                </c:pt>
              </c:numCache>
            </c:numRef>
          </c:val>
        </c:ser>
        <c:firstSliceAng val="0"/>
        <c:holeSize val="32"/>
      </c:doughnutChart>
    </c:plotArea>
    <c:plotVisOnly val="1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>
        <c:manualLayout>
          <c:layoutTarget val="inner"/>
          <c:xMode val="edge"/>
          <c:yMode val="edge"/>
          <c:x val="1.1535580088898453E-2"/>
          <c:y val="0.20533022232907538"/>
          <c:w val="0.9792359558399828"/>
          <c:h val="0.55049108673632252"/>
        </c:manualLayout>
      </c:layout>
      <c:barChart>
        <c:barDir val="col"/>
        <c:grouping val="clustered"/>
        <c:ser>
          <c:idx val="0"/>
          <c:order val="0"/>
          <c:tx>
            <c:strRef>
              <c:f>'Working (Dashboard)'!$G$67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5AC8FA"/>
            </a:solidFill>
            <a:ln>
              <a:noFill/>
            </a:ln>
          </c:spPr>
          <c:dLbls>
            <c:numFmt formatCode="0,&quot;K&quot;;;" sourceLinked="0"/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cat>
            <c:strRef>
              <c:f>'Working (Dashboard)'!$F$68:$F$71</c:f>
              <c:strCache>
                <c:ptCount val="4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</c:strCache>
            </c:strRef>
          </c:cat>
          <c:val>
            <c:numRef>
              <c:f>'Working (Dashboard)'!$G$68:$G$71</c:f>
              <c:numCache>
                <c:formatCode>0,"K"</c:formatCode>
                <c:ptCount val="4"/>
                <c:pt idx="0">
                  <c:v>0</c:v>
                </c:pt>
                <c:pt idx="1">
                  <c:v>3013</c:v>
                </c:pt>
                <c:pt idx="2">
                  <c:v>676</c:v>
                </c:pt>
                <c:pt idx="3">
                  <c:v>1481</c:v>
                </c:pt>
              </c:numCache>
            </c:numRef>
          </c:val>
        </c:ser>
        <c:ser>
          <c:idx val="1"/>
          <c:order val="1"/>
          <c:tx>
            <c:strRef>
              <c:f>'Working (Dashboard)'!$H$67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1BA1E2"/>
            </a:solidFill>
            <a:ln>
              <a:noFill/>
            </a:ln>
          </c:spPr>
          <c:dLbls>
            <c:numFmt formatCode="0,&quot;K&quot;;;" sourceLinked="0"/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cat>
            <c:strRef>
              <c:f>'Working (Dashboard)'!$F$68:$F$71</c:f>
              <c:strCache>
                <c:ptCount val="4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</c:strCache>
            </c:strRef>
          </c:cat>
          <c:val>
            <c:numRef>
              <c:f>'Working (Dashboard)'!$H$68:$H$71</c:f>
              <c:numCache>
                <c:formatCode>0,"K"</c:formatCode>
                <c:ptCount val="4"/>
                <c:pt idx="0">
                  <c:v>0</c:v>
                </c:pt>
                <c:pt idx="1">
                  <c:v>1771</c:v>
                </c:pt>
                <c:pt idx="2">
                  <c:v>1677</c:v>
                </c:pt>
                <c:pt idx="3">
                  <c:v>1642</c:v>
                </c:pt>
              </c:numCache>
            </c:numRef>
          </c:val>
        </c:ser>
        <c:ser>
          <c:idx val="2"/>
          <c:order val="2"/>
          <c:tx>
            <c:strRef>
              <c:f>'Working (Dashboard)'!$I$67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AFF"/>
            </a:solidFill>
            <a:ln>
              <a:noFill/>
            </a:ln>
          </c:spPr>
          <c:dLbls>
            <c:numFmt formatCode="0,&quot;K&quot;;;" sourceLinked="0"/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cat>
            <c:strRef>
              <c:f>'Working (Dashboard)'!$F$68:$F$71</c:f>
              <c:strCache>
                <c:ptCount val="4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</c:strCache>
            </c:strRef>
          </c:cat>
          <c:val>
            <c:numRef>
              <c:f>'Working (Dashboard)'!$I$68:$I$71</c:f>
              <c:numCache>
                <c:formatCode>0,"K"</c:formatCode>
                <c:ptCount val="4"/>
                <c:pt idx="0">
                  <c:v>0</c:v>
                </c:pt>
                <c:pt idx="1">
                  <c:v>1004</c:v>
                </c:pt>
                <c:pt idx="2">
                  <c:v>962</c:v>
                </c:pt>
                <c:pt idx="3">
                  <c:v>660</c:v>
                </c:pt>
              </c:numCache>
            </c:numRef>
          </c:val>
        </c:ser>
        <c:axId val="65654784"/>
        <c:axId val="65656320"/>
      </c:barChart>
      <c:catAx>
        <c:axId val="65654784"/>
        <c:scaling>
          <c:orientation val="minMax"/>
        </c:scaling>
        <c:axPos val="b"/>
        <c:tickLblPos val="nextTo"/>
        <c:crossAx val="65656320"/>
        <c:crosses val="autoZero"/>
        <c:auto val="1"/>
        <c:lblAlgn val="ctr"/>
        <c:lblOffset val="100"/>
      </c:catAx>
      <c:valAx>
        <c:axId val="65656320"/>
        <c:scaling>
          <c:orientation val="minMax"/>
        </c:scaling>
        <c:delete val="1"/>
        <c:axPos val="l"/>
        <c:numFmt formatCode="0,&quot;K&quot;" sourceLinked="1"/>
        <c:tickLblPos val="nextTo"/>
        <c:crossAx val="65654784"/>
        <c:crosses val="autoZero"/>
        <c:crossBetween val="between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7252272307077299"/>
          <c:y val="3.7540940316802197E-2"/>
          <c:w val="0.25986063195379061"/>
          <c:h val="0.11314159536187102"/>
        </c:manualLayout>
      </c:layout>
      <c:spPr>
        <a:ln>
          <a:solidFill>
            <a:schemeClr val="tx1"/>
          </a:solidFill>
        </a:ln>
      </c:spPr>
    </c:legend>
    <c:plotVisOnly val="1"/>
    <c:dispBlanksAs val="gap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26</xdr:col>
      <xdr:colOff>0</xdr:colOff>
      <xdr:row>1</xdr:row>
      <xdr:rowOff>1588</xdr:rowOff>
    </xdr:to>
    <xdr:cxnSp macro="">
      <xdr:nvCxnSpPr>
        <xdr:cNvPr id="3" name="Straight Connector 2"/>
        <xdr:cNvCxnSpPr/>
      </xdr:nvCxnSpPr>
      <xdr:spPr>
        <a:xfrm>
          <a:off x="0" y="583406"/>
          <a:ext cx="15871031" cy="1588"/>
        </a:xfrm>
        <a:prstGeom prst="line">
          <a:avLst/>
        </a:prstGeom>
        <a:ln w="38100">
          <a:solidFill>
            <a:srgbClr val="34AAD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0</xdr:colOff>
      <xdr:row>1</xdr:row>
      <xdr:rowOff>151728</xdr:rowOff>
    </xdr:from>
    <xdr:to>
      <xdr:col>13</xdr:col>
      <xdr:colOff>390525</xdr:colOff>
      <xdr:row>24</xdr:row>
      <xdr:rowOff>173193</xdr:rowOff>
    </xdr:to>
    <xdr:grpSp>
      <xdr:nvGrpSpPr>
        <xdr:cNvPr id="23" name="Group 22"/>
        <xdr:cNvGrpSpPr/>
      </xdr:nvGrpSpPr>
      <xdr:grpSpPr>
        <a:xfrm>
          <a:off x="0" y="735134"/>
          <a:ext cx="8284369" cy="4402965"/>
          <a:chOff x="0" y="735134"/>
          <a:chExt cx="8284369" cy="4402965"/>
        </a:xfrm>
      </xdr:grpSpPr>
      <xdr:grpSp>
        <xdr:nvGrpSpPr>
          <xdr:cNvPr id="11" name="Group 10"/>
          <xdr:cNvGrpSpPr/>
        </xdr:nvGrpSpPr>
        <xdr:grpSpPr>
          <a:xfrm>
            <a:off x="0" y="735134"/>
            <a:ext cx="8284369" cy="4402965"/>
            <a:chOff x="2881312" y="1425697"/>
            <a:chExt cx="8284369" cy="4402965"/>
          </a:xfrm>
        </xdr:grpSpPr>
        <xdr:pic>
          <xdr:nvPicPr>
            <xdr:cNvPr id="2049" name="Picture 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067050" y="1425697"/>
              <a:ext cx="7958138" cy="4402965"/>
            </a:xfrm>
            <a:prstGeom prst="rect">
              <a:avLst/>
            </a:prstGeom>
            <a:noFill/>
            <a:ln w="1">
              <a:noFill/>
              <a:miter lim="800000"/>
              <a:headEnd/>
              <a:tailEnd type="none" w="med" len="med"/>
            </a:ln>
            <a:effectLst/>
          </xdr:spPr>
        </xdr:pic>
        <xdr:sp macro="" textlink="">
          <xdr:nvSpPr>
            <xdr:cNvPr id="5" name="Rectangle 4"/>
            <xdr:cNvSpPr/>
          </xdr:nvSpPr>
          <xdr:spPr>
            <a:xfrm>
              <a:off x="3059906" y="1833563"/>
              <a:ext cx="7941469" cy="881062"/>
            </a:xfrm>
            <a:prstGeom prst="rect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endParaRPr lang="en-IN" sz="1100"/>
            </a:p>
          </xdr:txBody>
        </xdr:sp>
        <xdr:sp macro="" textlink="">
          <xdr:nvSpPr>
            <xdr:cNvPr id="6" name="Rectangle 5"/>
            <xdr:cNvSpPr/>
          </xdr:nvSpPr>
          <xdr:spPr>
            <a:xfrm>
              <a:off x="3057526" y="2771773"/>
              <a:ext cx="3764756" cy="2967039"/>
            </a:xfrm>
            <a:prstGeom prst="rect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endParaRPr lang="en-IN" sz="1100"/>
            </a:p>
          </xdr:txBody>
        </xdr:sp>
        <xdr:sp macro="" textlink="">
          <xdr:nvSpPr>
            <xdr:cNvPr id="7" name="Rectangle 6"/>
            <xdr:cNvSpPr/>
          </xdr:nvSpPr>
          <xdr:spPr>
            <a:xfrm>
              <a:off x="6853239" y="2769391"/>
              <a:ext cx="4124324" cy="2967039"/>
            </a:xfrm>
            <a:prstGeom prst="rect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endParaRPr lang="en-IN" sz="1100"/>
            </a:p>
          </xdr:txBody>
        </xdr:sp>
        <xdr:sp macro="" textlink="">
          <xdr:nvSpPr>
            <xdr:cNvPr id="8" name="Oval 7"/>
            <xdr:cNvSpPr/>
          </xdr:nvSpPr>
          <xdr:spPr>
            <a:xfrm>
              <a:off x="2881314" y="1976439"/>
              <a:ext cx="381000" cy="392906"/>
            </a:xfrm>
            <a:prstGeom prst="ellipse">
              <a:avLst/>
            </a:prstGeom>
            <a:solidFill>
              <a:srgbClr val="FFC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IN" sz="1600" b="1">
                  <a:solidFill>
                    <a:srgbClr val="FF0000"/>
                  </a:solidFill>
                </a:rPr>
                <a:t>1</a:t>
              </a:r>
            </a:p>
          </xdr:txBody>
        </xdr:sp>
        <xdr:sp macro="" textlink="">
          <xdr:nvSpPr>
            <xdr:cNvPr id="9" name="Oval 8"/>
            <xdr:cNvSpPr/>
          </xdr:nvSpPr>
          <xdr:spPr>
            <a:xfrm>
              <a:off x="2881312" y="3071812"/>
              <a:ext cx="381000" cy="392906"/>
            </a:xfrm>
            <a:prstGeom prst="ellipse">
              <a:avLst/>
            </a:prstGeom>
            <a:solidFill>
              <a:srgbClr val="FFC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IN" sz="1600" b="1">
                  <a:solidFill>
                    <a:srgbClr val="FF0000"/>
                  </a:solidFill>
                </a:rPr>
                <a:t>2</a:t>
              </a:r>
            </a:p>
          </xdr:txBody>
        </xdr:sp>
        <xdr:sp macro="" textlink="">
          <xdr:nvSpPr>
            <xdr:cNvPr id="10" name="Oval 9"/>
            <xdr:cNvSpPr/>
          </xdr:nvSpPr>
          <xdr:spPr>
            <a:xfrm>
              <a:off x="10784681" y="2783681"/>
              <a:ext cx="381000" cy="392906"/>
            </a:xfrm>
            <a:prstGeom prst="ellipse">
              <a:avLst/>
            </a:prstGeom>
            <a:solidFill>
              <a:srgbClr val="FFC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IN" sz="1600" b="1">
                  <a:solidFill>
                    <a:srgbClr val="FF0000"/>
                  </a:solidFill>
                </a:rPr>
                <a:t>3</a:t>
              </a:r>
            </a:p>
          </xdr:txBody>
        </xdr:sp>
      </xdr:grpSp>
      <xdr:sp macro="" textlink="">
        <xdr:nvSpPr>
          <xdr:cNvPr id="12" name="Rounded Rectangle 11"/>
          <xdr:cNvSpPr/>
        </xdr:nvSpPr>
        <xdr:spPr>
          <a:xfrm>
            <a:off x="1333500" y="2333625"/>
            <a:ext cx="2345531" cy="130969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IN" sz="1100"/>
          </a:p>
        </xdr:txBody>
      </xdr:sp>
      <xdr:sp macro="" textlink="">
        <xdr:nvSpPr>
          <xdr:cNvPr id="13" name="Rounded Rectangle 12"/>
          <xdr:cNvSpPr/>
        </xdr:nvSpPr>
        <xdr:spPr>
          <a:xfrm>
            <a:off x="1462088" y="4855369"/>
            <a:ext cx="1824038" cy="157161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IN" sz="1100"/>
          </a:p>
        </xdr:txBody>
      </xdr:sp>
      <xdr:sp macro="" textlink="">
        <xdr:nvSpPr>
          <xdr:cNvPr id="14" name="Oval 13"/>
          <xdr:cNvSpPr/>
        </xdr:nvSpPr>
        <xdr:spPr>
          <a:xfrm>
            <a:off x="1095375" y="2262187"/>
            <a:ext cx="285750" cy="273844"/>
          </a:xfrm>
          <a:prstGeom prst="ellipse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IN" sz="1600" b="0">
                <a:solidFill>
                  <a:srgbClr val="FF0000"/>
                </a:solidFill>
              </a:rPr>
              <a:t>b</a:t>
            </a:r>
          </a:p>
        </xdr:txBody>
      </xdr:sp>
      <xdr:sp macro="" textlink="">
        <xdr:nvSpPr>
          <xdr:cNvPr id="15" name="Oval 14"/>
          <xdr:cNvSpPr/>
        </xdr:nvSpPr>
        <xdr:spPr>
          <a:xfrm>
            <a:off x="1283494" y="4700587"/>
            <a:ext cx="285750" cy="273844"/>
          </a:xfrm>
          <a:prstGeom prst="ellipse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IN" sz="1600" b="1">
                <a:solidFill>
                  <a:srgbClr val="FF0000"/>
                </a:solidFill>
              </a:rPr>
              <a:t>a</a:t>
            </a:r>
          </a:p>
        </xdr:txBody>
      </xdr:sp>
      <xdr:sp macro="" textlink="">
        <xdr:nvSpPr>
          <xdr:cNvPr id="17" name="Rounded Rectangle 16"/>
          <xdr:cNvSpPr/>
        </xdr:nvSpPr>
        <xdr:spPr>
          <a:xfrm>
            <a:off x="5095875" y="2378868"/>
            <a:ext cx="2035969" cy="192881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IN" sz="1100"/>
          </a:p>
        </xdr:txBody>
      </xdr:sp>
      <xdr:sp macro="" textlink="">
        <xdr:nvSpPr>
          <xdr:cNvPr id="16" name="Oval 15"/>
          <xdr:cNvSpPr/>
        </xdr:nvSpPr>
        <xdr:spPr>
          <a:xfrm>
            <a:off x="4843464" y="2331244"/>
            <a:ext cx="285750" cy="273844"/>
          </a:xfrm>
          <a:prstGeom prst="ellipse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IN" sz="1600" b="1">
                <a:solidFill>
                  <a:srgbClr val="FF0000"/>
                </a:solidFill>
              </a:rPr>
              <a:t>a</a:t>
            </a:r>
          </a:p>
        </xdr:txBody>
      </xdr:sp>
      <xdr:sp macro="" textlink="">
        <xdr:nvSpPr>
          <xdr:cNvPr id="18" name="Rounded Rectangle 17"/>
          <xdr:cNvSpPr/>
        </xdr:nvSpPr>
        <xdr:spPr>
          <a:xfrm>
            <a:off x="6119813" y="3019425"/>
            <a:ext cx="1940718" cy="683419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IN" sz="1100"/>
          </a:p>
        </xdr:txBody>
      </xdr:sp>
      <xdr:sp macro="" textlink="">
        <xdr:nvSpPr>
          <xdr:cNvPr id="19" name="Oval 18"/>
          <xdr:cNvSpPr/>
        </xdr:nvSpPr>
        <xdr:spPr>
          <a:xfrm>
            <a:off x="5912645" y="2971801"/>
            <a:ext cx="285750" cy="273844"/>
          </a:xfrm>
          <a:prstGeom prst="ellipse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IN" sz="1600" b="1">
                <a:solidFill>
                  <a:srgbClr val="FF0000"/>
                </a:solidFill>
              </a:rPr>
              <a:t>b</a:t>
            </a:r>
          </a:p>
        </xdr:txBody>
      </xdr:sp>
      <xdr:sp macro="" textlink="">
        <xdr:nvSpPr>
          <xdr:cNvPr id="20" name="Rounded Rectangle 19"/>
          <xdr:cNvSpPr/>
        </xdr:nvSpPr>
        <xdr:spPr>
          <a:xfrm>
            <a:off x="4093368" y="4012406"/>
            <a:ext cx="3895726" cy="988219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IN" sz="1100"/>
          </a:p>
        </xdr:txBody>
      </xdr:sp>
      <xdr:sp macro="" textlink="">
        <xdr:nvSpPr>
          <xdr:cNvPr id="21" name="Oval 20"/>
          <xdr:cNvSpPr/>
        </xdr:nvSpPr>
        <xdr:spPr>
          <a:xfrm>
            <a:off x="4005263" y="4005264"/>
            <a:ext cx="285750" cy="273844"/>
          </a:xfrm>
          <a:prstGeom prst="ellipse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IN" sz="1600" b="1">
                <a:solidFill>
                  <a:srgbClr val="FF0000"/>
                </a:solidFill>
              </a:rPr>
              <a:t>c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22</xdr:col>
      <xdr:colOff>0</xdr:colOff>
      <xdr:row>1</xdr:row>
      <xdr:rowOff>1588</xdr:rowOff>
    </xdr:to>
    <xdr:cxnSp macro="">
      <xdr:nvCxnSpPr>
        <xdr:cNvPr id="3" name="Straight Connector 2"/>
        <xdr:cNvCxnSpPr/>
      </xdr:nvCxnSpPr>
      <xdr:spPr>
        <a:xfrm>
          <a:off x="214313" y="785813"/>
          <a:ext cx="16263937" cy="1588"/>
        </a:xfrm>
        <a:prstGeom prst="line">
          <a:avLst/>
        </a:prstGeom>
        <a:ln w="38100">
          <a:solidFill>
            <a:srgbClr val="34AAD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1035853</xdr:colOff>
      <xdr:row>1</xdr:row>
      <xdr:rowOff>117622</xdr:rowOff>
    </xdr:from>
    <xdr:to>
      <xdr:col>3</xdr:col>
      <xdr:colOff>508329</xdr:colOff>
      <xdr:row>8</xdr:row>
      <xdr:rowOff>95247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33509" y="903435"/>
          <a:ext cx="1139351" cy="114443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11</xdr:col>
      <xdr:colOff>0</xdr:colOff>
      <xdr:row>14</xdr:row>
      <xdr:rowOff>1588</xdr:rowOff>
    </xdr:to>
    <xdr:cxnSp macro="">
      <xdr:nvCxnSpPr>
        <xdr:cNvPr id="7" name="Straight Connector 6"/>
        <xdr:cNvCxnSpPr/>
      </xdr:nvCxnSpPr>
      <xdr:spPr>
        <a:xfrm>
          <a:off x="83344" y="3155156"/>
          <a:ext cx="7143750" cy="1588"/>
        </a:xfrm>
        <a:prstGeom prst="line">
          <a:avLst/>
        </a:prstGeom>
        <a:ln w="28575">
          <a:solidFill>
            <a:srgbClr val="34AAD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18</xdr:col>
      <xdr:colOff>238116</xdr:colOff>
      <xdr:row>1</xdr:row>
      <xdr:rowOff>95249</xdr:rowOff>
    </xdr:from>
    <xdr:to>
      <xdr:col>19</xdr:col>
      <xdr:colOff>607219</xdr:colOff>
      <xdr:row>8</xdr:row>
      <xdr:rowOff>142876</xdr:rowOff>
    </xdr:to>
    <xdr:pic>
      <xdr:nvPicPr>
        <xdr:cNvPr id="8" name="Picture 2" descr="https://encrypted-tbn2.gstatic.com/images?q=tbn:ANd9GcTMZXaq4D1HGRZz6lxhODh9u8oRBf7-12o57HPdzEFDMUCNpchgkw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061272" y="881062"/>
          <a:ext cx="1250166" cy="1214439"/>
        </a:xfrm>
        <a:prstGeom prst="rect">
          <a:avLst/>
        </a:prstGeom>
        <a:noFill/>
      </xdr:spPr>
    </xdr:pic>
    <xdr:clientData/>
  </xdr:twoCellAnchor>
  <xdr:oneCellAnchor>
    <xdr:from>
      <xdr:col>4</xdr:col>
      <xdr:colOff>250022</xdr:colOff>
      <xdr:row>35</xdr:row>
      <xdr:rowOff>190502</xdr:rowOff>
    </xdr:from>
    <xdr:ext cx="470642" cy="264560"/>
    <xdr:sp macro="" textlink="">
      <xdr:nvSpPr>
        <xdr:cNvPr id="9" name="TextBox 8"/>
        <xdr:cNvSpPr txBox="1"/>
      </xdr:nvSpPr>
      <xdr:spPr>
        <a:xfrm>
          <a:off x="3095616" y="8215315"/>
          <a:ext cx="4706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IN" sz="1100" b="1"/>
            <a:t>2010</a:t>
          </a:r>
        </a:p>
      </xdr:txBody>
    </xdr:sp>
    <xdr:clientData/>
  </xdr:oneCellAnchor>
  <xdr:oneCellAnchor>
    <xdr:from>
      <xdr:col>7</xdr:col>
      <xdr:colOff>485741</xdr:colOff>
      <xdr:row>35</xdr:row>
      <xdr:rowOff>200030</xdr:rowOff>
    </xdr:from>
    <xdr:ext cx="470642" cy="264560"/>
    <xdr:sp macro="" textlink="">
      <xdr:nvSpPr>
        <xdr:cNvPr id="10" name="TextBox 9"/>
        <xdr:cNvSpPr txBox="1"/>
      </xdr:nvSpPr>
      <xdr:spPr>
        <a:xfrm>
          <a:off x="4402897" y="8224843"/>
          <a:ext cx="4706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IN" sz="1100" b="1"/>
            <a:t>2011</a:t>
          </a:r>
        </a:p>
      </xdr:txBody>
    </xdr:sp>
    <xdr:clientData/>
  </xdr:oneCellAnchor>
  <xdr:oneCellAnchor>
    <xdr:from>
      <xdr:col>8</xdr:col>
      <xdr:colOff>807177</xdr:colOff>
      <xdr:row>35</xdr:row>
      <xdr:rowOff>200029</xdr:rowOff>
    </xdr:from>
    <xdr:ext cx="470642" cy="264560"/>
    <xdr:sp macro="" textlink="">
      <xdr:nvSpPr>
        <xdr:cNvPr id="11" name="TextBox 10"/>
        <xdr:cNvSpPr txBox="1"/>
      </xdr:nvSpPr>
      <xdr:spPr>
        <a:xfrm>
          <a:off x="5641115" y="8224842"/>
          <a:ext cx="4706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IN" sz="1100" b="1"/>
            <a:t>2012</a:t>
          </a:r>
        </a:p>
      </xdr:txBody>
    </xdr:sp>
    <xdr:clientData/>
  </xdr:oneCellAnchor>
  <xdr:twoCellAnchor>
    <xdr:from>
      <xdr:col>12</xdr:col>
      <xdr:colOff>0</xdr:colOff>
      <xdr:row>14</xdr:row>
      <xdr:rowOff>0</xdr:rowOff>
    </xdr:from>
    <xdr:to>
      <xdr:col>21</xdr:col>
      <xdr:colOff>0</xdr:colOff>
      <xdr:row>14</xdr:row>
      <xdr:rowOff>1588</xdr:rowOff>
    </xdr:to>
    <xdr:cxnSp macro="">
      <xdr:nvCxnSpPr>
        <xdr:cNvPr id="12" name="Straight Connector 11"/>
        <xdr:cNvCxnSpPr/>
      </xdr:nvCxnSpPr>
      <xdr:spPr>
        <a:xfrm>
          <a:off x="7727156" y="3202781"/>
          <a:ext cx="8143875" cy="1588"/>
        </a:xfrm>
        <a:prstGeom prst="line">
          <a:avLst/>
        </a:prstGeom>
        <a:ln w="28575">
          <a:solidFill>
            <a:srgbClr val="34AAD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39</xdr:row>
      <xdr:rowOff>0</xdr:rowOff>
    </xdr:from>
    <xdr:to>
      <xdr:col>22</xdr:col>
      <xdr:colOff>0</xdr:colOff>
      <xdr:row>39</xdr:row>
      <xdr:rowOff>1588</xdr:rowOff>
    </xdr:to>
    <xdr:cxnSp macro="">
      <xdr:nvCxnSpPr>
        <xdr:cNvPr id="15" name="Straight Connector 14"/>
        <xdr:cNvCxnSpPr/>
      </xdr:nvCxnSpPr>
      <xdr:spPr>
        <a:xfrm>
          <a:off x="214313" y="7810500"/>
          <a:ext cx="15740062" cy="1588"/>
        </a:xfrm>
        <a:prstGeom prst="line">
          <a:avLst/>
        </a:prstGeom>
        <a:ln w="19050">
          <a:solidFill>
            <a:srgbClr val="34AAD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1119187</xdr:colOff>
      <xdr:row>14</xdr:row>
      <xdr:rowOff>83348</xdr:rowOff>
    </xdr:from>
    <xdr:to>
      <xdr:col>18</xdr:col>
      <xdr:colOff>630988</xdr:colOff>
      <xdr:row>15</xdr:row>
      <xdr:rowOff>119066</xdr:rowOff>
    </xdr:to>
    <xdr:grpSp>
      <xdr:nvGrpSpPr>
        <xdr:cNvPr id="19" name="Group 18"/>
        <xdr:cNvGrpSpPr/>
      </xdr:nvGrpSpPr>
      <xdr:grpSpPr>
        <a:xfrm>
          <a:off x="9763125" y="3286129"/>
          <a:ext cx="3881394" cy="297656"/>
          <a:chOff x="7834313" y="3286129"/>
          <a:chExt cx="3964782" cy="297656"/>
        </a:xfrm>
      </xdr:grpSpPr>
      <xdr:sp macro="" textlink="">
        <xdr:nvSpPr>
          <xdr:cNvPr id="16" name="Rectangle 15"/>
          <xdr:cNvSpPr/>
        </xdr:nvSpPr>
        <xdr:spPr>
          <a:xfrm>
            <a:off x="7834313" y="3286129"/>
            <a:ext cx="3964782" cy="297656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IN" sz="1100"/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7912664" y="3298035"/>
            <a:ext cx="1040558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/>
          <a:p>
            <a:r>
              <a:rPr lang="en-IN" sz="1100" b="1"/>
              <a:t>Select State</a:t>
            </a:r>
          </a:p>
        </xdr:txBody>
      </xdr:sp>
      <xdr:sp macro="" textlink="">
        <xdr:nvSpPr>
          <xdr:cNvPr id="18" name="Right Arrow 17"/>
          <xdr:cNvSpPr/>
        </xdr:nvSpPr>
        <xdr:spPr>
          <a:xfrm>
            <a:off x="8800221" y="3345657"/>
            <a:ext cx="299654" cy="190499"/>
          </a:xfrm>
          <a:prstGeom prst="rightArrow">
            <a:avLst/>
          </a:prstGeom>
          <a:solidFill>
            <a:srgbClr val="34AAD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IN" sz="1100"/>
          </a:p>
        </xdr:txBody>
      </xdr:sp>
    </xdr:grpSp>
    <xdr:clientData/>
  </xdr:twoCellAnchor>
  <xdr:twoCellAnchor editAs="absolute">
    <xdr:from>
      <xdr:col>12</xdr:col>
      <xdr:colOff>0</xdr:colOff>
      <xdr:row>15</xdr:row>
      <xdr:rowOff>535780</xdr:rowOff>
    </xdr:from>
    <xdr:to>
      <xdr:col>21</xdr:col>
      <xdr:colOff>0</xdr:colOff>
      <xdr:row>15</xdr:row>
      <xdr:rowOff>535780</xdr:rowOff>
    </xdr:to>
    <xdr:cxnSp macro="">
      <xdr:nvCxnSpPr>
        <xdr:cNvPr id="23" name="Straight Connector 22"/>
        <xdr:cNvCxnSpPr/>
      </xdr:nvCxnSpPr>
      <xdr:spPr>
        <a:xfrm>
          <a:off x="7524750" y="3998398"/>
          <a:ext cx="8163485" cy="0"/>
        </a:xfrm>
        <a:prstGeom prst="line">
          <a:avLst/>
        </a:prstGeom>
        <a:ln w="12700">
          <a:solidFill>
            <a:srgbClr val="34AAD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12</xdr:col>
      <xdr:colOff>0</xdr:colOff>
      <xdr:row>15</xdr:row>
      <xdr:rowOff>267718</xdr:rowOff>
    </xdr:from>
    <xdr:to>
      <xdr:col>14</xdr:col>
      <xdr:colOff>156296</xdr:colOff>
      <xdr:row>15</xdr:row>
      <xdr:rowOff>532278</xdr:rowOff>
    </xdr:to>
    <xdr:sp macro="" textlink="">
      <xdr:nvSpPr>
        <xdr:cNvPr id="27" name="TextBox 26"/>
        <xdr:cNvSpPr txBox="1"/>
      </xdr:nvSpPr>
      <xdr:spPr>
        <a:xfrm>
          <a:off x="7524750" y="3730336"/>
          <a:ext cx="24198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IN" sz="1100" b="1">
              <a:solidFill>
                <a:schemeClr val="tx1">
                  <a:lumMod val="65000"/>
                  <a:lumOff val="35000"/>
                </a:schemeClr>
              </a:solidFill>
            </a:rPr>
            <a:t>population</a:t>
          </a:r>
          <a:r>
            <a:rPr lang="en-IN" sz="1100" b="1" baseline="0">
              <a:solidFill>
                <a:schemeClr val="tx1">
                  <a:lumMod val="65000"/>
                  <a:lumOff val="35000"/>
                </a:schemeClr>
              </a:solidFill>
            </a:rPr>
            <a:t> residing trend (in millions)</a:t>
          </a:r>
          <a:endParaRPr lang="en-IN" sz="11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 editAs="absolute">
    <xdr:from>
      <xdr:col>12</xdr:col>
      <xdr:colOff>0</xdr:colOff>
      <xdr:row>15</xdr:row>
      <xdr:rowOff>547686</xdr:rowOff>
    </xdr:from>
    <xdr:to>
      <xdr:col>21</xdr:col>
      <xdr:colOff>702</xdr:colOff>
      <xdr:row>26</xdr:row>
      <xdr:rowOff>0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12</xdr:col>
      <xdr:colOff>0</xdr:colOff>
      <xdr:row>28</xdr:row>
      <xdr:rowOff>0</xdr:rowOff>
    </xdr:from>
    <xdr:to>
      <xdr:col>21</xdr:col>
      <xdr:colOff>0</xdr:colOff>
      <xdr:row>28</xdr:row>
      <xdr:rowOff>0</xdr:rowOff>
    </xdr:to>
    <xdr:cxnSp macro="">
      <xdr:nvCxnSpPr>
        <xdr:cNvPr id="22" name="Straight Connector 21"/>
        <xdr:cNvCxnSpPr/>
      </xdr:nvCxnSpPr>
      <xdr:spPr>
        <a:xfrm>
          <a:off x="7529286" y="6449786"/>
          <a:ext cx="8168821" cy="0"/>
        </a:xfrm>
        <a:prstGeom prst="line">
          <a:avLst/>
        </a:prstGeom>
        <a:ln w="12700">
          <a:solidFill>
            <a:srgbClr val="34AAD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12</xdr:col>
      <xdr:colOff>0</xdr:colOff>
      <xdr:row>26</xdr:row>
      <xdr:rowOff>190498</xdr:rowOff>
    </xdr:from>
    <xdr:to>
      <xdr:col>14</xdr:col>
      <xdr:colOff>1030189</xdr:colOff>
      <xdr:row>28</xdr:row>
      <xdr:rowOff>2621</xdr:rowOff>
    </xdr:to>
    <xdr:sp macro="" textlink="">
      <xdr:nvSpPr>
        <xdr:cNvPr id="24" name="TextBox 23"/>
        <xdr:cNvSpPr txBox="1"/>
      </xdr:nvSpPr>
      <xdr:spPr>
        <a:xfrm>
          <a:off x="7512844" y="6179342"/>
          <a:ext cx="32923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IN" sz="1100" b="1">
              <a:solidFill>
                <a:schemeClr val="tx1">
                  <a:lumMod val="65000"/>
                  <a:lumOff val="35000"/>
                </a:schemeClr>
              </a:solidFill>
            </a:rPr>
            <a:t>state-wise population</a:t>
          </a:r>
          <a:r>
            <a:rPr lang="en-IN" sz="1100" b="1" baseline="0">
              <a:solidFill>
                <a:schemeClr val="tx1">
                  <a:lumMod val="65000"/>
                  <a:lumOff val="35000"/>
                </a:schemeClr>
              </a:solidFill>
            </a:rPr>
            <a:t> migration trend (in thousands)</a:t>
          </a:r>
          <a:endParaRPr lang="en-IN" sz="11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18</xdr:col>
      <xdr:colOff>1</xdr:colOff>
      <xdr:row>28</xdr:row>
      <xdr:rowOff>12370</xdr:rowOff>
    </xdr:from>
    <xdr:to>
      <xdr:col>21</xdr:col>
      <xdr:colOff>0</xdr:colOff>
      <xdr:row>36</xdr:row>
      <xdr:rowOff>226217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28</xdr:row>
      <xdr:rowOff>6185</xdr:rowOff>
    </xdr:from>
    <xdr:to>
      <xdr:col>18</xdr:col>
      <xdr:colOff>0</xdr:colOff>
      <xdr:row>37</xdr:row>
      <xdr:rowOff>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showGridLines="0" tabSelected="1" zoomScale="80" zoomScaleNormal="80" workbookViewId="0">
      <selection sqref="A1:Z1"/>
    </sheetView>
  </sheetViews>
  <sheetFormatPr defaultRowHeight="15"/>
  <cols>
    <col min="15" max="15" width="4.42578125" customWidth="1"/>
    <col min="16" max="16" width="27.42578125" customWidth="1"/>
    <col min="17" max="26" width="7.85546875" customWidth="1"/>
  </cols>
  <sheetData>
    <row r="1" spans="1:26" ht="45.75" customHeight="1">
      <c r="A1" s="59" t="s">
        <v>105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3" spans="1:26">
      <c r="O3" s="64" t="s">
        <v>110</v>
      </c>
      <c r="P3" s="63" t="s">
        <v>113</v>
      </c>
      <c r="Q3" s="63"/>
      <c r="R3" s="63"/>
      <c r="S3" s="63"/>
      <c r="T3" s="63"/>
      <c r="U3" s="63"/>
      <c r="V3" s="63"/>
      <c r="W3" s="63"/>
      <c r="X3" s="63"/>
      <c r="Y3" s="63"/>
      <c r="Z3" s="63"/>
    </row>
    <row r="4" spans="1:26" s="4" customFormat="1">
      <c r="O4" s="64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</row>
    <row r="5" spans="1:26">
      <c r="O5" s="6"/>
    </row>
    <row r="6" spans="1:26">
      <c r="O6" s="64" t="s">
        <v>111</v>
      </c>
      <c r="P6" s="4" t="s">
        <v>106</v>
      </c>
    </row>
    <row r="7" spans="1:26" ht="15" customHeight="1">
      <c r="O7" s="6"/>
      <c r="P7" s="63" t="s">
        <v>107</v>
      </c>
      <c r="Q7" s="63"/>
      <c r="R7" s="63"/>
      <c r="S7" s="63"/>
      <c r="T7" s="63"/>
      <c r="U7" s="63"/>
      <c r="V7" s="63"/>
      <c r="W7" s="63"/>
      <c r="X7" s="63"/>
      <c r="Y7" s="63"/>
      <c r="Z7" s="63"/>
    </row>
    <row r="8" spans="1:26">
      <c r="O8" s="6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</row>
    <row r="9" spans="1:26" ht="15" customHeight="1">
      <c r="O9" s="6"/>
      <c r="P9" s="63" t="s">
        <v>114</v>
      </c>
      <c r="Q9" s="63"/>
      <c r="R9" s="63"/>
      <c r="S9" s="63"/>
      <c r="T9" s="63"/>
      <c r="U9" s="63"/>
      <c r="V9" s="63"/>
      <c r="W9" s="63"/>
      <c r="X9" s="63"/>
      <c r="Y9" s="63"/>
      <c r="Z9" s="63"/>
    </row>
    <row r="10" spans="1:26">
      <c r="O10" s="6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</row>
    <row r="11" spans="1:26">
      <c r="O11" s="6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O12" s="64" t="s">
        <v>112</v>
      </c>
      <c r="P12" s="4" t="s">
        <v>108</v>
      </c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>
      <c r="O13" s="6"/>
      <c r="P13" s="4" t="s">
        <v>109</v>
      </c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O14" s="6"/>
      <c r="P14" s="4" t="s">
        <v>115</v>
      </c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>
      <c r="O15" s="6"/>
      <c r="P15" s="63" t="s">
        <v>116</v>
      </c>
      <c r="Q15" s="63"/>
      <c r="R15" s="63"/>
      <c r="S15" s="63"/>
      <c r="T15" s="63"/>
      <c r="U15" s="63"/>
      <c r="V15" s="63"/>
      <c r="W15" s="63"/>
      <c r="X15" s="63"/>
      <c r="Y15" s="63"/>
      <c r="Z15" s="63"/>
    </row>
    <row r="16" spans="1:26">
      <c r="O16" s="6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</row>
    <row r="17" spans="15:26">
      <c r="O17" s="6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</row>
    <row r="18" spans="15:26">
      <c r="O18" s="6"/>
    </row>
    <row r="19" spans="15:26">
      <c r="O19" s="6"/>
    </row>
    <row r="20" spans="15:26">
      <c r="O20" s="6"/>
    </row>
    <row r="21" spans="15:26">
      <c r="O21" s="6"/>
    </row>
    <row r="22" spans="15:26">
      <c r="O22" s="6"/>
    </row>
    <row r="23" spans="15:26">
      <c r="O23" s="6"/>
    </row>
    <row r="24" spans="15:26">
      <c r="O24" s="6"/>
    </row>
    <row r="25" spans="15:26">
      <c r="O25" s="6"/>
    </row>
    <row r="26" spans="15:26">
      <c r="O26" s="6"/>
    </row>
  </sheetData>
  <mergeCells count="5">
    <mergeCell ref="A1:Z1"/>
    <mergeCell ref="P7:Z8"/>
    <mergeCell ref="P9:Z10"/>
    <mergeCell ref="P15:Z17"/>
    <mergeCell ref="P3:Z4"/>
  </mergeCells>
  <pageMargins left="0.7" right="0.7" top="0.75" bottom="0.75" header="0.3" footer="0.3"/>
  <pageSetup paperSize="9" orientation="portrait" r:id="rId1"/>
  <ignoredErrors>
    <ignoredError sqref="O5:O6 O3 O1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Z44"/>
  <sheetViews>
    <sheetView showGridLines="0" showRowColHeaders="0" topLeftCell="B1" zoomScale="80" zoomScaleNormal="80" workbookViewId="0">
      <selection activeCell="B1" sqref="B1:V1"/>
    </sheetView>
  </sheetViews>
  <sheetFormatPr defaultRowHeight="15"/>
  <cols>
    <col min="1" max="1" width="3.28515625" style="4" hidden="1" customWidth="1"/>
    <col min="2" max="2" width="1.28515625" customWidth="1"/>
    <col min="3" max="3" width="25" customWidth="1"/>
    <col min="4" max="5" width="13.28515625" customWidth="1"/>
    <col min="6" max="6" width="1.42578125" customWidth="1"/>
    <col min="7" max="7" width="1.42578125" style="4" customWidth="1"/>
    <col min="8" max="9" width="13.7109375" style="4" customWidth="1"/>
    <col min="10" max="10" width="1.42578125" style="4" customWidth="1"/>
    <col min="11" max="11" width="26.85546875" style="4" customWidth="1"/>
    <col min="12" max="12" width="1.42578125" style="4" customWidth="1"/>
    <col min="13" max="16" width="17" style="4" customWidth="1"/>
    <col min="17" max="17" width="1.42578125" style="4" customWidth="1"/>
    <col min="18" max="21" width="13.28515625" style="4" customWidth="1"/>
    <col min="22" max="22" width="1.28515625" style="4" customWidth="1"/>
  </cols>
  <sheetData>
    <row r="1" spans="2:23" ht="62.25" customHeight="1">
      <c r="B1" s="59" t="s">
        <v>68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26"/>
    </row>
    <row r="2" spans="2:23" ht="10.5" customHeight="1"/>
    <row r="3" spans="2:23" ht="6.75" customHeight="1">
      <c r="C3" s="51"/>
      <c r="D3" s="51"/>
      <c r="E3" s="51"/>
      <c r="F3" s="51"/>
      <c r="H3" s="51"/>
      <c r="I3" s="51"/>
      <c r="J3" s="51"/>
      <c r="K3" s="51"/>
      <c r="M3" s="51"/>
      <c r="N3" s="51"/>
      <c r="O3" s="51"/>
      <c r="P3" s="51"/>
      <c r="R3" s="51"/>
      <c r="S3" s="51"/>
      <c r="T3" s="51"/>
      <c r="U3" s="51"/>
    </row>
    <row r="4" spans="2:23" ht="15" customHeight="1">
      <c r="C4" s="60"/>
      <c r="D4" s="60"/>
      <c r="E4" s="60"/>
      <c r="F4" s="60"/>
      <c r="H4" s="53" t="str">
        <f>TEXT('Working (Dashboard)'!X10,"###,##0")&amp;" ("&amp;TEXT('Working (Dashboard)'!X11,"0%")&amp;")"</f>
        <v>5,034,662 (2%)</v>
      </c>
      <c r="I4" s="53"/>
      <c r="J4" s="53"/>
      <c r="K4" s="53"/>
      <c r="M4" s="53" t="str">
        <f>TEXT('Working (Dashboard)'!V8,"###,##0")</f>
        <v>37,572,738</v>
      </c>
      <c r="N4" s="53"/>
      <c r="O4" s="53"/>
      <c r="P4" s="53"/>
      <c r="R4" s="52"/>
      <c r="S4" s="52"/>
      <c r="T4" s="52"/>
      <c r="U4" s="52"/>
    </row>
    <row r="5" spans="2:23" ht="15" customHeight="1">
      <c r="C5" s="60"/>
      <c r="D5" s="60"/>
      <c r="E5" s="60"/>
      <c r="F5" s="60"/>
      <c r="H5" s="53"/>
      <c r="I5" s="53"/>
      <c r="J5" s="53"/>
      <c r="K5" s="53"/>
      <c r="M5" s="53"/>
      <c r="N5" s="53"/>
      <c r="O5" s="53"/>
      <c r="P5" s="53"/>
      <c r="R5" s="52"/>
      <c r="S5" s="52"/>
      <c r="T5" s="52"/>
      <c r="U5" s="52"/>
    </row>
    <row r="6" spans="2:23" ht="15" customHeight="1">
      <c r="C6" s="60"/>
      <c r="D6" s="60"/>
      <c r="E6" s="60"/>
      <c r="F6" s="60"/>
      <c r="H6" s="53"/>
      <c r="I6" s="53"/>
      <c r="J6" s="53"/>
      <c r="K6" s="53"/>
      <c r="M6" s="53"/>
      <c r="N6" s="53"/>
      <c r="O6" s="53"/>
      <c r="P6" s="53"/>
      <c r="R6" s="52"/>
      <c r="S6" s="52"/>
      <c r="T6" s="52"/>
      <c r="U6" s="52"/>
    </row>
    <row r="7" spans="2:23" ht="15" customHeight="1">
      <c r="C7" s="60"/>
      <c r="D7" s="60"/>
      <c r="E7" s="60"/>
      <c r="F7" s="60"/>
      <c r="H7" s="53"/>
      <c r="I7" s="53"/>
      <c r="J7" s="53"/>
      <c r="K7" s="53"/>
      <c r="M7" s="53"/>
      <c r="N7" s="53"/>
      <c r="O7" s="53"/>
      <c r="P7" s="53"/>
      <c r="R7" s="52"/>
      <c r="S7" s="52"/>
      <c r="T7" s="52"/>
      <c r="U7" s="52"/>
    </row>
    <row r="8" spans="2:23" ht="15" customHeight="1">
      <c r="C8" s="60"/>
      <c r="D8" s="60"/>
      <c r="E8" s="60"/>
      <c r="F8" s="60"/>
      <c r="H8" s="53"/>
      <c r="I8" s="53"/>
      <c r="J8" s="53"/>
      <c r="K8" s="53"/>
      <c r="M8" s="53"/>
      <c r="N8" s="53"/>
      <c r="O8" s="53"/>
      <c r="P8" s="53"/>
      <c r="R8" s="52"/>
      <c r="S8" s="52"/>
      <c r="T8" s="52"/>
      <c r="U8" s="52"/>
    </row>
    <row r="9" spans="2:23" ht="15" customHeight="1">
      <c r="C9" s="55" t="s">
        <v>90</v>
      </c>
      <c r="D9" s="55"/>
      <c r="E9" s="55"/>
      <c r="F9" s="55"/>
      <c r="H9" s="55" t="s">
        <v>69</v>
      </c>
      <c r="I9" s="55"/>
      <c r="J9" s="55"/>
      <c r="K9" s="55"/>
      <c r="M9" s="57" t="s">
        <v>91</v>
      </c>
      <c r="N9" s="57"/>
      <c r="O9" s="57"/>
      <c r="P9" s="57"/>
      <c r="R9" s="55" t="s">
        <v>92</v>
      </c>
      <c r="S9" s="55"/>
      <c r="T9" s="55"/>
      <c r="U9" s="55"/>
    </row>
    <row r="10" spans="2:23" ht="15" customHeight="1">
      <c r="C10" s="55"/>
      <c r="D10" s="55"/>
      <c r="E10" s="55"/>
      <c r="F10" s="55"/>
      <c r="H10" s="55"/>
      <c r="I10" s="55"/>
      <c r="J10" s="55"/>
      <c r="K10" s="55"/>
      <c r="M10" s="57"/>
      <c r="N10" s="57"/>
      <c r="O10" s="57"/>
      <c r="P10" s="57"/>
      <c r="R10" s="55"/>
      <c r="S10" s="55"/>
      <c r="T10" s="55"/>
      <c r="U10" s="55"/>
    </row>
    <row r="11" spans="2:23" ht="15" customHeight="1">
      <c r="C11" s="55"/>
      <c r="D11" s="55"/>
      <c r="E11" s="55"/>
      <c r="F11" s="55"/>
      <c r="H11" s="55"/>
      <c r="I11" s="55"/>
      <c r="J11" s="55"/>
      <c r="K11" s="55"/>
      <c r="M11" s="57"/>
      <c r="N11" s="57"/>
      <c r="O11" s="57"/>
      <c r="P11" s="57"/>
      <c r="R11" s="55"/>
      <c r="S11" s="55"/>
      <c r="T11" s="55"/>
      <c r="U11" s="55"/>
    </row>
    <row r="12" spans="2:23" s="4" customFormat="1" ht="1.5" customHeight="1">
      <c r="C12" s="51"/>
      <c r="D12" s="51"/>
      <c r="E12" s="51"/>
      <c r="F12" s="51"/>
      <c r="H12" s="51"/>
      <c r="I12" s="51"/>
      <c r="J12" s="51"/>
      <c r="K12" s="51"/>
      <c r="M12" s="51"/>
      <c r="N12" s="51"/>
      <c r="O12" s="51"/>
      <c r="P12" s="51"/>
      <c r="R12" s="51"/>
      <c r="S12" s="51"/>
      <c r="T12" s="51"/>
      <c r="U12" s="51"/>
    </row>
    <row r="13" spans="2:23" ht="9" customHeight="1"/>
    <row r="14" spans="2:23" ht="42" customHeight="1">
      <c r="C14" s="56" t="s">
        <v>104</v>
      </c>
      <c r="D14" s="56"/>
      <c r="E14" s="56"/>
      <c r="F14" s="56"/>
      <c r="G14" s="56"/>
      <c r="H14" s="56"/>
      <c r="I14" s="56"/>
      <c r="J14" s="56"/>
      <c r="K14" s="56"/>
      <c r="M14" s="56" t="s">
        <v>101</v>
      </c>
      <c r="N14" s="56"/>
      <c r="O14" s="56"/>
      <c r="P14" s="56"/>
      <c r="Q14" s="56"/>
      <c r="R14" s="56"/>
      <c r="S14" s="56"/>
      <c r="T14" s="56"/>
      <c r="U14" s="56"/>
    </row>
    <row r="15" spans="2:23" ht="21" customHeight="1"/>
    <row r="16" spans="2:23" ht="51" customHeight="1">
      <c r="D16" s="54" t="s">
        <v>95</v>
      </c>
      <c r="E16" s="54"/>
      <c r="F16" s="31"/>
      <c r="G16" s="54" t="s">
        <v>96</v>
      </c>
      <c r="H16" s="54"/>
      <c r="I16" s="54"/>
      <c r="J16" s="31"/>
      <c r="K16" s="32" t="s">
        <v>97</v>
      </c>
    </row>
    <row r="17" spans="1:26" s="4" customFormat="1" ht="5.25" customHeight="1"/>
    <row r="18" spans="1:26" s="4" customFormat="1" ht="14.25" hidden="1" customHeight="1">
      <c r="D18" s="58">
        <f>VLOOKUP(1&amp;Master!$B$2,Master!$K$2:$M$10,3,0)</f>
        <v>9</v>
      </c>
      <c r="E18" s="58"/>
      <c r="G18" s="58">
        <f>VLOOKUP(2&amp;Master!$B$2,Master!$K$2:$M$10,3,0)</f>
        <v>13</v>
      </c>
      <c r="H18" s="58"/>
      <c r="I18" s="58"/>
      <c r="K18" s="58">
        <f>VLOOKUP(3&amp;Master!$B$2,Master!$K$2:$M$10,3,0)</f>
        <v>17</v>
      </c>
      <c r="L18" s="58"/>
    </row>
    <row r="19" spans="1:26" s="4" customFormat="1" ht="18" customHeight="1">
      <c r="A19" s="23"/>
      <c r="B19" s="23"/>
      <c r="C19" s="24" t="s">
        <v>102</v>
      </c>
      <c r="V19" s="23"/>
    </row>
    <row r="20" spans="1:26" ht="18" customHeight="1">
      <c r="A20" s="23">
        <v>1</v>
      </c>
      <c r="B20" s="23"/>
      <c r="C20" s="33" t="str">
        <f ca="1">VLOOKUP($A20,'Working (Dashboard)'!$A$3:$Q$54,2,0)</f>
        <v>California</v>
      </c>
      <c r="D20" s="49">
        <f ca="1">VLOOKUP($A20,'Working (Dashboard)'!$A$3:$Q$54,D$18,0)</f>
        <v>31777868</v>
      </c>
      <c r="E20" s="49" t="str">
        <f ca="1">VLOOKUP($A20,'Working (Dashboard)'!$A$3:$Q$54,2,0)</f>
        <v>California</v>
      </c>
      <c r="F20" s="29"/>
      <c r="G20" s="49">
        <f ca="1">VLOOKUP($A20,'Working (Dashboard)'!$A$3:$Q$54,G$18,0)</f>
        <v>5046618</v>
      </c>
      <c r="H20" s="49"/>
      <c r="I20" s="49"/>
      <c r="J20" s="29"/>
      <c r="K20" s="29">
        <f ca="1">VLOOKUP($A20,'Working (Dashboard)'!$A$3:$Q$54,K$18,0)</f>
        <v>495964</v>
      </c>
      <c r="L20" s="28"/>
      <c r="V20" s="23"/>
    </row>
    <row r="21" spans="1:26" ht="18" customHeight="1">
      <c r="A21" s="23">
        <v>2</v>
      </c>
      <c r="B21" s="23"/>
      <c r="C21" s="33" t="str">
        <f ca="1">VLOOKUP($A21,'Working (Dashboard)'!$A$3:$Q$54,2,0)</f>
        <v>Texas</v>
      </c>
      <c r="D21" s="49">
        <f ca="1">VLOOKUP($A21,'Working (Dashboard)'!$A$3:$Q$54,D$18,0)</f>
        <v>21354247</v>
      </c>
      <c r="E21" s="49" t="str">
        <f ca="1">VLOOKUP($A21,'Working (Dashboard)'!$A$3:$Q$54,2,0)</f>
        <v>Texas</v>
      </c>
      <c r="F21" s="29"/>
      <c r="G21" s="49">
        <f ca="1">VLOOKUP($A21,'Working (Dashboard)'!$A$3:$Q$54,G$18,0)</f>
        <v>3656070</v>
      </c>
      <c r="H21" s="49"/>
      <c r="I21" s="49"/>
      <c r="J21" s="29"/>
      <c r="K21" s="29">
        <f ca="1">VLOOKUP($A21,'Working (Dashboard)'!$A$3:$Q$54,K$18,0)</f>
        <v>512187</v>
      </c>
      <c r="V21" s="23"/>
    </row>
    <row r="22" spans="1:26" ht="18" customHeight="1">
      <c r="A22" s="23">
        <v>3</v>
      </c>
      <c r="B22" s="23"/>
      <c r="C22" s="33" t="str">
        <f ca="1">VLOOKUP($A22,'Working (Dashboard)'!$A$3:$Q$54,2,0)</f>
        <v>New York</v>
      </c>
      <c r="D22" s="49">
        <f ca="1">VLOOKUP($A22,'Working (Dashboard)'!$A$3:$Q$54,D$18,0)</f>
        <v>17202134</v>
      </c>
      <c r="E22" s="49" t="str">
        <f ca="1">VLOOKUP($A22,'Working (Dashboard)'!$A$3:$Q$54,2,0)</f>
        <v>New York</v>
      </c>
      <c r="F22" s="29"/>
      <c r="G22" s="49">
        <f ca="1">VLOOKUP($A22,'Working (Dashboard)'!$A$3:$Q$54,G$18,0)</f>
        <v>1723117</v>
      </c>
      <c r="H22" s="49"/>
      <c r="I22" s="49"/>
      <c r="J22" s="29"/>
      <c r="K22" s="29">
        <f ca="1">VLOOKUP($A22,'Working (Dashboard)'!$A$3:$Q$54,K$18,0)</f>
        <v>277374</v>
      </c>
      <c r="V22" s="23"/>
    </row>
    <row r="23" spans="1:26" ht="18" customHeight="1">
      <c r="A23" s="23">
        <v>4</v>
      </c>
      <c r="B23" s="23"/>
      <c r="C23" s="33" t="str">
        <f ca="1">VLOOKUP($A23,'Working (Dashboard)'!$A$3:$Q$54,2,0)</f>
        <v>Florida</v>
      </c>
      <c r="D23" s="49">
        <f ca="1">VLOOKUP($A23,'Working (Dashboard)'!$A$3:$Q$54,D$18,0)</f>
        <v>16032617</v>
      </c>
      <c r="E23" s="49" t="str">
        <f ca="1">VLOOKUP($A23,'Working (Dashboard)'!$A$3:$Q$54,2,0)</f>
        <v>Florida</v>
      </c>
      <c r="F23" s="29"/>
      <c r="G23" s="49">
        <f ca="1">VLOOKUP($A23,'Working (Dashboard)'!$A$3:$Q$54,G$18,0)</f>
        <v>2380288</v>
      </c>
      <c r="H23" s="49"/>
      <c r="I23" s="49"/>
      <c r="J23" s="29"/>
      <c r="K23" s="29">
        <f ca="1">VLOOKUP($A23,'Working (Dashboard)'!$A$3:$Q$54,K$18,0)</f>
        <v>558786</v>
      </c>
      <c r="V23" s="23"/>
    </row>
    <row r="24" spans="1:26" ht="18" customHeight="1">
      <c r="A24" s="23">
        <v>5</v>
      </c>
      <c r="B24" s="23"/>
      <c r="C24" s="33" t="str">
        <f ca="1">VLOOKUP($A24,'Working (Dashboard)'!$A$3:$Q$54,2,0)</f>
        <v>Pennsylvania</v>
      </c>
      <c r="D24" s="49">
        <f ca="1">VLOOKUP($A24,'Working (Dashboard)'!$A$3:$Q$54,D$18,0)</f>
        <v>11107110</v>
      </c>
      <c r="E24" s="49" t="str">
        <f ca="1">VLOOKUP($A24,'Working (Dashboard)'!$A$3:$Q$54,2,0)</f>
        <v>Pennsylvania</v>
      </c>
      <c r="F24" s="29"/>
      <c r="G24" s="49">
        <f ca="1">VLOOKUP($A24,'Working (Dashboard)'!$A$3:$Q$54,G$18,0)</f>
        <v>1252378</v>
      </c>
      <c r="H24" s="49"/>
      <c r="I24" s="49"/>
      <c r="J24" s="29"/>
      <c r="K24" s="29">
        <f ca="1">VLOOKUP($A24,'Working (Dashboard)'!$A$3:$Q$54,K$18,0)</f>
        <v>223347</v>
      </c>
      <c r="V24" s="23"/>
    </row>
    <row r="25" spans="1:26" ht="18" customHeight="1">
      <c r="A25" s="23">
        <v>6</v>
      </c>
      <c r="B25" s="23"/>
      <c r="C25" s="33" t="str">
        <f ca="1">VLOOKUP($A25,'Working (Dashboard)'!$A$3:$Q$54,2,0)</f>
        <v>Illinois</v>
      </c>
      <c r="D25" s="49">
        <f ca="1">VLOOKUP($A25,'Working (Dashboard)'!$A$3:$Q$54,D$18,0)</f>
        <v>11009321</v>
      </c>
      <c r="E25" s="49" t="str">
        <f ca="1">VLOOKUP($A25,'Working (Dashboard)'!$A$3:$Q$54,2,0)</f>
        <v>Illinois</v>
      </c>
      <c r="F25" s="29"/>
      <c r="G25" s="49">
        <f ca="1">VLOOKUP($A25,'Working (Dashboard)'!$A$3:$Q$54,G$18,0)</f>
        <v>1441191</v>
      </c>
      <c r="H25" s="49"/>
      <c r="I25" s="49"/>
      <c r="J25" s="29"/>
      <c r="K25" s="30">
        <f ca="1">VLOOKUP($A25,'Working (Dashboard)'!$A$3:$Q$54,K$18,0)</f>
        <v>210804</v>
      </c>
      <c r="V25" s="23"/>
    </row>
    <row r="26" spans="1:26" s="4" customFormat="1" ht="18" customHeight="1">
      <c r="A26" s="23">
        <v>7</v>
      </c>
      <c r="B26" s="23"/>
      <c r="C26" s="33" t="str">
        <f ca="1">VLOOKUP($A26,'Working (Dashboard)'!$A$3:$Q$54,2,0)</f>
        <v>Ohio</v>
      </c>
      <c r="D26" s="49">
        <f ca="1">VLOOKUP($A26,'Working (Dashboard)'!$A$3:$Q$54,D$18,0)</f>
        <v>9735390</v>
      </c>
      <c r="E26" s="49" t="str">
        <f ca="1">VLOOKUP($A26,'Working (Dashboard)'!$A$3:$Q$54,2,0)</f>
        <v>Ohio</v>
      </c>
      <c r="F26" s="29"/>
      <c r="G26" s="49">
        <f ca="1">VLOOKUP($A26,'Working (Dashboard)'!$A$3:$Q$54,G$18,0)</f>
        <v>1440815</v>
      </c>
      <c r="H26" s="49"/>
      <c r="I26" s="49"/>
      <c r="J26" s="29"/>
      <c r="K26" s="30">
        <f ca="1">VLOOKUP($A26,'Working (Dashboard)'!$A$3:$Q$54,K$18,0)</f>
        <v>197794</v>
      </c>
      <c r="V26" s="23"/>
    </row>
    <row r="27" spans="1:26" ht="18" customHeight="1">
      <c r="A27" s="23"/>
      <c r="B27" s="23"/>
      <c r="C27" s="33"/>
      <c r="D27" s="49"/>
      <c r="E27" s="49"/>
      <c r="F27" s="29"/>
      <c r="G27" s="49"/>
      <c r="H27" s="49"/>
      <c r="I27" s="49"/>
      <c r="J27" s="29"/>
      <c r="K27" s="29"/>
      <c r="V27" s="23"/>
    </row>
    <row r="28" spans="1:26" ht="18" customHeight="1">
      <c r="A28" s="23"/>
      <c r="B28" s="23"/>
      <c r="C28" s="24" t="s">
        <v>103</v>
      </c>
      <c r="D28" s="30"/>
      <c r="E28" s="30"/>
      <c r="F28" s="30"/>
      <c r="G28" s="30"/>
      <c r="H28" s="30"/>
      <c r="I28" s="30"/>
      <c r="J28" s="30"/>
      <c r="K28" s="30"/>
      <c r="V28" s="23"/>
    </row>
    <row r="29" spans="1:26" ht="18" customHeight="1">
      <c r="A29" s="23">
        <v>52</v>
      </c>
      <c r="B29" s="23"/>
      <c r="C29" s="33" t="str">
        <f ca="1">VLOOKUP($A29,'Working (Dashboard)'!$A$3:$Q$54,2,0)</f>
        <v>Wyoming</v>
      </c>
      <c r="D29" s="49">
        <f ca="1">VLOOKUP($A29,'Working (Dashboard)'!$A$3:$Q$54,D$18,0)</f>
        <v>459226</v>
      </c>
      <c r="E29" s="49" t="str">
        <f ca="1">VLOOKUP($A29,'Working (Dashboard)'!$A$3:$Q$54,2,0)</f>
        <v>Wyoming</v>
      </c>
      <c r="F29" s="30"/>
      <c r="G29" s="50">
        <f ca="1">VLOOKUP($A29,'Working (Dashboard)'!$A$3:$Q$54,G$18,0)</f>
        <v>77324</v>
      </c>
      <c r="H29" s="50"/>
      <c r="I29" s="50"/>
      <c r="J29" s="30"/>
      <c r="K29" s="30">
        <f ca="1">VLOOKUP($A29,'Working (Dashboard)'!$A$3:$Q$54,K$18,0)</f>
        <v>31165</v>
      </c>
      <c r="V29" s="23"/>
    </row>
    <row r="30" spans="1:26" ht="18" customHeight="1">
      <c r="A30" s="23">
        <v>51</v>
      </c>
      <c r="B30" s="23"/>
      <c r="C30" s="33" t="str">
        <f ca="1">VLOOKUP($A30,'Working (Dashboard)'!$A$3:$Q$54,2,0)</f>
        <v xml:space="preserve">District of Columbia </v>
      </c>
      <c r="D30" s="49">
        <f ca="1">VLOOKUP($A30,'Working (Dashboard)'!$A$3:$Q$54,D$18,0)</f>
        <v>500267</v>
      </c>
      <c r="E30" s="49" t="str">
        <f ca="1">VLOOKUP($A30,'Working (Dashboard)'!$A$3:$Q$54,2,0)</f>
        <v xml:space="preserve">District of Columbia </v>
      </c>
      <c r="F30" s="30"/>
      <c r="G30" s="50">
        <f ca="1">VLOOKUP($A30,'Working (Dashboard)'!$A$3:$Q$54,G$18,0)</f>
        <v>61992</v>
      </c>
      <c r="H30" s="50"/>
      <c r="I30" s="50"/>
      <c r="J30" s="30"/>
      <c r="K30" s="30">
        <f ca="1">VLOOKUP($A30,'Working (Dashboard)'!$A$3:$Q$54,K$18,0)</f>
        <v>53830</v>
      </c>
      <c r="V30" s="23"/>
      <c r="Z30" s="4"/>
    </row>
    <row r="31" spans="1:26" ht="18" customHeight="1">
      <c r="A31" s="23">
        <v>50</v>
      </c>
      <c r="B31" s="23"/>
      <c r="C31" s="33" t="str">
        <f ca="1">VLOOKUP($A31,'Working (Dashboard)'!$A$3:$Q$54,2,0)</f>
        <v>Vermont</v>
      </c>
      <c r="D31" s="49">
        <f ca="1">VLOOKUP($A31,'Working (Dashboard)'!$A$3:$Q$54,D$18,0)</f>
        <v>532237</v>
      </c>
      <c r="E31" s="49" t="str">
        <f ca="1">VLOOKUP($A31,'Working (Dashboard)'!$A$3:$Q$54,2,0)</f>
        <v>Vermont</v>
      </c>
      <c r="F31" s="30"/>
      <c r="G31" s="50">
        <f ca="1">VLOOKUP($A31,'Working (Dashboard)'!$A$3:$Q$54,G$18,0)</f>
        <v>61242</v>
      </c>
      <c r="H31" s="50"/>
      <c r="I31" s="50"/>
      <c r="J31" s="30"/>
      <c r="K31" s="30">
        <f ca="1">VLOOKUP($A31,'Working (Dashboard)'!$A$3:$Q$54,K$18,0)</f>
        <v>24431</v>
      </c>
      <c r="V31" s="23"/>
    </row>
    <row r="32" spans="1:26" s="4" customFormat="1" ht="18" customHeight="1">
      <c r="A32" s="23">
        <v>49</v>
      </c>
      <c r="B32" s="23"/>
      <c r="C32" s="33" t="str">
        <f ca="1">VLOOKUP($A32,'Working (Dashboard)'!$A$3:$Q$54,2,0)</f>
        <v>North Dakota</v>
      </c>
      <c r="D32" s="49">
        <f ca="1">VLOOKUP($A32,'Working (Dashboard)'!$A$3:$Q$54,D$18,0)</f>
        <v>563978</v>
      </c>
      <c r="E32" s="49" t="str">
        <f ca="1">VLOOKUP($A32,'Working (Dashboard)'!$A$3:$Q$54,2,0)</f>
        <v>North Dakota</v>
      </c>
      <c r="F32" s="30"/>
      <c r="G32" s="50">
        <f ca="1">VLOOKUP($A32,'Working (Dashboard)'!$A$3:$Q$54,G$18,0)</f>
        <v>84294</v>
      </c>
      <c r="H32" s="50"/>
      <c r="I32" s="50"/>
      <c r="J32" s="30"/>
      <c r="K32" s="30">
        <f ca="1">VLOOKUP($A32,'Working (Dashboard)'!$A$3:$Q$54,K$18,0)</f>
        <v>38213</v>
      </c>
      <c r="V32" s="23"/>
    </row>
    <row r="33" spans="1:22" s="4" customFormat="1" ht="18" customHeight="1">
      <c r="A33" s="23">
        <v>48</v>
      </c>
      <c r="B33" s="23"/>
      <c r="C33" s="33" t="str">
        <f ca="1">VLOOKUP($A33,'Working (Dashboard)'!$A$3:$Q$54,2,0)</f>
        <v>Alaska</v>
      </c>
      <c r="D33" s="49">
        <f ca="1">VLOOKUP($A33,'Working (Dashboard)'!$A$3:$Q$54,D$18,0)</f>
        <v>592551</v>
      </c>
      <c r="E33" s="49" t="str">
        <f ca="1">VLOOKUP($A33,'Working (Dashboard)'!$A$3:$Q$54,2,0)</f>
        <v>Alaska</v>
      </c>
      <c r="F33" s="30"/>
      <c r="G33" s="50">
        <f ca="1">VLOOKUP($A33,'Working (Dashboard)'!$A$3:$Q$54,G$18,0)</f>
        <v>90613</v>
      </c>
      <c r="H33" s="50"/>
      <c r="I33" s="50"/>
      <c r="J33" s="30"/>
      <c r="K33" s="30">
        <f ca="1">VLOOKUP($A33,'Working (Dashboard)'!$A$3:$Q$54,K$18,0)</f>
        <v>33440</v>
      </c>
      <c r="V33" s="23"/>
    </row>
    <row r="34" spans="1:22" s="4" customFormat="1" ht="18" customHeight="1">
      <c r="A34" s="23">
        <v>47</v>
      </c>
      <c r="B34" s="23"/>
      <c r="C34" s="33" t="str">
        <f ca="1">VLOOKUP($A34,'Working (Dashboard)'!$A$3:$Q$54,2,0)</f>
        <v>South Dakota</v>
      </c>
      <c r="D34" s="49">
        <f ca="1">VLOOKUP($A34,'Working (Dashboard)'!$A$3:$Q$54,D$18,0)</f>
        <v>676014</v>
      </c>
      <c r="E34" s="49" t="str">
        <f ca="1">VLOOKUP($A34,'Working (Dashboard)'!$A$3:$Q$54,2,0)</f>
        <v>South Dakota</v>
      </c>
      <c r="F34" s="30"/>
      <c r="G34" s="50">
        <f ca="1">VLOOKUP($A34,'Working (Dashboard)'!$A$3:$Q$54,G$18,0)</f>
        <v>115606</v>
      </c>
      <c r="H34" s="50"/>
      <c r="I34" s="50"/>
      <c r="J34" s="30"/>
      <c r="K34" s="30">
        <f ca="1">VLOOKUP($A34,'Working (Dashboard)'!$A$3:$Q$54,K$18,0)</f>
        <v>26185</v>
      </c>
      <c r="V34" s="23"/>
    </row>
    <row r="35" spans="1:22" s="4" customFormat="1" ht="18" customHeight="1">
      <c r="A35" s="23">
        <v>46</v>
      </c>
      <c r="B35" s="23"/>
      <c r="C35" s="33" t="str">
        <f ca="1">VLOOKUP($A35,'Working (Dashboard)'!$A$3:$Q$54,2,0)</f>
        <v>Delaware</v>
      </c>
      <c r="D35" s="49">
        <f ca="1">VLOOKUP($A35,'Working (Dashboard)'!$A$3:$Q$54,D$18,0)</f>
        <v>782216</v>
      </c>
      <c r="E35" s="49" t="str">
        <f ca="1">VLOOKUP($A35,'Working (Dashboard)'!$A$3:$Q$54,2,0)</f>
        <v>Delaware</v>
      </c>
      <c r="F35" s="29"/>
      <c r="G35" s="50">
        <f ca="1">VLOOKUP($A35,'Working (Dashboard)'!$A$3:$Q$54,G$18,0)</f>
        <v>86003</v>
      </c>
      <c r="H35" s="50"/>
      <c r="I35" s="50"/>
      <c r="J35" s="29"/>
      <c r="K35" s="30">
        <f ca="1">VLOOKUP($A35,'Working (Dashboard)'!$A$3:$Q$54,K$18,0)</f>
        <v>34813</v>
      </c>
      <c r="V35" s="23"/>
    </row>
    <row r="36" spans="1:22" s="4" customFormat="1" ht="18" customHeight="1">
      <c r="A36" s="23"/>
      <c r="B36" s="23"/>
      <c r="C36" s="33"/>
      <c r="D36" s="49"/>
      <c r="E36" s="49"/>
      <c r="F36" s="29"/>
      <c r="G36" s="49"/>
      <c r="H36" s="49"/>
      <c r="I36" s="49"/>
      <c r="J36" s="29"/>
      <c r="K36" s="29"/>
      <c r="V36" s="23"/>
    </row>
    <row r="37" spans="1:22" s="4" customFormat="1" ht="18" customHeight="1">
      <c r="A37" s="23"/>
      <c r="B37" s="23"/>
      <c r="C37" s="33"/>
      <c r="D37" s="30"/>
      <c r="E37" s="30"/>
      <c r="F37" s="30"/>
      <c r="G37" s="30"/>
      <c r="H37" s="30"/>
      <c r="I37" s="30"/>
      <c r="J37" s="30"/>
      <c r="K37" s="30"/>
      <c r="V37" s="23"/>
    </row>
    <row r="38" spans="1:22" s="4" customFormat="1" ht="7.5" customHeight="1">
      <c r="A38" s="23"/>
      <c r="B38" s="23"/>
      <c r="C38" s="33"/>
      <c r="D38" s="49"/>
      <c r="E38" s="49"/>
      <c r="F38" s="29"/>
      <c r="G38" s="49"/>
      <c r="H38" s="49"/>
      <c r="I38" s="49"/>
      <c r="J38" s="29"/>
      <c r="K38" s="29"/>
      <c r="V38" s="23"/>
    </row>
    <row r="39" spans="1:22" ht="6" customHeight="1"/>
    <row r="40" spans="1:22" ht="18" customHeight="1"/>
    <row r="41" spans="1:22" ht="18" customHeight="1"/>
    <row r="42" spans="1:22" ht="18" customHeight="1"/>
    <row r="43" spans="1:22" ht="18" customHeight="1"/>
    <row r="44" spans="1:22" ht="18" customHeight="1"/>
  </sheetData>
  <mergeCells count="58">
    <mergeCell ref="B1:V1"/>
    <mergeCell ref="K18:L18"/>
    <mergeCell ref="G23:I23"/>
    <mergeCell ref="G24:I24"/>
    <mergeCell ref="G27:I27"/>
    <mergeCell ref="G16:I16"/>
    <mergeCell ref="C14:K14"/>
    <mergeCell ref="R12:U12"/>
    <mergeCell ref="D25:E25"/>
    <mergeCell ref="D26:E26"/>
    <mergeCell ref="G25:I25"/>
    <mergeCell ref="G26:I26"/>
    <mergeCell ref="G22:I22"/>
    <mergeCell ref="G20:I20"/>
    <mergeCell ref="D23:E23"/>
    <mergeCell ref="C4:F8"/>
    <mergeCell ref="G33:I33"/>
    <mergeCell ref="G30:I30"/>
    <mergeCell ref="G31:I31"/>
    <mergeCell ref="D18:E18"/>
    <mergeCell ref="G18:I18"/>
    <mergeCell ref="G29:I29"/>
    <mergeCell ref="D30:E30"/>
    <mergeCell ref="D31:E31"/>
    <mergeCell ref="G32:I32"/>
    <mergeCell ref="D32:E32"/>
    <mergeCell ref="D33:E33"/>
    <mergeCell ref="D29:E29"/>
    <mergeCell ref="D24:E24"/>
    <mergeCell ref="D27:E27"/>
    <mergeCell ref="D22:E22"/>
    <mergeCell ref="G21:I21"/>
    <mergeCell ref="D16:E16"/>
    <mergeCell ref="D20:E20"/>
    <mergeCell ref="D21:E21"/>
    <mergeCell ref="R9:U11"/>
    <mergeCell ref="M14:U14"/>
    <mergeCell ref="C12:F12"/>
    <mergeCell ref="H12:K12"/>
    <mergeCell ref="M12:P12"/>
    <mergeCell ref="M9:P11"/>
    <mergeCell ref="H9:K11"/>
    <mergeCell ref="C9:F11"/>
    <mergeCell ref="C3:F3"/>
    <mergeCell ref="H3:K3"/>
    <mergeCell ref="M3:P3"/>
    <mergeCell ref="R3:U3"/>
    <mergeCell ref="R4:U8"/>
    <mergeCell ref="M4:P8"/>
    <mergeCell ref="H4:K8"/>
    <mergeCell ref="D38:E38"/>
    <mergeCell ref="G38:I38"/>
    <mergeCell ref="D34:E34"/>
    <mergeCell ref="G34:I34"/>
    <mergeCell ref="D35:E35"/>
    <mergeCell ref="G35:I35"/>
    <mergeCell ref="D36:E36"/>
    <mergeCell ref="G36:I36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BE158"/>
  <sheetViews>
    <sheetView zoomScale="80" zoomScaleNormal="80" workbookViewId="0"/>
  </sheetViews>
  <sheetFormatPr defaultRowHeight="15"/>
  <cols>
    <col min="1" max="1" width="10.5703125" customWidth="1"/>
    <col min="2" max="2" width="23.42578125" bestFit="1" customWidth="1"/>
    <col min="3" max="4" width="28.85546875" style="1" bestFit="1" customWidth="1"/>
    <col min="5" max="57" width="44.85546875" style="1" bestFit="1" customWidth="1"/>
  </cols>
  <sheetData>
    <row r="1" spans="1:57">
      <c r="B1" s="4" t="s">
        <v>59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4</v>
      </c>
      <c r="H1" s="1" t="s">
        <v>4</v>
      </c>
      <c r="I1" s="1" t="s">
        <v>4</v>
      </c>
      <c r="J1" s="1" t="s">
        <v>4</v>
      </c>
      <c r="K1" s="1" t="s">
        <v>4</v>
      </c>
      <c r="L1" s="1" t="s">
        <v>4</v>
      </c>
      <c r="M1" s="1" t="s">
        <v>4</v>
      </c>
      <c r="N1" s="1" t="s">
        <v>4</v>
      </c>
      <c r="O1" s="1" t="s">
        <v>4</v>
      </c>
      <c r="P1" s="1" t="s">
        <v>4</v>
      </c>
      <c r="Q1" s="1" t="s">
        <v>4</v>
      </c>
      <c r="R1" s="1" t="s">
        <v>4</v>
      </c>
      <c r="S1" s="1" t="s">
        <v>4</v>
      </c>
      <c r="T1" s="1" t="s">
        <v>4</v>
      </c>
      <c r="U1" s="1" t="s">
        <v>4</v>
      </c>
      <c r="V1" s="1" t="s">
        <v>4</v>
      </c>
      <c r="W1" s="1" t="s">
        <v>4</v>
      </c>
      <c r="X1" s="1" t="s">
        <v>4</v>
      </c>
      <c r="Y1" s="1" t="s">
        <v>4</v>
      </c>
      <c r="Z1" s="1" t="s">
        <v>4</v>
      </c>
      <c r="AA1" s="1" t="s">
        <v>4</v>
      </c>
      <c r="AB1" s="1" t="s">
        <v>4</v>
      </c>
      <c r="AC1" s="1" t="s">
        <v>4</v>
      </c>
      <c r="AD1" s="1" t="s">
        <v>4</v>
      </c>
      <c r="AE1" s="1" t="s">
        <v>4</v>
      </c>
      <c r="AF1" s="1" t="s">
        <v>4</v>
      </c>
      <c r="AG1" s="1" t="s">
        <v>4</v>
      </c>
      <c r="AH1" s="1" t="s">
        <v>4</v>
      </c>
      <c r="AI1" s="1" t="s">
        <v>4</v>
      </c>
      <c r="AJ1" s="1" t="s">
        <v>4</v>
      </c>
      <c r="AK1" s="1" t="s">
        <v>4</v>
      </c>
      <c r="AL1" s="1" t="s">
        <v>4</v>
      </c>
      <c r="AM1" s="1" t="s">
        <v>4</v>
      </c>
      <c r="AN1" s="1" t="s">
        <v>4</v>
      </c>
      <c r="AO1" s="1" t="s">
        <v>4</v>
      </c>
      <c r="AP1" s="1" t="s">
        <v>4</v>
      </c>
      <c r="AQ1" s="1" t="s">
        <v>4</v>
      </c>
      <c r="AR1" s="1" t="s">
        <v>4</v>
      </c>
      <c r="AS1" s="1" t="s">
        <v>4</v>
      </c>
      <c r="AT1" s="1" t="s">
        <v>4</v>
      </c>
      <c r="AU1" s="1" t="s">
        <v>4</v>
      </c>
      <c r="AV1" s="1" t="s">
        <v>4</v>
      </c>
      <c r="AW1" s="1" t="s">
        <v>4</v>
      </c>
      <c r="AX1" s="1" t="s">
        <v>4</v>
      </c>
      <c r="AY1" s="1" t="s">
        <v>4</v>
      </c>
      <c r="AZ1" s="1" t="s">
        <v>4</v>
      </c>
      <c r="BA1" s="1" t="s">
        <v>4</v>
      </c>
      <c r="BB1" s="1" t="s">
        <v>4</v>
      </c>
      <c r="BC1" s="1" t="s">
        <v>4</v>
      </c>
      <c r="BD1" s="1" t="s">
        <v>4</v>
      </c>
      <c r="BE1" s="1" t="s">
        <v>4</v>
      </c>
    </row>
    <row r="2" spans="1:57">
      <c r="C2" s="1" t="s">
        <v>60</v>
      </c>
      <c r="D2" s="1" t="s">
        <v>60</v>
      </c>
      <c r="E2" s="1" t="s">
        <v>60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20</v>
      </c>
      <c r="T2" s="1" t="s">
        <v>21</v>
      </c>
      <c r="U2" s="1" t="s">
        <v>22</v>
      </c>
      <c r="V2" s="1" t="s">
        <v>23</v>
      </c>
      <c r="W2" s="1" t="s">
        <v>24</v>
      </c>
      <c r="X2" s="1" t="s">
        <v>25</v>
      </c>
      <c r="Y2" s="1" t="s">
        <v>26</v>
      </c>
      <c r="Z2" s="1" t="s">
        <v>27</v>
      </c>
      <c r="AA2" s="1" t="s">
        <v>28</v>
      </c>
      <c r="AB2" s="1" t="s">
        <v>29</v>
      </c>
      <c r="AC2" s="1" t="s">
        <v>30</v>
      </c>
      <c r="AD2" s="1" t="s">
        <v>31</v>
      </c>
      <c r="AE2" s="1" t="s">
        <v>32</v>
      </c>
      <c r="AF2" s="1" t="s">
        <v>33</v>
      </c>
      <c r="AG2" s="1" t="s">
        <v>34</v>
      </c>
      <c r="AH2" s="1" t="s">
        <v>35</v>
      </c>
      <c r="AI2" s="1" t="s">
        <v>36</v>
      </c>
      <c r="AJ2" s="1" t="s">
        <v>37</v>
      </c>
      <c r="AK2" s="1" t="s">
        <v>38</v>
      </c>
      <c r="AL2" s="1" t="s">
        <v>39</v>
      </c>
      <c r="AM2" s="1" t="s">
        <v>40</v>
      </c>
      <c r="AN2" s="1" t="s">
        <v>41</v>
      </c>
      <c r="AO2" s="1" t="s">
        <v>42</v>
      </c>
      <c r="AP2" s="1" t="s">
        <v>43</v>
      </c>
      <c r="AQ2" s="1" t="s">
        <v>44</v>
      </c>
      <c r="AR2" s="1" t="s">
        <v>45</v>
      </c>
      <c r="AS2" s="1" t="s">
        <v>46</v>
      </c>
      <c r="AT2" s="1" t="s">
        <v>47</v>
      </c>
      <c r="AU2" s="1" t="s">
        <v>48</v>
      </c>
      <c r="AV2" s="1" t="s">
        <v>49</v>
      </c>
      <c r="AW2" s="1" t="s">
        <v>50</v>
      </c>
      <c r="AX2" s="1" t="s">
        <v>51</v>
      </c>
      <c r="AY2" s="1" t="s">
        <v>52</v>
      </c>
      <c r="AZ2" s="1" t="s">
        <v>53</v>
      </c>
      <c r="BA2" s="1" t="s">
        <v>54</v>
      </c>
      <c r="BB2" s="1" t="s">
        <v>55</v>
      </c>
      <c r="BC2" s="1" t="s">
        <v>56</v>
      </c>
      <c r="BD2" s="1" t="s">
        <v>57</v>
      </c>
      <c r="BE2" s="1" t="s">
        <v>58</v>
      </c>
    </row>
    <row r="3" spans="1:57">
      <c r="A3" s="4">
        <v>2010</v>
      </c>
      <c r="B3" t="s">
        <v>7</v>
      </c>
      <c r="C3" s="1">
        <v>4729509</v>
      </c>
      <c r="D3" s="1">
        <v>3987155</v>
      </c>
      <c r="E3" s="1">
        <v>620465</v>
      </c>
      <c r="F3" s="1" t="s">
        <v>61</v>
      </c>
      <c r="G3" s="1">
        <v>3013</v>
      </c>
      <c r="H3" s="1">
        <v>676</v>
      </c>
      <c r="I3" s="1">
        <v>1481</v>
      </c>
      <c r="J3" s="1">
        <v>3827</v>
      </c>
      <c r="K3" s="1">
        <v>1278</v>
      </c>
      <c r="L3" s="1">
        <v>454</v>
      </c>
      <c r="M3" s="1">
        <v>811</v>
      </c>
      <c r="N3" s="1">
        <v>211</v>
      </c>
      <c r="O3" s="1">
        <v>15062</v>
      </c>
      <c r="P3" s="1">
        <v>21644</v>
      </c>
      <c r="Q3" s="1">
        <v>267</v>
      </c>
      <c r="R3" s="1">
        <v>304</v>
      </c>
      <c r="S3" s="1">
        <v>2503</v>
      </c>
      <c r="T3" s="1">
        <v>3945</v>
      </c>
      <c r="U3" s="1">
        <v>669</v>
      </c>
      <c r="V3" s="1">
        <v>649</v>
      </c>
      <c r="W3" s="1">
        <v>1967</v>
      </c>
      <c r="X3" s="1">
        <v>1901</v>
      </c>
      <c r="Y3" s="1">
        <v>97</v>
      </c>
      <c r="Z3" s="1">
        <v>716</v>
      </c>
      <c r="AA3" s="1">
        <v>435</v>
      </c>
      <c r="AB3" s="1">
        <v>2334</v>
      </c>
      <c r="AC3" s="1">
        <v>386</v>
      </c>
      <c r="AD3" s="1">
        <v>7233</v>
      </c>
      <c r="AE3" s="1">
        <v>1373</v>
      </c>
      <c r="AF3" s="1">
        <v>229</v>
      </c>
      <c r="AG3" s="1">
        <v>169</v>
      </c>
      <c r="AH3" s="1">
        <v>265</v>
      </c>
      <c r="AI3" s="1">
        <v>0</v>
      </c>
      <c r="AJ3" s="1">
        <v>356</v>
      </c>
      <c r="AK3" s="1">
        <v>650</v>
      </c>
      <c r="AL3" s="1">
        <v>3686</v>
      </c>
      <c r="AM3" s="1">
        <v>2371</v>
      </c>
      <c r="AN3" s="1">
        <v>169</v>
      </c>
      <c r="AO3" s="1">
        <v>2222</v>
      </c>
      <c r="AP3" s="1">
        <v>880</v>
      </c>
      <c r="AQ3" s="1">
        <v>485</v>
      </c>
      <c r="AR3" s="1">
        <v>1477</v>
      </c>
      <c r="AS3" s="1">
        <v>0</v>
      </c>
      <c r="AT3" s="1">
        <v>2368</v>
      </c>
      <c r="AU3" s="1">
        <v>31</v>
      </c>
      <c r="AV3" s="1">
        <v>7409</v>
      </c>
      <c r="AW3" s="1">
        <v>6500</v>
      </c>
      <c r="AX3" s="1">
        <v>1336</v>
      </c>
      <c r="AY3" s="1">
        <v>0</v>
      </c>
      <c r="AZ3" s="1">
        <v>2490</v>
      </c>
      <c r="BA3" s="1">
        <v>1171</v>
      </c>
      <c r="BB3" s="1">
        <v>41</v>
      </c>
      <c r="BC3" s="1">
        <v>1155</v>
      </c>
      <c r="BD3" s="1">
        <v>27</v>
      </c>
      <c r="BE3" s="1">
        <v>228</v>
      </c>
    </row>
    <row r="4" spans="1:57">
      <c r="A4" s="4">
        <v>2010</v>
      </c>
      <c r="B4" t="s">
        <v>8</v>
      </c>
      <c r="C4" s="1">
        <v>702974</v>
      </c>
      <c r="D4" s="1">
        <v>565031</v>
      </c>
      <c r="E4" s="1">
        <v>95878</v>
      </c>
      <c r="F4" s="1">
        <v>477</v>
      </c>
      <c r="G4" s="1" t="s">
        <v>61</v>
      </c>
      <c r="H4" s="1">
        <v>1354</v>
      </c>
      <c r="I4" s="1">
        <v>47</v>
      </c>
      <c r="J4" s="1">
        <v>3906</v>
      </c>
      <c r="K4" s="1">
        <v>1930</v>
      </c>
      <c r="L4" s="1">
        <v>0</v>
      </c>
      <c r="M4" s="1">
        <v>0</v>
      </c>
      <c r="N4" s="1">
        <v>14</v>
      </c>
      <c r="O4" s="1">
        <v>2315</v>
      </c>
      <c r="P4" s="1">
        <v>1251</v>
      </c>
      <c r="Q4" s="1">
        <v>1705</v>
      </c>
      <c r="R4" s="1">
        <v>895</v>
      </c>
      <c r="S4" s="1">
        <v>388</v>
      </c>
      <c r="T4" s="1">
        <v>9</v>
      </c>
      <c r="U4" s="1">
        <v>262</v>
      </c>
      <c r="V4" s="1">
        <v>106</v>
      </c>
      <c r="W4" s="1">
        <v>1440</v>
      </c>
      <c r="X4" s="1">
        <v>100</v>
      </c>
      <c r="Y4" s="1">
        <v>574</v>
      </c>
      <c r="Z4" s="1">
        <v>704</v>
      </c>
      <c r="AA4" s="1">
        <v>107</v>
      </c>
      <c r="AB4" s="1">
        <v>923</v>
      </c>
      <c r="AC4" s="1">
        <v>530</v>
      </c>
      <c r="AD4" s="1">
        <v>263</v>
      </c>
      <c r="AE4" s="1">
        <v>0</v>
      </c>
      <c r="AF4" s="1">
        <v>616</v>
      </c>
      <c r="AG4" s="1">
        <v>215</v>
      </c>
      <c r="AH4" s="1">
        <v>240</v>
      </c>
      <c r="AI4" s="1">
        <v>316</v>
      </c>
      <c r="AJ4" s="1">
        <v>413</v>
      </c>
      <c r="AK4" s="1">
        <v>421</v>
      </c>
      <c r="AL4" s="1">
        <v>255</v>
      </c>
      <c r="AM4" s="1">
        <v>698</v>
      </c>
      <c r="AN4" s="1">
        <v>69</v>
      </c>
      <c r="AO4" s="1">
        <v>156</v>
      </c>
      <c r="AP4" s="1">
        <v>1455</v>
      </c>
      <c r="AQ4" s="1">
        <v>1793</v>
      </c>
      <c r="AR4" s="1">
        <v>126</v>
      </c>
      <c r="AS4" s="1">
        <v>0</v>
      </c>
      <c r="AT4" s="1">
        <v>121</v>
      </c>
      <c r="AU4" s="1">
        <v>531</v>
      </c>
      <c r="AV4" s="1">
        <v>477</v>
      </c>
      <c r="AW4" s="1">
        <v>4123</v>
      </c>
      <c r="AX4" s="1">
        <v>1274</v>
      </c>
      <c r="AY4" s="1">
        <v>353</v>
      </c>
      <c r="AZ4" s="1">
        <v>714</v>
      </c>
      <c r="BA4" s="1">
        <v>2421</v>
      </c>
      <c r="BB4" s="1">
        <v>0</v>
      </c>
      <c r="BC4" s="1">
        <v>158</v>
      </c>
      <c r="BD4" s="1">
        <v>81</v>
      </c>
      <c r="BE4" s="1">
        <v>19</v>
      </c>
    </row>
    <row r="5" spans="1:57">
      <c r="A5" s="4">
        <v>2010</v>
      </c>
      <c r="B5" t="s">
        <v>9</v>
      </c>
      <c r="C5" s="1">
        <v>6332786</v>
      </c>
      <c r="D5" s="1">
        <v>5069002</v>
      </c>
      <c r="E5" s="1">
        <v>1001991</v>
      </c>
      <c r="F5" s="1">
        <v>416</v>
      </c>
      <c r="G5" s="1">
        <v>3109</v>
      </c>
      <c r="H5" s="1" t="s">
        <v>61</v>
      </c>
      <c r="I5" s="1">
        <v>689</v>
      </c>
      <c r="J5" s="1">
        <v>47164</v>
      </c>
      <c r="K5" s="1">
        <v>7687</v>
      </c>
      <c r="L5" s="1">
        <v>479</v>
      </c>
      <c r="M5" s="1">
        <v>738</v>
      </c>
      <c r="N5" s="1">
        <v>0</v>
      </c>
      <c r="O5" s="1">
        <v>7712</v>
      </c>
      <c r="P5" s="1">
        <v>4261</v>
      </c>
      <c r="Q5" s="1">
        <v>1966</v>
      </c>
      <c r="R5" s="1">
        <v>2147</v>
      </c>
      <c r="S5" s="1">
        <v>12250</v>
      </c>
      <c r="T5" s="1">
        <v>2690</v>
      </c>
      <c r="U5" s="1">
        <v>3008</v>
      </c>
      <c r="V5" s="1">
        <v>1935</v>
      </c>
      <c r="W5" s="1">
        <v>1705</v>
      </c>
      <c r="X5" s="1">
        <v>2014</v>
      </c>
      <c r="Y5" s="1">
        <v>241</v>
      </c>
      <c r="Z5" s="1">
        <v>1284</v>
      </c>
      <c r="AA5" s="1">
        <v>1449</v>
      </c>
      <c r="AB5" s="1">
        <v>6354</v>
      </c>
      <c r="AC5" s="1">
        <v>5421</v>
      </c>
      <c r="AD5" s="1">
        <v>272</v>
      </c>
      <c r="AE5" s="1">
        <v>4567</v>
      </c>
      <c r="AF5" s="1">
        <v>1343</v>
      </c>
      <c r="AG5" s="1">
        <v>1750</v>
      </c>
      <c r="AH5" s="1">
        <v>10342</v>
      </c>
      <c r="AI5" s="1">
        <v>64</v>
      </c>
      <c r="AJ5" s="1">
        <v>1782</v>
      </c>
      <c r="AK5" s="1">
        <v>4419</v>
      </c>
      <c r="AL5" s="1">
        <v>6618</v>
      </c>
      <c r="AM5" s="1">
        <v>4463</v>
      </c>
      <c r="AN5" s="1">
        <v>826</v>
      </c>
      <c r="AO5" s="1">
        <v>5225</v>
      </c>
      <c r="AP5" s="1">
        <v>2910</v>
      </c>
      <c r="AQ5" s="1">
        <v>5430</v>
      </c>
      <c r="AR5" s="1">
        <v>5535</v>
      </c>
      <c r="AS5" s="1">
        <v>403</v>
      </c>
      <c r="AT5" s="1">
        <v>2310</v>
      </c>
      <c r="AU5" s="1">
        <v>1351</v>
      </c>
      <c r="AV5" s="1">
        <v>3061</v>
      </c>
      <c r="AW5" s="1">
        <v>14705</v>
      </c>
      <c r="AX5" s="1">
        <v>7164</v>
      </c>
      <c r="AY5" s="1">
        <v>664</v>
      </c>
      <c r="AZ5" s="1">
        <v>3413</v>
      </c>
      <c r="BA5" s="1">
        <v>12645</v>
      </c>
      <c r="BB5" s="1">
        <v>595</v>
      </c>
      <c r="BC5" s="1">
        <v>5556</v>
      </c>
      <c r="BD5" s="1">
        <v>593</v>
      </c>
      <c r="BE5" s="1">
        <v>599</v>
      </c>
    </row>
    <row r="6" spans="1:57">
      <c r="A6" s="4">
        <v>2010</v>
      </c>
      <c r="B6" t="s">
        <v>10</v>
      </c>
      <c r="C6" s="1">
        <v>2888304</v>
      </c>
      <c r="D6" s="1">
        <v>2387806</v>
      </c>
      <c r="E6" s="1">
        <v>412997</v>
      </c>
      <c r="F6" s="1">
        <v>1405</v>
      </c>
      <c r="G6" s="1">
        <v>934</v>
      </c>
      <c r="H6" s="1">
        <v>777</v>
      </c>
      <c r="I6" s="1" t="s">
        <v>61</v>
      </c>
      <c r="J6" s="1">
        <v>4457</v>
      </c>
      <c r="K6" s="1">
        <v>2535</v>
      </c>
      <c r="L6" s="1">
        <v>451</v>
      </c>
      <c r="M6" s="1">
        <v>0</v>
      </c>
      <c r="N6" s="1">
        <v>154</v>
      </c>
      <c r="O6" s="1">
        <v>3578</v>
      </c>
      <c r="P6" s="1">
        <v>3921</v>
      </c>
      <c r="Q6" s="1">
        <v>129</v>
      </c>
      <c r="R6" s="1">
        <v>618</v>
      </c>
      <c r="S6" s="1">
        <v>3221</v>
      </c>
      <c r="T6" s="1">
        <v>722</v>
      </c>
      <c r="U6" s="1">
        <v>85</v>
      </c>
      <c r="V6" s="1">
        <v>3611</v>
      </c>
      <c r="W6" s="1">
        <v>2540</v>
      </c>
      <c r="X6" s="1">
        <v>4012</v>
      </c>
      <c r="Y6" s="1">
        <v>0</v>
      </c>
      <c r="Z6" s="1">
        <v>306</v>
      </c>
      <c r="AA6" s="1">
        <v>190</v>
      </c>
      <c r="AB6" s="1">
        <v>1506</v>
      </c>
      <c r="AC6" s="1">
        <v>222</v>
      </c>
      <c r="AD6" s="1">
        <v>2764</v>
      </c>
      <c r="AE6" s="1">
        <v>7320</v>
      </c>
      <c r="AF6" s="1">
        <v>85</v>
      </c>
      <c r="AG6" s="1">
        <v>394</v>
      </c>
      <c r="AH6" s="1">
        <v>67</v>
      </c>
      <c r="AI6" s="1">
        <v>0</v>
      </c>
      <c r="AJ6" s="1">
        <v>77</v>
      </c>
      <c r="AK6" s="1">
        <v>0</v>
      </c>
      <c r="AL6" s="1">
        <v>289</v>
      </c>
      <c r="AM6" s="1">
        <v>1561</v>
      </c>
      <c r="AN6" s="1">
        <v>0</v>
      </c>
      <c r="AO6" s="1">
        <v>1137</v>
      </c>
      <c r="AP6" s="1">
        <v>8607</v>
      </c>
      <c r="AQ6" s="1">
        <v>239</v>
      </c>
      <c r="AR6" s="1">
        <v>731</v>
      </c>
      <c r="AS6" s="1">
        <v>0</v>
      </c>
      <c r="AT6" s="1">
        <v>1496</v>
      </c>
      <c r="AU6" s="1">
        <v>243</v>
      </c>
      <c r="AV6" s="1">
        <v>2653</v>
      </c>
      <c r="AW6" s="1">
        <v>13707</v>
      </c>
      <c r="AX6" s="1">
        <v>361</v>
      </c>
      <c r="AY6" s="1">
        <v>0</v>
      </c>
      <c r="AZ6" s="1">
        <v>494</v>
      </c>
      <c r="BA6" s="1">
        <v>264</v>
      </c>
      <c r="BB6" s="1">
        <v>0</v>
      </c>
      <c r="BC6" s="1">
        <v>821</v>
      </c>
      <c r="BD6" s="1">
        <v>443</v>
      </c>
      <c r="BE6" s="1">
        <v>87</v>
      </c>
    </row>
    <row r="7" spans="1:57">
      <c r="A7" s="4">
        <v>2010</v>
      </c>
      <c r="B7" t="s">
        <v>11</v>
      </c>
      <c r="C7" s="1">
        <v>36907897</v>
      </c>
      <c r="D7" s="1">
        <v>30790221</v>
      </c>
      <c r="E7" s="1">
        <v>5413287</v>
      </c>
      <c r="F7" s="1">
        <v>3364</v>
      </c>
      <c r="G7" s="1">
        <v>9579</v>
      </c>
      <c r="H7" s="1">
        <v>33854</v>
      </c>
      <c r="I7" s="1">
        <v>4172</v>
      </c>
      <c r="J7" s="1" t="s">
        <v>61</v>
      </c>
      <c r="K7" s="1">
        <v>15662</v>
      </c>
      <c r="L7" s="1">
        <v>4631</v>
      </c>
      <c r="M7" s="1">
        <v>643</v>
      </c>
      <c r="N7" s="1">
        <v>3683</v>
      </c>
      <c r="O7" s="1">
        <v>20362</v>
      </c>
      <c r="P7" s="1">
        <v>8820</v>
      </c>
      <c r="Q7" s="1">
        <v>9528</v>
      </c>
      <c r="R7" s="1">
        <v>5719</v>
      </c>
      <c r="S7" s="1">
        <v>16482</v>
      </c>
      <c r="T7" s="1">
        <v>6550</v>
      </c>
      <c r="U7" s="1">
        <v>3163</v>
      </c>
      <c r="V7" s="1">
        <v>3857</v>
      </c>
      <c r="W7" s="1">
        <v>3394</v>
      </c>
      <c r="X7" s="1">
        <v>2989</v>
      </c>
      <c r="Y7" s="1">
        <v>1796</v>
      </c>
      <c r="Z7" s="1">
        <v>10626</v>
      </c>
      <c r="AA7" s="1">
        <v>11969</v>
      </c>
      <c r="AB7" s="1">
        <v>10435</v>
      </c>
      <c r="AC7" s="1">
        <v>5095</v>
      </c>
      <c r="AD7" s="1">
        <v>2757</v>
      </c>
      <c r="AE7" s="1">
        <v>6921</v>
      </c>
      <c r="AF7" s="1">
        <v>3009</v>
      </c>
      <c r="AG7" s="1">
        <v>3062</v>
      </c>
      <c r="AH7" s="1">
        <v>27724</v>
      </c>
      <c r="AI7" s="1">
        <v>1614</v>
      </c>
      <c r="AJ7" s="1">
        <v>10108</v>
      </c>
      <c r="AK7" s="1">
        <v>4632</v>
      </c>
      <c r="AL7" s="1">
        <v>20981</v>
      </c>
      <c r="AM7" s="1">
        <v>9593</v>
      </c>
      <c r="AN7" s="1">
        <v>392</v>
      </c>
      <c r="AO7" s="1">
        <v>8170</v>
      </c>
      <c r="AP7" s="1">
        <v>5708</v>
      </c>
      <c r="AQ7" s="1">
        <v>20913</v>
      </c>
      <c r="AR7" s="1">
        <v>9948</v>
      </c>
      <c r="AS7" s="1">
        <v>526</v>
      </c>
      <c r="AT7" s="1">
        <v>5016</v>
      </c>
      <c r="AU7" s="1">
        <v>1604</v>
      </c>
      <c r="AV7" s="1">
        <v>4349</v>
      </c>
      <c r="AW7" s="1">
        <v>36582</v>
      </c>
      <c r="AX7" s="1">
        <v>10653</v>
      </c>
      <c r="AY7" s="1">
        <v>525</v>
      </c>
      <c r="AZ7" s="1">
        <v>14232</v>
      </c>
      <c r="BA7" s="1">
        <v>30544</v>
      </c>
      <c r="BB7" s="1">
        <v>1446</v>
      </c>
      <c r="BC7" s="1">
        <v>6031</v>
      </c>
      <c r="BD7" s="1">
        <v>1336</v>
      </c>
      <c r="BE7" s="1">
        <v>1223</v>
      </c>
    </row>
    <row r="8" spans="1:57">
      <c r="A8" s="4">
        <v>2010</v>
      </c>
      <c r="B8" t="s">
        <v>12</v>
      </c>
      <c r="C8" s="1">
        <v>4988190</v>
      </c>
      <c r="D8" s="1">
        <v>4042039</v>
      </c>
      <c r="E8" s="1">
        <v>725413</v>
      </c>
      <c r="F8" s="1">
        <v>954</v>
      </c>
      <c r="G8" s="1">
        <v>2225</v>
      </c>
      <c r="H8" s="1">
        <v>12287</v>
      </c>
      <c r="I8" s="1">
        <v>1034</v>
      </c>
      <c r="J8" s="1">
        <v>26089</v>
      </c>
      <c r="K8" s="1" t="s">
        <v>61</v>
      </c>
      <c r="L8" s="1">
        <v>459</v>
      </c>
      <c r="M8" s="1">
        <v>486</v>
      </c>
      <c r="N8" s="1">
        <v>479</v>
      </c>
      <c r="O8" s="1">
        <v>8849</v>
      </c>
      <c r="P8" s="1">
        <v>6445</v>
      </c>
      <c r="Q8" s="1">
        <v>2355</v>
      </c>
      <c r="R8" s="1">
        <v>839</v>
      </c>
      <c r="S8" s="1">
        <v>6950</v>
      </c>
      <c r="T8" s="1">
        <v>3296</v>
      </c>
      <c r="U8" s="1">
        <v>2140</v>
      </c>
      <c r="V8" s="1">
        <v>4308</v>
      </c>
      <c r="W8" s="1">
        <v>1961</v>
      </c>
      <c r="X8" s="1">
        <v>968</v>
      </c>
      <c r="Y8" s="1">
        <v>532</v>
      </c>
      <c r="Z8" s="1">
        <v>1532</v>
      </c>
      <c r="AA8" s="1">
        <v>2242</v>
      </c>
      <c r="AB8" s="1">
        <v>4587</v>
      </c>
      <c r="AC8" s="1">
        <v>2878</v>
      </c>
      <c r="AD8" s="1">
        <v>1277</v>
      </c>
      <c r="AE8" s="1">
        <v>1978</v>
      </c>
      <c r="AF8" s="1">
        <v>2042</v>
      </c>
      <c r="AG8" s="1">
        <v>4065</v>
      </c>
      <c r="AH8" s="1">
        <v>4131</v>
      </c>
      <c r="AI8" s="1">
        <v>791</v>
      </c>
      <c r="AJ8" s="1">
        <v>1259</v>
      </c>
      <c r="AK8" s="1">
        <v>3921</v>
      </c>
      <c r="AL8" s="1">
        <v>4594</v>
      </c>
      <c r="AM8" s="1">
        <v>2940</v>
      </c>
      <c r="AN8" s="1">
        <v>802</v>
      </c>
      <c r="AO8" s="1">
        <v>2838</v>
      </c>
      <c r="AP8" s="1">
        <v>3464</v>
      </c>
      <c r="AQ8" s="1">
        <v>4330</v>
      </c>
      <c r="AR8" s="1">
        <v>3928</v>
      </c>
      <c r="AS8" s="1">
        <v>192</v>
      </c>
      <c r="AT8" s="1">
        <v>1231</v>
      </c>
      <c r="AU8" s="1">
        <v>1847</v>
      </c>
      <c r="AV8" s="1">
        <v>1628</v>
      </c>
      <c r="AW8" s="1">
        <v>22253</v>
      </c>
      <c r="AX8" s="1">
        <v>4748</v>
      </c>
      <c r="AY8" s="1">
        <v>350</v>
      </c>
      <c r="AZ8" s="1">
        <v>2739</v>
      </c>
      <c r="BA8" s="1">
        <v>7583</v>
      </c>
      <c r="BB8" s="1">
        <v>623</v>
      </c>
      <c r="BC8" s="1">
        <v>2499</v>
      </c>
      <c r="BD8" s="1">
        <v>4418</v>
      </c>
      <c r="BE8" s="1">
        <v>874</v>
      </c>
    </row>
    <row r="9" spans="1:57">
      <c r="A9" s="4">
        <v>2010</v>
      </c>
      <c r="B9" t="s">
        <v>13</v>
      </c>
      <c r="C9" s="1">
        <v>3541146</v>
      </c>
      <c r="D9" s="1">
        <v>3100742</v>
      </c>
      <c r="E9" s="1">
        <v>342904</v>
      </c>
      <c r="F9" s="1">
        <v>896</v>
      </c>
      <c r="G9" s="1">
        <v>0</v>
      </c>
      <c r="H9" s="1">
        <v>664</v>
      </c>
      <c r="I9" s="1">
        <v>334</v>
      </c>
      <c r="J9" s="1">
        <v>4479</v>
      </c>
      <c r="K9" s="1">
        <v>547</v>
      </c>
      <c r="L9" s="1" t="s">
        <v>61</v>
      </c>
      <c r="M9" s="1">
        <v>149</v>
      </c>
      <c r="N9" s="1">
        <v>331</v>
      </c>
      <c r="O9" s="1">
        <v>9207</v>
      </c>
      <c r="P9" s="1">
        <v>748</v>
      </c>
      <c r="Q9" s="1">
        <v>182</v>
      </c>
      <c r="R9" s="1">
        <v>147</v>
      </c>
      <c r="S9" s="1">
        <v>3391</v>
      </c>
      <c r="T9" s="1">
        <v>1074</v>
      </c>
      <c r="U9" s="1">
        <v>108</v>
      </c>
      <c r="V9" s="1">
        <v>0</v>
      </c>
      <c r="W9" s="1">
        <v>400</v>
      </c>
      <c r="X9" s="1">
        <v>0</v>
      </c>
      <c r="Y9" s="1">
        <v>528</v>
      </c>
      <c r="Z9" s="1">
        <v>1531</v>
      </c>
      <c r="AA9" s="1">
        <v>8510</v>
      </c>
      <c r="AB9" s="1">
        <v>770</v>
      </c>
      <c r="AC9" s="1">
        <v>934</v>
      </c>
      <c r="AD9" s="1">
        <v>67</v>
      </c>
      <c r="AE9" s="1">
        <v>42</v>
      </c>
      <c r="AF9" s="1">
        <v>0</v>
      </c>
      <c r="AG9" s="1">
        <v>0</v>
      </c>
      <c r="AH9" s="1">
        <v>507</v>
      </c>
      <c r="AI9" s="1">
        <v>1049</v>
      </c>
      <c r="AJ9" s="1">
        <v>3475</v>
      </c>
      <c r="AK9" s="1">
        <v>112</v>
      </c>
      <c r="AL9" s="1">
        <v>20727</v>
      </c>
      <c r="AM9" s="1">
        <v>1345</v>
      </c>
      <c r="AN9" s="1">
        <v>0</v>
      </c>
      <c r="AO9" s="1">
        <v>1296</v>
      </c>
      <c r="AP9" s="1">
        <v>145</v>
      </c>
      <c r="AQ9" s="1">
        <v>640</v>
      </c>
      <c r="AR9" s="1">
        <v>1955</v>
      </c>
      <c r="AS9" s="1">
        <v>1728</v>
      </c>
      <c r="AT9" s="1">
        <v>1140</v>
      </c>
      <c r="AU9" s="1">
        <v>0</v>
      </c>
      <c r="AV9" s="1">
        <v>430</v>
      </c>
      <c r="AW9" s="1">
        <v>1887</v>
      </c>
      <c r="AX9" s="1">
        <v>0</v>
      </c>
      <c r="AY9" s="1">
        <v>458</v>
      </c>
      <c r="AZ9" s="1">
        <v>1735</v>
      </c>
      <c r="BA9" s="1">
        <v>2084</v>
      </c>
      <c r="BB9" s="1">
        <v>442</v>
      </c>
      <c r="BC9" s="1">
        <v>1092</v>
      </c>
      <c r="BD9" s="1">
        <v>47</v>
      </c>
      <c r="BE9" s="1">
        <v>2027</v>
      </c>
    </row>
    <row r="10" spans="1:57">
      <c r="A10" s="4">
        <v>2010</v>
      </c>
      <c r="B10" t="s">
        <v>14</v>
      </c>
      <c r="C10" s="1">
        <v>889812</v>
      </c>
      <c r="D10" s="1">
        <v>764640</v>
      </c>
      <c r="E10" s="1">
        <v>90001</v>
      </c>
      <c r="F10" s="1">
        <v>128</v>
      </c>
      <c r="G10" s="1">
        <v>68</v>
      </c>
      <c r="H10" s="1">
        <v>60</v>
      </c>
      <c r="I10" s="1">
        <v>0</v>
      </c>
      <c r="J10" s="1">
        <v>353</v>
      </c>
      <c r="K10" s="1">
        <v>178</v>
      </c>
      <c r="L10" s="1">
        <v>714</v>
      </c>
      <c r="M10" s="1" t="s">
        <v>61</v>
      </c>
      <c r="N10" s="1">
        <v>432</v>
      </c>
      <c r="O10" s="1">
        <v>2362</v>
      </c>
      <c r="P10" s="1">
        <v>585</v>
      </c>
      <c r="Q10" s="1">
        <v>0</v>
      </c>
      <c r="R10" s="1">
        <v>0</v>
      </c>
      <c r="S10" s="1">
        <v>612</v>
      </c>
      <c r="T10" s="1">
        <v>0</v>
      </c>
      <c r="U10" s="1">
        <v>0</v>
      </c>
      <c r="V10" s="1">
        <v>28</v>
      </c>
      <c r="W10" s="1">
        <v>163</v>
      </c>
      <c r="X10" s="1">
        <v>0</v>
      </c>
      <c r="Y10" s="1">
        <v>294</v>
      </c>
      <c r="Z10" s="1">
        <v>4969</v>
      </c>
      <c r="AA10" s="1">
        <v>689</v>
      </c>
      <c r="AB10" s="1">
        <v>61</v>
      </c>
      <c r="AC10" s="1">
        <v>55</v>
      </c>
      <c r="AD10" s="1">
        <v>0</v>
      </c>
      <c r="AE10" s="1">
        <v>539</v>
      </c>
      <c r="AF10" s="1">
        <v>73</v>
      </c>
      <c r="AG10" s="1">
        <v>0</v>
      </c>
      <c r="AH10" s="1">
        <v>106</v>
      </c>
      <c r="AI10" s="1">
        <v>139</v>
      </c>
      <c r="AJ10" s="1">
        <v>3678</v>
      </c>
      <c r="AK10" s="1">
        <v>59</v>
      </c>
      <c r="AL10" s="1">
        <v>4251</v>
      </c>
      <c r="AM10" s="1">
        <v>424</v>
      </c>
      <c r="AN10" s="1">
        <v>0</v>
      </c>
      <c r="AO10" s="1">
        <v>325</v>
      </c>
      <c r="AP10" s="1">
        <v>0</v>
      </c>
      <c r="AQ10" s="1">
        <v>0</v>
      </c>
      <c r="AR10" s="1">
        <v>7318</v>
      </c>
      <c r="AS10" s="1">
        <v>149</v>
      </c>
      <c r="AT10" s="1">
        <v>195</v>
      </c>
      <c r="AU10" s="1">
        <v>0</v>
      </c>
      <c r="AV10" s="1">
        <v>146</v>
      </c>
      <c r="AW10" s="1">
        <v>178</v>
      </c>
      <c r="AX10" s="1">
        <v>0</v>
      </c>
      <c r="AY10" s="1">
        <v>0</v>
      </c>
      <c r="AZ10" s="1">
        <v>1051</v>
      </c>
      <c r="BA10" s="1">
        <v>377</v>
      </c>
      <c r="BB10" s="1">
        <v>0</v>
      </c>
      <c r="BC10" s="1">
        <v>0</v>
      </c>
      <c r="BD10" s="1">
        <v>0</v>
      </c>
      <c r="BE10" s="1">
        <v>954</v>
      </c>
    </row>
    <row r="11" spans="1:57">
      <c r="A11" s="4">
        <v>2010</v>
      </c>
      <c r="B11" t="s">
        <v>15</v>
      </c>
      <c r="C11" s="1">
        <v>596747</v>
      </c>
      <c r="D11" s="1">
        <v>474676</v>
      </c>
      <c r="E11" s="1">
        <v>63766</v>
      </c>
      <c r="F11" s="1">
        <v>360</v>
      </c>
      <c r="G11" s="1">
        <v>591</v>
      </c>
      <c r="H11" s="1">
        <v>662</v>
      </c>
      <c r="I11" s="1">
        <v>155</v>
      </c>
      <c r="J11" s="1">
        <v>4205</v>
      </c>
      <c r="K11" s="1">
        <v>656</v>
      </c>
      <c r="L11" s="1">
        <v>926</v>
      </c>
      <c r="M11" s="1">
        <v>0</v>
      </c>
      <c r="N11" s="1" t="s">
        <v>61</v>
      </c>
      <c r="O11" s="1">
        <v>1100</v>
      </c>
      <c r="P11" s="1">
        <v>1597</v>
      </c>
      <c r="Q11" s="1">
        <v>0</v>
      </c>
      <c r="R11" s="1">
        <v>0</v>
      </c>
      <c r="S11" s="1">
        <v>615</v>
      </c>
      <c r="T11" s="1">
        <v>711</v>
      </c>
      <c r="U11" s="1">
        <v>392</v>
      </c>
      <c r="V11" s="1">
        <v>83</v>
      </c>
      <c r="W11" s="1">
        <v>94</v>
      </c>
      <c r="X11" s="1">
        <v>0</v>
      </c>
      <c r="Y11" s="1">
        <v>76</v>
      </c>
      <c r="Z11" s="1">
        <v>13503</v>
      </c>
      <c r="AA11" s="1">
        <v>1376</v>
      </c>
      <c r="AB11" s="1">
        <v>126</v>
      </c>
      <c r="AC11" s="1">
        <v>87</v>
      </c>
      <c r="AD11" s="1">
        <v>0</v>
      </c>
      <c r="AE11" s="1">
        <v>272</v>
      </c>
      <c r="AF11" s="1">
        <v>0</v>
      </c>
      <c r="AG11" s="1">
        <v>62</v>
      </c>
      <c r="AH11" s="1">
        <v>0</v>
      </c>
      <c r="AI11" s="1">
        <v>137</v>
      </c>
      <c r="AJ11" s="1">
        <v>1924</v>
      </c>
      <c r="AK11" s="1">
        <v>61</v>
      </c>
      <c r="AL11" s="1">
        <v>3852</v>
      </c>
      <c r="AM11" s="1">
        <v>1897</v>
      </c>
      <c r="AN11" s="1">
        <v>98</v>
      </c>
      <c r="AO11" s="1">
        <v>598</v>
      </c>
      <c r="AP11" s="1">
        <v>0</v>
      </c>
      <c r="AQ11" s="1">
        <v>601</v>
      </c>
      <c r="AR11" s="1">
        <v>2378</v>
      </c>
      <c r="AS11" s="1">
        <v>249</v>
      </c>
      <c r="AT11" s="1">
        <v>380</v>
      </c>
      <c r="AU11" s="1">
        <v>0</v>
      </c>
      <c r="AV11" s="1">
        <v>591</v>
      </c>
      <c r="AW11" s="1">
        <v>1180</v>
      </c>
      <c r="AX11" s="1">
        <v>0</v>
      </c>
      <c r="AY11" s="1">
        <v>199</v>
      </c>
      <c r="AZ11" s="1">
        <v>7915</v>
      </c>
      <c r="BA11" s="1">
        <v>284</v>
      </c>
      <c r="BB11" s="1">
        <v>860</v>
      </c>
      <c r="BC11" s="1">
        <v>391</v>
      </c>
      <c r="BD11" s="1">
        <v>0</v>
      </c>
      <c r="BE11" s="1">
        <v>0</v>
      </c>
    </row>
    <row r="12" spans="1:57">
      <c r="A12" s="4">
        <v>2010</v>
      </c>
      <c r="B12" t="s">
        <v>16</v>
      </c>
      <c r="C12" s="1">
        <v>18647600</v>
      </c>
      <c r="D12" s="1">
        <v>15554008</v>
      </c>
      <c r="E12" s="1">
        <v>2459530</v>
      </c>
      <c r="F12" s="1">
        <v>15830</v>
      </c>
      <c r="G12" s="1">
        <v>5887</v>
      </c>
      <c r="H12" s="1">
        <v>3907</v>
      </c>
      <c r="I12" s="1">
        <v>3611</v>
      </c>
      <c r="J12" s="1">
        <v>22130</v>
      </c>
      <c r="K12" s="1">
        <v>6428</v>
      </c>
      <c r="L12" s="1">
        <v>11183</v>
      </c>
      <c r="M12" s="1">
        <v>3099</v>
      </c>
      <c r="N12" s="1">
        <v>1110</v>
      </c>
      <c r="O12" s="1" t="s">
        <v>61</v>
      </c>
      <c r="P12" s="1">
        <v>35615</v>
      </c>
      <c r="Q12" s="1">
        <v>2021</v>
      </c>
      <c r="R12" s="1">
        <v>884</v>
      </c>
      <c r="S12" s="1">
        <v>17432</v>
      </c>
      <c r="T12" s="1">
        <v>9030</v>
      </c>
      <c r="U12" s="1">
        <v>2921</v>
      </c>
      <c r="V12" s="1">
        <v>4136</v>
      </c>
      <c r="W12" s="1">
        <v>6321</v>
      </c>
      <c r="X12" s="1">
        <v>7232</v>
      </c>
      <c r="Y12" s="1">
        <v>5497</v>
      </c>
      <c r="Z12" s="1">
        <v>13241</v>
      </c>
      <c r="AA12" s="1">
        <v>13900</v>
      </c>
      <c r="AB12" s="1">
        <v>21359</v>
      </c>
      <c r="AC12" s="1">
        <v>5439</v>
      </c>
      <c r="AD12" s="1">
        <v>7929</v>
      </c>
      <c r="AE12" s="1">
        <v>7984</v>
      </c>
      <c r="AF12" s="1">
        <v>338</v>
      </c>
      <c r="AG12" s="1">
        <v>1544</v>
      </c>
      <c r="AH12" s="1">
        <v>7050</v>
      </c>
      <c r="AI12" s="1">
        <v>3645</v>
      </c>
      <c r="AJ12" s="1">
        <v>22344</v>
      </c>
      <c r="AK12" s="1">
        <v>900</v>
      </c>
      <c r="AL12" s="1">
        <v>55011</v>
      </c>
      <c r="AM12" s="1">
        <v>19108</v>
      </c>
      <c r="AN12" s="1">
        <v>794</v>
      </c>
      <c r="AO12" s="1">
        <v>21047</v>
      </c>
      <c r="AP12" s="1">
        <v>3466</v>
      </c>
      <c r="AQ12" s="1">
        <v>1655</v>
      </c>
      <c r="AR12" s="1">
        <v>19935</v>
      </c>
      <c r="AS12" s="1">
        <v>1982</v>
      </c>
      <c r="AT12" s="1">
        <v>10759</v>
      </c>
      <c r="AU12" s="1">
        <v>430</v>
      </c>
      <c r="AV12" s="1">
        <v>12882</v>
      </c>
      <c r="AW12" s="1">
        <v>24039</v>
      </c>
      <c r="AX12" s="1">
        <v>2833</v>
      </c>
      <c r="AY12" s="1">
        <v>1442</v>
      </c>
      <c r="AZ12" s="1">
        <v>20080</v>
      </c>
      <c r="BA12" s="1">
        <v>3573</v>
      </c>
      <c r="BB12" s="1">
        <v>5634</v>
      </c>
      <c r="BC12" s="1">
        <v>8081</v>
      </c>
      <c r="BD12" s="1">
        <v>191</v>
      </c>
      <c r="BE12" s="1">
        <v>12968</v>
      </c>
    </row>
    <row r="13" spans="1:57">
      <c r="A13" s="4">
        <v>2010</v>
      </c>
      <c r="B13" t="s">
        <v>17</v>
      </c>
      <c r="C13" s="1">
        <v>9587237</v>
      </c>
      <c r="D13" s="1">
        <v>8015409</v>
      </c>
      <c r="E13" s="1">
        <v>1278548</v>
      </c>
      <c r="F13" s="1">
        <v>13840</v>
      </c>
      <c r="G13" s="1">
        <v>3645</v>
      </c>
      <c r="H13" s="1">
        <v>2554</v>
      </c>
      <c r="I13" s="1">
        <v>599</v>
      </c>
      <c r="J13" s="1">
        <v>8909</v>
      </c>
      <c r="K13" s="1">
        <v>3224</v>
      </c>
      <c r="L13" s="1">
        <v>2619</v>
      </c>
      <c r="M13" s="1">
        <v>837</v>
      </c>
      <c r="N13" s="1">
        <v>1708</v>
      </c>
      <c r="O13" s="1">
        <v>49901</v>
      </c>
      <c r="P13" s="1" t="s">
        <v>61</v>
      </c>
      <c r="Q13" s="1">
        <v>1040</v>
      </c>
      <c r="R13" s="1">
        <v>414</v>
      </c>
      <c r="S13" s="1">
        <v>9736</v>
      </c>
      <c r="T13" s="1">
        <v>2649</v>
      </c>
      <c r="U13" s="1">
        <v>1096</v>
      </c>
      <c r="V13" s="1">
        <v>1355</v>
      </c>
      <c r="W13" s="1">
        <v>6525</v>
      </c>
      <c r="X13" s="1">
        <v>3645</v>
      </c>
      <c r="Y13" s="1">
        <v>0</v>
      </c>
      <c r="Z13" s="1">
        <v>5382</v>
      </c>
      <c r="AA13" s="1">
        <v>3910</v>
      </c>
      <c r="AB13" s="1">
        <v>6857</v>
      </c>
      <c r="AC13" s="1">
        <v>1169</v>
      </c>
      <c r="AD13" s="1">
        <v>2380</v>
      </c>
      <c r="AE13" s="1">
        <v>3072</v>
      </c>
      <c r="AF13" s="1">
        <v>52</v>
      </c>
      <c r="AG13" s="1">
        <v>148</v>
      </c>
      <c r="AH13" s="1">
        <v>1155</v>
      </c>
      <c r="AI13" s="1">
        <v>162</v>
      </c>
      <c r="AJ13" s="1">
        <v>4151</v>
      </c>
      <c r="AK13" s="1">
        <v>826</v>
      </c>
      <c r="AL13" s="1">
        <v>12472</v>
      </c>
      <c r="AM13" s="1">
        <v>15361</v>
      </c>
      <c r="AN13" s="1">
        <v>0</v>
      </c>
      <c r="AO13" s="1">
        <v>9323</v>
      </c>
      <c r="AP13" s="1">
        <v>2070</v>
      </c>
      <c r="AQ13" s="1">
        <v>843</v>
      </c>
      <c r="AR13" s="1">
        <v>6294</v>
      </c>
      <c r="AS13" s="1">
        <v>43</v>
      </c>
      <c r="AT13" s="1">
        <v>15562</v>
      </c>
      <c r="AU13" s="1">
        <v>557</v>
      </c>
      <c r="AV13" s="1">
        <v>14445</v>
      </c>
      <c r="AW13" s="1">
        <v>11424</v>
      </c>
      <c r="AX13" s="1">
        <v>380</v>
      </c>
      <c r="AY13" s="1">
        <v>361</v>
      </c>
      <c r="AZ13" s="1">
        <v>8393</v>
      </c>
      <c r="BA13" s="1">
        <v>4495</v>
      </c>
      <c r="BB13" s="1">
        <v>358</v>
      </c>
      <c r="BC13" s="1">
        <v>3416</v>
      </c>
      <c r="BD13" s="1">
        <v>102</v>
      </c>
      <c r="BE13" s="1">
        <v>1010</v>
      </c>
    </row>
    <row r="14" spans="1:57">
      <c r="A14" s="4">
        <v>2010</v>
      </c>
      <c r="B14" t="s">
        <v>18</v>
      </c>
      <c r="C14" s="1">
        <v>1346274</v>
      </c>
      <c r="D14" s="1">
        <v>1140572</v>
      </c>
      <c r="E14" s="1">
        <v>134315</v>
      </c>
      <c r="F14" s="1">
        <v>749</v>
      </c>
      <c r="G14" s="1">
        <v>743</v>
      </c>
      <c r="H14" s="1">
        <v>1398</v>
      </c>
      <c r="I14" s="1">
        <v>0</v>
      </c>
      <c r="J14" s="1">
        <v>12677</v>
      </c>
      <c r="K14" s="1">
        <v>1073</v>
      </c>
      <c r="L14" s="1">
        <v>307</v>
      </c>
      <c r="M14" s="1">
        <v>0</v>
      </c>
      <c r="N14" s="1">
        <v>0</v>
      </c>
      <c r="O14" s="1">
        <v>4599</v>
      </c>
      <c r="P14" s="1">
        <v>2013</v>
      </c>
      <c r="Q14" s="1" t="s">
        <v>61</v>
      </c>
      <c r="R14" s="1">
        <v>42</v>
      </c>
      <c r="S14" s="1">
        <v>715</v>
      </c>
      <c r="T14" s="1">
        <v>192</v>
      </c>
      <c r="U14" s="1">
        <v>68</v>
      </c>
      <c r="V14" s="1">
        <v>387</v>
      </c>
      <c r="W14" s="1">
        <v>95</v>
      </c>
      <c r="X14" s="1">
        <v>88</v>
      </c>
      <c r="Y14" s="1">
        <v>89</v>
      </c>
      <c r="Z14" s="1">
        <v>990</v>
      </c>
      <c r="AA14" s="1">
        <v>1283</v>
      </c>
      <c r="AB14" s="1">
        <v>627</v>
      </c>
      <c r="AC14" s="1">
        <v>476</v>
      </c>
      <c r="AD14" s="1">
        <v>234</v>
      </c>
      <c r="AE14" s="1">
        <v>170</v>
      </c>
      <c r="AF14" s="1">
        <v>150</v>
      </c>
      <c r="AG14" s="1">
        <v>0</v>
      </c>
      <c r="AH14" s="1">
        <v>1925</v>
      </c>
      <c r="AI14" s="1">
        <v>496</v>
      </c>
      <c r="AJ14" s="1">
        <v>443</v>
      </c>
      <c r="AK14" s="1">
        <v>11</v>
      </c>
      <c r="AL14" s="1">
        <v>1339</v>
      </c>
      <c r="AM14" s="1">
        <v>1510</v>
      </c>
      <c r="AN14" s="1">
        <v>69</v>
      </c>
      <c r="AO14" s="1">
        <v>625</v>
      </c>
      <c r="AP14" s="1">
        <v>57</v>
      </c>
      <c r="AQ14" s="1">
        <v>1834</v>
      </c>
      <c r="AR14" s="1">
        <v>553</v>
      </c>
      <c r="AS14" s="1">
        <v>644</v>
      </c>
      <c r="AT14" s="1">
        <v>322</v>
      </c>
      <c r="AU14" s="1">
        <v>267</v>
      </c>
      <c r="AV14" s="1">
        <v>142</v>
      </c>
      <c r="AW14" s="1">
        <v>6694</v>
      </c>
      <c r="AX14" s="1">
        <v>467</v>
      </c>
      <c r="AY14" s="1">
        <v>0</v>
      </c>
      <c r="AZ14" s="1">
        <v>2644</v>
      </c>
      <c r="BA14" s="1">
        <v>2705</v>
      </c>
      <c r="BB14" s="1">
        <v>483</v>
      </c>
      <c r="BC14" s="1">
        <v>1168</v>
      </c>
      <c r="BD14" s="1">
        <v>18</v>
      </c>
      <c r="BE14" s="1">
        <v>0</v>
      </c>
    </row>
    <row r="15" spans="1:57">
      <c r="A15" s="4">
        <v>2010</v>
      </c>
      <c r="B15" t="s">
        <v>19</v>
      </c>
      <c r="C15" s="1">
        <v>1550967</v>
      </c>
      <c r="D15" s="1">
        <v>1279856</v>
      </c>
      <c r="E15" s="1">
        <v>209272</v>
      </c>
      <c r="F15" s="1">
        <v>376</v>
      </c>
      <c r="G15" s="1">
        <v>3264</v>
      </c>
      <c r="H15" s="1">
        <v>3086</v>
      </c>
      <c r="I15" s="1">
        <v>45</v>
      </c>
      <c r="J15" s="1">
        <v>8932</v>
      </c>
      <c r="K15" s="1">
        <v>1372</v>
      </c>
      <c r="L15" s="1">
        <v>0</v>
      </c>
      <c r="M15" s="1">
        <v>0</v>
      </c>
      <c r="N15" s="1">
        <v>144</v>
      </c>
      <c r="O15" s="1">
        <v>612</v>
      </c>
      <c r="P15" s="1">
        <v>313</v>
      </c>
      <c r="Q15" s="1">
        <v>123</v>
      </c>
      <c r="R15" s="1" t="s">
        <v>61</v>
      </c>
      <c r="S15" s="1">
        <v>169</v>
      </c>
      <c r="T15" s="1">
        <v>132</v>
      </c>
      <c r="U15" s="1">
        <v>773</v>
      </c>
      <c r="V15" s="1">
        <v>422</v>
      </c>
      <c r="W15" s="1">
        <v>315</v>
      </c>
      <c r="X15" s="1">
        <v>59</v>
      </c>
      <c r="Y15" s="1">
        <v>202</v>
      </c>
      <c r="Z15" s="1">
        <v>44</v>
      </c>
      <c r="AA15" s="1">
        <v>115</v>
      </c>
      <c r="AB15" s="1">
        <v>427</v>
      </c>
      <c r="AC15" s="1">
        <v>465</v>
      </c>
      <c r="AD15" s="1">
        <v>37</v>
      </c>
      <c r="AE15" s="1">
        <v>425</v>
      </c>
      <c r="AF15" s="1">
        <v>1509</v>
      </c>
      <c r="AG15" s="1">
        <v>0</v>
      </c>
      <c r="AH15" s="1">
        <v>2110</v>
      </c>
      <c r="AI15" s="1">
        <v>109</v>
      </c>
      <c r="AJ15" s="1">
        <v>97</v>
      </c>
      <c r="AK15" s="1">
        <v>694</v>
      </c>
      <c r="AL15" s="1">
        <v>155</v>
      </c>
      <c r="AM15" s="1">
        <v>134</v>
      </c>
      <c r="AN15" s="1">
        <v>96</v>
      </c>
      <c r="AO15" s="1">
        <v>325</v>
      </c>
      <c r="AP15" s="1">
        <v>711</v>
      </c>
      <c r="AQ15" s="1">
        <v>3202</v>
      </c>
      <c r="AR15" s="1">
        <v>172</v>
      </c>
      <c r="AS15" s="1">
        <v>0</v>
      </c>
      <c r="AT15" s="1">
        <v>0</v>
      </c>
      <c r="AU15" s="1">
        <v>296</v>
      </c>
      <c r="AV15" s="1">
        <v>1153</v>
      </c>
      <c r="AW15" s="1">
        <v>1746</v>
      </c>
      <c r="AX15" s="1">
        <v>8014</v>
      </c>
      <c r="AY15" s="1">
        <v>0</v>
      </c>
      <c r="AZ15" s="1">
        <v>611</v>
      </c>
      <c r="BA15" s="1">
        <v>10876</v>
      </c>
      <c r="BB15" s="1">
        <v>133</v>
      </c>
      <c r="BC15" s="1">
        <v>233</v>
      </c>
      <c r="BD15" s="1">
        <v>1410</v>
      </c>
      <c r="BE15" s="1">
        <v>233</v>
      </c>
    </row>
    <row r="16" spans="1:57">
      <c r="A16" s="4">
        <v>2010</v>
      </c>
      <c r="B16" t="s">
        <v>20</v>
      </c>
      <c r="C16" s="1">
        <v>12680126</v>
      </c>
      <c r="D16" s="1">
        <v>11009852</v>
      </c>
      <c r="E16" s="1">
        <v>1404525</v>
      </c>
      <c r="F16" s="1">
        <v>1397</v>
      </c>
      <c r="G16" s="1">
        <v>1764</v>
      </c>
      <c r="H16" s="1">
        <v>5921</v>
      </c>
      <c r="I16" s="1">
        <v>1194</v>
      </c>
      <c r="J16" s="1">
        <v>16205</v>
      </c>
      <c r="K16" s="1">
        <v>3850</v>
      </c>
      <c r="L16" s="1">
        <v>2264</v>
      </c>
      <c r="M16" s="1">
        <v>56</v>
      </c>
      <c r="N16" s="1">
        <v>1047</v>
      </c>
      <c r="O16" s="1">
        <v>8051</v>
      </c>
      <c r="P16" s="1">
        <v>6781</v>
      </c>
      <c r="Q16" s="1">
        <v>1224</v>
      </c>
      <c r="R16" s="1">
        <v>313</v>
      </c>
      <c r="S16" s="1" t="s">
        <v>61</v>
      </c>
      <c r="T16" s="1">
        <v>21918</v>
      </c>
      <c r="U16" s="1">
        <v>9141</v>
      </c>
      <c r="V16" s="1">
        <v>1970</v>
      </c>
      <c r="W16" s="1">
        <v>2921</v>
      </c>
      <c r="X16" s="1">
        <v>1419</v>
      </c>
      <c r="Y16" s="1">
        <v>55</v>
      </c>
      <c r="Z16" s="1">
        <v>1985</v>
      </c>
      <c r="AA16" s="1">
        <v>2811</v>
      </c>
      <c r="AB16" s="1">
        <v>11865</v>
      </c>
      <c r="AC16" s="1">
        <v>4300</v>
      </c>
      <c r="AD16" s="1">
        <v>1093</v>
      </c>
      <c r="AE16" s="1">
        <v>16703</v>
      </c>
      <c r="AF16" s="1">
        <v>928</v>
      </c>
      <c r="AG16" s="1">
        <v>546</v>
      </c>
      <c r="AH16" s="1">
        <v>2541</v>
      </c>
      <c r="AI16" s="1">
        <v>206</v>
      </c>
      <c r="AJ16" s="1">
        <v>2331</v>
      </c>
      <c r="AK16" s="1">
        <v>996</v>
      </c>
      <c r="AL16" s="1">
        <v>8479</v>
      </c>
      <c r="AM16" s="1">
        <v>5504</v>
      </c>
      <c r="AN16" s="1">
        <v>1112</v>
      </c>
      <c r="AO16" s="1">
        <v>5103</v>
      </c>
      <c r="AP16" s="1">
        <v>1459</v>
      </c>
      <c r="AQ16" s="1">
        <v>1224</v>
      </c>
      <c r="AR16" s="1">
        <v>5190</v>
      </c>
      <c r="AS16" s="1">
        <v>838</v>
      </c>
      <c r="AT16" s="1">
        <v>1565</v>
      </c>
      <c r="AU16" s="1">
        <v>292</v>
      </c>
      <c r="AV16" s="1">
        <v>3999</v>
      </c>
      <c r="AW16" s="1">
        <v>12245</v>
      </c>
      <c r="AX16" s="1">
        <v>658</v>
      </c>
      <c r="AY16" s="1">
        <v>260</v>
      </c>
      <c r="AZ16" s="1">
        <v>3831</v>
      </c>
      <c r="BA16" s="1">
        <v>1642</v>
      </c>
      <c r="BB16" s="1">
        <v>812</v>
      </c>
      <c r="BC16" s="1">
        <v>15364</v>
      </c>
      <c r="BD16" s="1">
        <v>586</v>
      </c>
      <c r="BE16" s="1">
        <v>2055</v>
      </c>
    </row>
    <row r="17" spans="1:57">
      <c r="A17" s="4">
        <v>2010</v>
      </c>
      <c r="B17" t="s">
        <v>21</v>
      </c>
      <c r="C17" s="1">
        <v>6414862</v>
      </c>
      <c r="D17" s="1">
        <v>5431015</v>
      </c>
      <c r="E17" s="1">
        <v>833086</v>
      </c>
      <c r="F17" s="1">
        <v>1502</v>
      </c>
      <c r="G17" s="1">
        <v>177</v>
      </c>
      <c r="H17" s="1">
        <v>2210</v>
      </c>
      <c r="I17" s="1">
        <v>1548</v>
      </c>
      <c r="J17" s="1">
        <v>8959</v>
      </c>
      <c r="K17" s="1">
        <v>1362</v>
      </c>
      <c r="L17" s="1">
        <v>544</v>
      </c>
      <c r="M17" s="1">
        <v>0</v>
      </c>
      <c r="N17" s="1">
        <v>181</v>
      </c>
      <c r="O17" s="1">
        <v>5496</v>
      </c>
      <c r="P17" s="1">
        <v>1623</v>
      </c>
      <c r="Q17" s="1">
        <v>267</v>
      </c>
      <c r="R17" s="1">
        <v>772</v>
      </c>
      <c r="S17" s="1">
        <v>27950</v>
      </c>
      <c r="T17" s="1" t="s">
        <v>61</v>
      </c>
      <c r="U17" s="1">
        <v>1885</v>
      </c>
      <c r="V17" s="1">
        <v>1582</v>
      </c>
      <c r="W17" s="1">
        <v>10643</v>
      </c>
      <c r="X17" s="1">
        <v>749</v>
      </c>
      <c r="Y17" s="1">
        <v>30</v>
      </c>
      <c r="Z17" s="1">
        <v>1641</v>
      </c>
      <c r="AA17" s="1">
        <v>103</v>
      </c>
      <c r="AB17" s="1">
        <v>9361</v>
      </c>
      <c r="AC17" s="1">
        <v>916</v>
      </c>
      <c r="AD17" s="1">
        <v>270</v>
      </c>
      <c r="AE17" s="1">
        <v>3893</v>
      </c>
      <c r="AF17" s="1">
        <v>164</v>
      </c>
      <c r="AG17" s="1">
        <v>705</v>
      </c>
      <c r="AH17" s="1">
        <v>227</v>
      </c>
      <c r="AI17" s="1">
        <v>114</v>
      </c>
      <c r="AJ17" s="1">
        <v>1876</v>
      </c>
      <c r="AK17" s="1">
        <v>188</v>
      </c>
      <c r="AL17" s="1">
        <v>2564</v>
      </c>
      <c r="AM17" s="1">
        <v>2828</v>
      </c>
      <c r="AN17" s="1">
        <v>0</v>
      </c>
      <c r="AO17" s="1">
        <v>13272</v>
      </c>
      <c r="AP17" s="1">
        <v>681</v>
      </c>
      <c r="AQ17" s="1">
        <v>423</v>
      </c>
      <c r="AR17" s="1">
        <v>2668</v>
      </c>
      <c r="AS17" s="1">
        <v>174</v>
      </c>
      <c r="AT17" s="1">
        <v>584</v>
      </c>
      <c r="AU17" s="1">
        <v>216</v>
      </c>
      <c r="AV17" s="1">
        <v>3093</v>
      </c>
      <c r="AW17" s="1">
        <v>6335</v>
      </c>
      <c r="AX17" s="1">
        <v>444</v>
      </c>
      <c r="AY17" s="1">
        <v>45</v>
      </c>
      <c r="AZ17" s="1">
        <v>3673</v>
      </c>
      <c r="BA17" s="1">
        <v>571</v>
      </c>
      <c r="BB17" s="1">
        <v>669</v>
      </c>
      <c r="BC17" s="1">
        <v>1762</v>
      </c>
      <c r="BD17" s="1">
        <v>413</v>
      </c>
      <c r="BE17" s="1">
        <v>572</v>
      </c>
    </row>
    <row r="18" spans="1:57">
      <c r="A18" s="4">
        <v>2010</v>
      </c>
      <c r="B18" t="s">
        <v>22</v>
      </c>
      <c r="C18" s="1">
        <v>3013053</v>
      </c>
      <c r="D18" s="1">
        <v>2553210</v>
      </c>
      <c r="E18" s="1">
        <v>375650</v>
      </c>
      <c r="F18" s="1">
        <v>330</v>
      </c>
      <c r="G18" s="1">
        <v>519</v>
      </c>
      <c r="H18" s="1">
        <v>1483</v>
      </c>
      <c r="I18" s="1">
        <v>247</v>
      </c>
      <c r="J18" s="1">
        <v>2847</v>
      </c>
      <c r="K18" s="1">
        <v>2554</v>
      </c>
      <c r="L18" s="1">
        <v>114</v>
      </c>
      <c r="M18" s="1">
        <v>0</v>
      </c>
      <c r="N18" s="1">
        <v>53</v>
      </c>
      <c r="O18" s="1">
        <v>1364</v>
      </c>
      <c r="P18" s="1">
        <v>973</v>
      </c>
      <c r="Q18" s="1">
        <v>866</v>
      </c>
      <c r="R18" s="1">
        <v>315</v>
      </c>
      <c r="S18" s="1">
        <v>17016</v>
      </c>
      <c r="T18" s="1">
        <v>1710</v>
      </c>
      <c r="U18" s="1" t="s">
        <v>61</v>
      </c>
      <c r="V18" s="1">
        <v>1520</v>
      </c>
      <c r="W18" s="1">
        <v>334</v>
      </c>
      <c r="X18" s="1">
        <v>315</v>
      </c>
      <c r="Y18" s="1">
        <v>0</v>
      </c>
      <c r="Z18" s="1">
        <v>134</v>
      </c>
      <c r="AA18" s="1">
        <v>189</v>
      </c>
      <c r="AB18" s="1">
        <v>1439</v>
      </c>
      <c r="AC18" s="1">
        <v>7564</v>
      </c>
      <c r="AD18" s="1">
        <v>117</v>
      </c>
      <c r="AE18" s="1">
        <v>6031</v>
      </c>
      <c r="AF18" s="1">
        <v>836</v>
      </c>
      <c r="AG18" s="1">
        <v>4783</v>
      </c>
      <c r="AH18" s="1">
        <v>623</v>
      </c>
      <c r="AI18" s="1">
        <v>381</v>
      </c>
      <c r="AJ18" s="1">
        <v>472</v>
      </c>
      <c r="AK18" s="1">
        <v>492</v>
      </c>
      <c r="AL18" s="1">
        <v>273</v>
      </c>
      <c r="AM18" s="1">
        <v>1123</v>
      </c>
      <c r="AN18" s="1">
        <v>601</v>
      </c>
      <c r="AO18" s="1">
        <v>632</v>
      </c>
      <c r="AP18" s="1">
        <v>679</v>
      </c>
      <c r="AQ18" s="1">
        <v>1071</v>
      </c>
      <c r="AR18" s="1">
        <v>378</v>
      </c>
      <c r="AS18" s="1">
        <v>0</v>
      </c>
      <c r="AT18" s="1">
        <v>591</v>
      </c>
      <c r="AU18" s="1">
        <v>1992</v>
      </c>
      <c r="AV18" s="1">
        <v>1617</v>
      </c>
      <c r="AW18" s="1">
        <v>4131</v>
      </c>
      <c r="AX18" s="1">
        <v>146</v>
      </c>
      <c r="AY18" s="1">
        <v>45</v>
      </c>
      <c r="AZ18" s="1">
        <v>303</v>
      </c>
      <c r="BA18" s="1">
        <v>538</v>
      </c>
      <c r="BB18" s="1">
        <v>0</v>
      </c>
      <c r="BC18" s="1">
        <v>2705</v>
      </c>
      <c r="BD18" s="1">
        <v>111</v>
      </c>
      <c r="BE18" s="1">
        <v>149</v>
      </c>
    </row>
    <row r="19" spans="1:57">
      <c r="A19" s="4">
        <v>2010</v>
      </c>
      <c r="B19" t="s">
        <v>23</v>
      </c>
      <c r="C19" s="1">
        <v>2820894</v>
      </c>
      <c r="D19" s="1">
        <v>2341401</v>
      </c>
      <c r="E19" s="1">
        <v>372161</v>
      </c>
      <c r="F19" s="1">
        <v>44</v>
      </c>
      <c r="G19" s="1">
        <v>1050</v>
      </c>
      <c r="H19" s="1">
        <v>2238</v>
      </c>
      <c r="I19" s="1">
        <v>1596</v>
      </c>
      <c r="J19" s="1">
        <v>6125</v>
      </c>
      <c r="K19" s="1">
        <v>6022</v>
      </c>
      <c r="L19" s="1">
        <v>85</v>
      </c>
      <c r="M19" s="1">
        <v>238</v>
      </c>
      <c r="N19" s="1">
        <v>0</v>
      </c>
      <c r="O19" s="1">
        <v>2863</v>
      </c>
      <c r="P19" s="1">
        <v>1916</v>
      </c>
      <c r="Q19" s="1">
        <v>128</v>
      </c>
      <c r="R19" s="1">
        <v>398</v>
      </c>
      <c r="S19" s="1">
        <v>2943</v>
      </c>
      <c r="T19" s="1">
        <v>1544</v>
      </c>
      <c r="U19" s="1">
        <v>1875</v>
      </c>
      <c r="V19" s="1" t="s">
        <v>61</v>
      </c>
      <c r="W19" s="1">
        <v>1048</v>
      </c>
      <c r="X19" s="1">
        <v>890</v>
      </c>
      <c r="Y19" s="1">
        <v>0</v>
      </c>
      <c r="Z19" s="1">
        <v>1369</v>
      </c>
      <c r="AA19" s="1">
        <v>100</v>
      </c>
      <c r="AB19" s="1">
        <v>806</v>
      </c>
      <c r="AC19" s="1">
        <v>1562</v>
      </c>
      <c r="AD19" s="1">
        <v>167</v>
      </c>
      <c r="AE19" s="1">
        <v>23384</v>
      </c>
      <c r="AF19" s="1">
        <v>289</v>
      </c>
      <c r="AG19" s="1">
        <v>2678</v>
      </c>
      <c r="AH19" s="1">
        <v>1318</v>
      </c>
      <c r="AI19" s="1">
        <v>76</v>
      </c>
      <c r="AJ19" s="1">
        <v>1743</v>
      </c>
      <c r="AK19" s="1">
        <v>873</v>
      </c>
      <c r="AL19" s="1">
        <v>2390</v>
      </c>
      <c r="AM19" s="1">
        <v>1083</v>
      </c>
      <c r="AN19" s="1">
        <v>225</v>
      </c>
      <c r="AO19" s="1">
        <v>1509</v>
      </c>
      <c r="AP19" s="1">
        <v>7568</v>
      </c>
      <c r="AQ19" s="1">
        <v>514</v>
      </c>
      <c r="AR19" s="1">
        <v>563</v>
      </c>
      <c r="AS19" s="1">
        <v>39</v>
      </c>
      <c r="AT19" s="1">
        <v>137</v>
      </c>
      <c r="AU19" s="1">
        <v>352</v>
      </c>
      <c r="AV19" s="1">
        <v>1152</v>
      </c>
      <c r="AW19" s="1">
        <v>9217</v>
      </c>
      <c r="AX19" s="1">
        <v>238</v>
      </c>
      <c r="AY19" s="1">
        <v>75</v>
      </c>
      <c r="AZ19" s="1">
        <v>1648</v>
      </c>
      <c r="BA19" s="1">
        <v>1175</v>
      </c>
      <c r="BB19" s="1">
        <v>0</v>
      </c>
      <c r="BC19" s="1">
        <v>1233</v>
      </c>
      <c r="BD19" s="1">
        <v>573</v>
      </c>
      <c r="BE19" s="1">
        <v>68</v>
      </c>
    </row>
    <row r="20" spans="1:57">
      <c r="A20" s="4">
        <v>2010</v>
      </c>
      <c r="B20" t="s">
        <v>24</v>
      </c>
      <c r="C20" s="1">
        <v>4296639</v>
      </c>
      <c r="D20" s="1">
        <v>3638259</v>
      </c>
      <c r="E20" s="1">
        <v>519887</v>
      </c>
      <c r="F20" s="1">
        <v>2161</v>
      </c>
      <c r="G20" s="1">
        <v>3017</v>
      </c>
      <c r="H20" s="1">
        <v>2598</v>
      </c>
      <c r="I20" s="1">
        <v>558</v>
      </c>
      <c r="J20" s="1">
        <v>3779</v>
      </c>
      <c r="K20" s="1">
        <v>329</v>
      </c>
      <c r="L20" s="1">
        <v>698</v>
      </c>
      <c r="M20" s="1">
        <v>38</v>
      </c>
      <c r="N20" s="1">
        <v>147</v>
      </c>
      <c r="O20" s="1">
        <v>10119</v>
      </c>
      <c r="P20" s="1">
        <v>6397</v>
      </c>
      <c r="Q20" s="1">
        <v>520</v>
      </c>
      <c r="R20" s="1">
        <v>71</v>
      </c>
      <c r="S20" s="1">
        <v>4659</v>
      </c>
      <c r="T20" s="1">
        <v>11906</v>
      </c>
      <c r="U20" s="1">
        <v>656</v>
      </c>
      <c r="V20" s="1">
        <v>1109</v>
      </c>
      <c r="W20" s="1" t="s">
        <v>61</v>
      </c>
      <c r="X20" s="1">
        <v>437</v>
      </c>
      <c r="Y20" s="1">
        <v>0</v>
      </c>
      <c r="Z20" s="1">
        <v>1395</v>
      </c>
      <c r="AA20" s="1">
        <v>1036</v>
      </c>
      <c r="AB20" s="1">
        <v>4672</v>
      </c>
      <c r="AC20" s="1">
        <v>930</v>
      </c>
      <c r="AD20" s="1">
        <v>1442</v>
      </c>
      <c r="AE20" s="1">
        <v>3153</v>
      </c>
      <c r="AF20" s="1">
        <v>0</v>
      </c>
      <c r="AG20" s="1">
        <v>858</v>
      </c>
      <c r="AH20" s="1">
        <v>76</v>
      </c>
      <c r="AI20" s="1">
        <v>0</v>
      </c>
      <c r="AJ20" s="1">
        <v>1147</v>
      </c>
      <c r="AK20" s="1">
        <v>122</v>
      </c>
      <c r="AL20" s="1">
        <v>2057</v>
      </c>
      <c r="AM20" s="1">
        <v>3758</v>
      </c>
      <c r="AN20" s="1">
        <v>0</v>
      </c>
      <c r="AO20" s="1">
        <v>15598</v>
      </c>
      <c r="AP20" s="1">
        <v>1153</v>
      </c>
      <c r="AQ20" s="1">
        <v>181</v>
      </c>
      <c r="AR20" s="1">
        <v>2618</v>
      </c>
      <c r="AS20" s="1">
        <v>289</v>
      </c>
      <c r="AT20" s="1">
        <v>1286</v>
      </c>
      <c r="AU20" s="1">
        <v>163</v>
      </c>
      <c r="AV20" s="1">
        <v>11153</v>
      </c>
      <c r="AW20" s="1">
        <v>5758</v>
      </c>
      <c r="AX20" s="1">
        <v>905</v>
      </c>
      <c r="AY20" s="1">
        <v>525</v>
      </c>
      <c r="AZ20" s="1">
        <v>3671</v>
      </c>
      <c r="BA20" s="1">
        <v>716</v>
      </c>
      <c r="BB20" s="1">
        <v>2297</v>
      </c>
      <c r="BC20" s="1">
        <v>1993</v>
      </c>
      <c r="BD20" s="1">
        <v>292</v>
      </c>
      <c r="BE20" s="1">
        <v>179</v>
      </c>
    </row>
    <row r="21" spans="1:57">
      <c r="A21" s="4">
        <v>2010</v>
      </c>
      <c r="B21" t="s">
        <v>25</v>
      </c>
      <c r="C21" s="1">
        <v>4483529</v>
      </c>
      <c r="D21" s="1">
        <v>3826390</v>
      </c>
      <c r="E21" s="1">
        <v>547291</v>
      </c>
      <c r="F21" s="1">
        <v>5740</v>
      </c>
      <c r="G21" s="1">
        <v>1504</v>
      </c>
      <c r="H21" s="1">
        <v>1960</v>
      </c>
      <c r="I21" s="1">
        <v>2382</v>
      </c>
      <c r="J21" s="1">
        <v>5751</v>
      </c>
      <c r="K21" s="1">
        <v>1215</v>
      </c>
      <c r="L21" s="1">
        <v>89</v>
      </c>
      <c r="M21" s="1">
        <v>0</v>
      </c>
      <c r="N21" s="1">
        <v>264</v>
      </c>
      <c r="O21" s="1">
        <v>9394</v>
      </c>
      <c r="P21" s="1">
        <v>5766</v>
      </c>
      <c r="Q21" s="1">
        <v>342</v>
      </c>
      <c r="R21" s="1">
        <v>202</v>
      </c>
      <c r="S21" s="1">
        <v>2131</v>
      </c>
      <c r="T21" s="1">
        <v>948</v>
      </c>
      <c r="U21" s="1">
        <v>625</v>
      </c>
      <c r="V21" s="1">
        <v>706</v>
      </c>
      <c r="W21" s="1">
        <v>1656</v>
      </c>
      <c r="X21" s="1" t="s">
        <v>61</v>
      </c>
      <c r="Y21" s="1">
        <v>162</v>
      </c>
      <c r="Z21" s="1">
        <v>963</v>
      </c>
      <c r="AA21" s="1">
        <v>995</v>
      </c>
      <c r="AB21" s="1">
        <v>1301</v>
      </c>
      <c r="AC21" s="1">
        <v>569</v>
      </c>
      <c r="AD21" s="1">
        <v>7032</v>
      </c>
      <c r="AE21" s="1">
        <v>2852</v>
      </c>
      <c r="AF21" s="1">
        <v>40</v>
      </c>
      <c r="AG21" s="1">
        <v>119</v>
      </c>
      <c r="AH21" s="1">
        <v>1552</v>
      </c>
      <c r="AI21" s="1">
        <v>462</v>
      </c>
      <c r="AJ21" s="1">
        <v>171</v>
      </c>
      <c r="AK21" s="1">
        <v>294</v>
      </c>
      <c r="AL21" s="1">
        <v>2161</v>
      </c>
      <c r="AM21" s="1">
        <v>1443</v>
      </c>
      <c r="AN21" s="1">
        <v>438</v>
      </c>
      <c r="AO21" s="1">
        <v>1100</v>
      </c>
      <c r="AP21" s="1">
        <v>1074</v>
      </c>
      <c r="AQ21" s="1">
        <v>281</v>
      </c>
      <c r="AR21" s="1">
        <v>1350</v>
      </c>
      <c r="AS21" s="1">
        <v>0</v>
      </c>
      <c r="AT21" s="1">
        <v>1130</v>
      </c>
      <c r="AU21" s="1">
        <v>0</v>
      </c>
      <c r="AV21" s="1">
        <v>1853</v>
      </c>
      <c r="AW21" s="1">
        <v>26134</v>
      </c>
      <c r="AX21" s="1">
        <v>473</v>
      </c>
      <c r="AY21" s="1">
        <v>0</v>
      </c>
      <c r="AZ21" s="1">
        <v>1278</v>
      </c>
      <c r="BA21" s="1">
        <v>1509</v>
      </c>
      <c r="BB21" s="1">
        <v>210</v>
      </c>
      <c r="BC21" s="1">
        <v>237</v>
      </c>
      <c r="BD21" s="1">
        <v>31</v>
      </c>
      <c r="BE21" s="1">
        <v>402</v>
      </c>
    </row>
    <row r="22" spans="1:57">
      <c r="A22" s="4">
        <v>2010</v>
      </c>
      <c r="B22" t="s">
        <v>26</v>
      </c>
      <c r="C22" s="1">
        <v>1313902</v>
      </c>
      <c r="D22" s="1">
        <v>1136780</v>
      </c>
      <c r="E22" s="1">
        <v>146735</v>
      </c>
      <c r="F22" s="1">
        <v>402</v>
      </c>
      <c r="G22" s="1">
        <v>424</v>
      </c>
      <c r="H22" s="1">
        <v>254</v>
      </c>
      <c r="I22" s="1">
        <v>67</v>
      </c>
      <c r="J22" s="1">
        <v>1066</v>
      </c>
      <c r="K22" s="1">
        <v>478</v>
      </c>
      <c r="L22" s="1">
        <v>1361</v>
      </c>
      <c r="M22" s="1">
        <v>174</v>
      </c>
      <c r="N22" s="1">
        <v>55</v>
      </c>
      <c r="O22" s="1">
        <v>3025</v>
      </c>
      <c r="P22" s="1">
        <v>844</v>
      </c>
      <c r="Q22" s="1">
        <v>62</v>
      </c>
      <c r="R22" s="1">
        <v>0</v>
      </c>
      <c r="S22" s="1">
        <v>311</v>
      </c>
      <c r="T22" s="1">
        <v>259</v>
      </c>
      <c r="U22" s="1">
        <v>337</v>
      </c>
      <c r="V22" s="1">
        <v>56</v>
      </c>
      <c r="W22" s="1">
        <v>484</v>
      </c>
      <c r="X22" s="1">
        <v>115</v>
      </c>
      <c r="Y22" s="1" t="s">
        <v>61</v>
      </c>
      <c r="Z22" s="1">
        <v>243</v>
      </c>
      <c r="AA22" s="1">
        <v>3521</v>
      </c>
      <c r="AB22" s="1">
        <v>122</v>
      </c>
      <c r="AC22" s="1">
        <v>91</v>
      </c>
      <c r="AD22" s="1">
        <v>0</v>
      </c>
      <c r="AE22" s="1">
        <v>201</v>
      </c>
      <c r="AF22" s="1">
        <v>275</v>
      </c>
      <c r="AG22" s="1">
        <v>204</v>
      </c>
      <c r="AH22" s="1">
        <v>345</v>
      </c>
      <c r="AI22" s="1">
        <v>4058</v>
      </c>
      <c r="AJ22" s="1">
        <v>902</v>
      </c>
      <c r="AK22" s="1">
        <v>234</v>
      </c>
      <c r="AL22" s="1">
        <v>2339</v>
      </c>
      <c r="AM22" s="1">
        <v>1001</v>
      </c>
      <c r="AN22" s="1">
        <v>55</v>
      </c>
      <c r="AO22" s="1">
        <v>315</v>
      </c>
      <c r="AP22" s="1">
        <v>124</v>
      </c>
      <c r="AQ22" s="1">
        <v>0</v>
      </c>
      <c r="AR22" s="1">
        <v>375</v>
      </c>
      <c r="AS22" s="1">
        <v>379</v>
      </c>
      <c r="AT22" s="1">
        <v>148</v>
      </c>
      <c r="AU22" s="1">
        <v>0</v>
      </c>
      <c r="AV22" s="1">
        <v>249</v>
      </c>
      <c r="AW22" s="1">
        <v>458</v>
      </c>
      <c r="AX22" s="1">
        <v>390</v>
      </c>
      <c r="AY22" s="1">
        <v>420</v>
      </c>
      <c r="AZ22" s="1">
        <v>654</v>
      </c>
      <c r="BA22" s="1">
        <v>381</v>
      </c>
      <c r="BB22" s="1">
        <v>0</v>
      </c>
      <c r="BC22" s="1">
        <v>0</v>
      </c>
      <c r="BD22" s="1">
        <v>500</v>
      </c>
      <c r="BE22" s="1">
        <v>204</v>
      </c>
    </row>
    <row r="23" spans="1:57">
      <c r="A23" s="4">
        <v>2010</v>
      </c>
      <c r="B23" t="s">
        <v>27</v>
      </c>
      <c r="C23" s="1">
        <v>5716785</v>
      </c>
      <c r="D23" s="1">
        <v>4917637</v>
      </c>
      <c r="E23" s="1">
        <v>588879</v>
      </c>
      <c r="F23" s="1">
        <v>1641</v>
      </c>
      <c r="G23" s="1">
        <v>2672</v>
      </c>
      <c r="H23" s="1">
        <v>1124</v>
      </c>
      <c r="I23" s="1">
        <v>273</v>
      </c>
      <c r="J23" s="1">
        <v>8206</v>
      </c>
      <c r="K23" s="1">
        <v>2501</v>
      </c>
      <c r="L23" s="1">
        <v>1603</v>
      </c>
      <c r="M23" s="1">
        <v>8340</v>
      </c>
      <c r="N23" s="1">
        <v>23202</v>
      </c>
      <c r="O23" s="1">
        <v>6564</v>
      </c>
      <c r="P23" s="1">
        <v>3454</v>
      </c>
      <c r="Q23" s="1">
        <v>422</v>
      </c>
      <c r="R23" s="1">
        <v>357</v>
      </c>
      <c r="S23" s="1">
        <v>3300</v>
      </c>
      <c r="T23" s="1">
        <v>431</v>
      </c>
      <c r="U23" s="1">
        <v>160</v>
      </c>
      <c r="V23" s="1">
        <v>781</v>
      </c>
      <c r="W23" s="1">
        <v>396</v>
      </c>
      <c r="X23" s="1">
        <v>1376</v>
      </c>
      <c r="Y23" s="1">
        <v>53</v>
      </c>
      <c r="Z23" s="1" t="s">
        <v>61</v>
      </c>
      <c r="AA23" s="1">
        <v>1983</v>
      </c>
      <c r="AB23" s="1">
        <v>3572</v>
      </c>
      <c r="AC23" s="1">
        <v>820</v>
      </c>
      <c r="AD23" s="1">
        <v>403</v>
      </c>
      <c r="AE23" s="1">
        <v>1147</v>
      </c>
      <c r="AF23" s="1">
        <v>86</v>
      </c>
      <c r="AG23" s="1">
        <v>54</v>
      </c>
      <c r="AH23" s="1">
        <v>979</v>
      </c>
      <c r="AI23" s="1">
        <v>1369</v>
      </c>
      <c r="AJ23" s="1">
        <v>9058</v>
      </c>
      <c r="AK23" s="1">
        <v>238</v>
      </c>
      <c r="AL23" s="1">
        <v>10736</v>
      </c>
      <c r="AM23" s="1">
        <v>5787</v>
      </c>
      <c r="AN23" s="1">
        <v>0</v>
      </c>
      <c r="AO23" s="1">
        <v>3277</v>
      </c>
      <c r="AP23" s="1">
        <v>607</v>
      </c>
      <c r="AQ23" s="1">
        <v>723</v>
      </c>
      <c r="AR23" s="1">
        <v>13467</v>
      </c>
      <c r="AS23" s="1">
        <v>782</v>
      </c>
      <c r="AT23" s="1">
        <v>1710</v>
      </c>
      <c r="AU23" s="1">
        <v>49</v>
      </c>
      <c r="AV23" s="1">
        <v>2669</v>
      </c>
      <c r="AW23" s="1">
        <v>5883</v>
      </c>
      <c r="AX23" s="1">
        <v>655</v>
      </c>
      <c r="AY23" s="1">
        <v>350</v>
      </c>
      <c r="AZ23" s="1">
        <v>24765</v>
      </c>
      <c r="BA23" s="1">
        <v>1542</v>
      </c>
      <c r="BB23" s="1">
        <v>4363</v>
      </c>
      <c r="BC23" s="1">
        <v>324</v>
      </c>
      <c r="BD23" s="1">
        <v>230</v>
      </c>
      <c r="BE23" s="1">
        <v>612</v>
      </c>
    </row>
    <row r="24" spans="1:57">
      <c r="A24" s="4">
        <v>2010</v>
      </c>
      <c r="B24" t="s">
        <v>28</v>
      </c>
      <c r="C24" s="1">
        <v>6489250</v>
      </c>
      <c r="D24" s="1">
        <v>5583650</v>
      </c>
      <c r="E24" s="1">
        <v>706624</v>
      </c>
      <c r="F24" s="1">
        <v>583</v>
      </c>
      <c r="G24" s="1">
        <v>1891</v>
      </c>
      <c r="H24" s="1">
        <v>1572</v>
      </c>
      <c r="I24" s="1">
        <v>206</v>
      </c>
      <c r="J24" s="1">
        <v>14971</v>
      </c>
      <c r="K24" s="1">
        <v>1051</v>
      </c>
      <c r="L24" s="1">
        <v>13270</v>
      </c>
      <c r="M24" s="1">
        <v>131</v>
      </c>
      <c r="N24" s="1">
        <v>1539</v>
      </c>
      <c r="O24" s="1">
        <v>11118</v>
      </c>
      <c r="P24" s="1">
        <v>1409</v>
      </c>
      <c r="Q24" s="1">
        <v>682</v>
      </c>
      <c r="R24" s="1">
        <v>79</v>
      </c>
      <c r="S24" s="1">
        <v>2842</v>
      </c>
      <c r="T24" s="1">
        <v>1891</v>
      </c>
      <c r="U24" s="1">
        <v>307</v>
      </c>
      <c r="V24" s="1">
        <v>0</v>
      </c>
      <c r="W24" s="1">
        <v>340</v>
      </c>
      <c r="X24" s="1">
        <v>0</v>
      </c>
      <c r="Y24" s="1">
        <v>4666</v>
      </c>
      <c r="Z24" s="1">
        <v>3660</v>
      </c>
      <c r="AA24" s="1" t="s">
        <v>61</v>
      </c>
      <c r="AB24" s="1">
        <v>1624</v>
      </c>
      <c r="AC24" s="1">
        <v>2185</v>
      </c>
      <c r="AD24" s="1">
        <v>453</v>
      </c>
      <c r="AE24" s="1">
        <v>1957</v>
      </c>
      <c r="AF24" s="1">
        <v>388</v>
      </c>
      <c r="AG24" s="1">
        <v>46</v>
      </c>
      <c r="AH24" s="1">
        <v>792</v>
      </c>
      <c r="AI24" s="1">
        <v>9911</v>
      </c>
      <c r="AJ24" s="1">
        <v>4709</v>
      </c>
      <c r="AK24" s="1">
        <v>161</v>
      </c>
      <c r="AL24" s="1">
        <v>20002</v>
      </c>
      <c r="AM24" s="1">
        <v>2798</v>
      </c>
      <c r="AN24" s="1">
        <v>0</v>
      </c>
      <c r="AO24" s="1">
        <v>2163</v>
      </c>
      <c r="AP24" s="1">
        <v>158</v>
      </c>
      <c r="AQ24" s="1">
        <v>228</v>
      </c>
      <c r="AR24" s="1">
        <v>5316</v>
      </c>
      <c r="AS24" s="1">
        <v>6965</v>
      </c>
      <c r="AT24" s="1">
        <v>1659</v>
      </c>
      <c r="AU24" s="1">
        <v>0</v>
      </c>
      <c r="AV24" s="1">
        <v>918</v>
      </c>
      <c r="AW24" s="1">
        <v>7073</v>
      </c>
      <c r="AX24" s="1">
        <v>207</v>
      </c>
      <c r="AY24" s="1">
        <v>1526</v>
      </c>
      <c r="AZ24" s="1">
        <v>4542</v>
      </c>
      <c r="BA24" s="1">
        <v>1627</v>
      </c>
      <c r="BB24" s="1">
        <v>0</v>
      </c>
      <c r="BC24" s="1">
        <v>546</v>
      </c>
      <c r="BD24" s="1">
        <v>0</v>
      </c>
      <c r="BE24" s="1">
        <v>3085</v>
      </c>
    </row>
    <row r="25" spans="1:57">
      <c r="A25" s="4">
        <v>2010</v>
      </c>
      <c r="B25" t="s">
        <v>29</v>
      </c>
      <c r="C25" s="1">
        <v>9762127</v>
      </c>
      <c r="D25" s="1">
        <v>8310098</v>
      </c>
      <c r="E25" s="1">
        <v>1291901</v>
      </c>
      <c r="F25" s="1">
        <v>2403</v>
      </c>
      <c r="G25" s="1">
        <v>1040</v>
      </c>
      <c r="H25" s="1">
        <v>3197</v>
      </c>
      <c r="I25" s="1">
        <v>636</v>
      </c>
      <c r="J25" s="1">
        <v>6726</v>
      </c>
      <c r="K25" s="1">
        <v>2031</v>
      </c>
      <c r="L25" s="1">
        <v>277</v>
      </c>
      <c r="M25" s="1">
        <v>167</v>
      </c>
      <c r="N25" s="1">
        <v>471</v>
      </c>
      <c r="O25" s="1">
        <v>11646</v>
      </c>
      <c r="P25" s="1">
        <v>3913</v>
      </c>
      <c r="Q25" s="1">
        <v>313</v>
      </c>
      <c r="R25" s="1">
        <v>66</v>
      </c>
      <c r="S25" s="1">
        <v>10651</v>
      </c>
      <c r="T25" s="1">
        <v>7816</v>
      </c>
      <c r="U25" s="1">
        <v>758</v>
      </c>
      <c r="V25" s="1">
        <v>640</v>
      </c>
      <c r="W25" s="1">
        <v>2353</v>
      </c>
      <c r="X25" s="1">
        <v>1342</v>
      </c>
      <c r="Y25" s="1">
        <v>645</v>
      </c>
      <c r="Z25" s="1">
        <v>620</v>
      </c>
      <c r="AA25" s="1">
        <v>1206</v>
      </c>
      <c r="AB25" s="1" t="s">
        <v>61</v>
      </c>
      <c r="AC25" s="1">
        <v>1275</v>
      </c>
      <c r="AD25" s="1">
        <v>656</v>
      </c>
      <c r="AE25" s="1">
        <v>2921</v>
      </c>
      <c r="AF25" s="1">
        <v>312</v>
      </c>
      <c r="AG25" s="1">
        <v>213</v>
      </c>
      <c r="AH25" s="1">
        <v>1874</v>
      </c>
      <c r="AI25" s="1">
        <v>437</v>
      </c>
      <c r="AJ25" s="1">
        <v>1676</v>
      </c>
      <c r="AK25" s="1">
        <v>669</v>
      </c>
      <c r="AL25" s="1">
        <v>3135</v>
      </c>
      <c r="AM25" s="1">
        <v>2444</v>
      </c>
      <c r="AN25" s="1">
        <v>53</v>
      </c>
      <c r="AO25" s="1">
        <v>9783</v>
      </c>
      <c r="AP25" s="1">
        <v>2276</v>
      </c>
      <c r="AQ25" s="1">
        <v>537</v>
      </c>
      <c r="AR25" s="1">
        <v>3134</v>
      </c>
      <c r="AS25" s="1">
        <v>653</v>
      </c>
      <c r="AT25" s="1">
        <v>1446</v>
      </c>
      <c r="AU25" s="1">
        <v>706</v>
      </c>
      <c r="AV25" s="1">
        <v>4453</v>
      </c>
      <c r="AW25" s="1">
        <v>7184</v>
      </c>
      <c r="AX25" s="1">
        <v>545</v>
      </c>
      <c r="AY25" s="1">
        <v>45</v>
      </c>
      <c r="AZ25" s="1">
        <v>2073</v>
      </c>
      <c r="BA25" s="1">
        <v>1427</v>
      </c>
      <c r="BB25" s="1">
        <v>446</v>
      </c>
      <c r="BC25" s="1">
        <v>6291</v>
      </c>
      <c r="BD25" s="1">
        <v>568</v>
      </c>
      <c r="BE25" s="1">
        <v>1432</v>
      </c>
    </row>
    <row r="26" spans="1:57">
      <c r="A26" s="4">
        <v>2010</v>
      </c>
      <c r="B26" t="s">
        <v>30</v>
      </c>
      <c r="C26" s="1">
        <v>5244256</v>
      </c>
      <c r="D26" s="1">
        <v>4480630</v>
      </c>
      <c r="E26" s="1">
        <v>647946</v>
      </c>
      <c r="F26" s="1">
        <v>266</v>
      </c>
      <c r="G26" s="1">
        <v>1169</v>
      </c>
      <c r="H26" s="1">
        <v>4165</v>
      </c>
      <c r="I26" s="1">
        <v>279</v>
      </c>
      <c r="J26" s="1">
        <v>6233</v>
      </c>
      <c r="K26" s="1">
        <v>2521</v>
      </c>
      <c r="L26" s="1">
        <v>211</v>
      </c>
      <c r="M26" s="1">
        <v>176</v>
      </c>
      <c r="N26" s="1">
        <v>306</v>
      </c>
      <c r="O26" s="1">
        <v>2575</v>
      </c>
      <c r="P26" s="1">
        <v>1776</v>
      </c>
      <c r="Q26" s="1">
        <v>227</v>
      </c>
      <c r="R26" s="1">
        <v>231</v>
      </c>
      <c r="S26" s="1">
        <v>6641</v>
      </c>
      <c r="T26" s="1">
        <v>1120</v>
      </c>
      <c r="U26" s="1">
        <v>4948</v>
      </c>
      <c r="V26" s="1">
        <v>1067</v>
      </c>
      <c r="W26" s="1">
        <v>402</v>
      </c>
      <c r="X26" s="1">
        <v>519</v>
      </c>
      <c r="Y26" s="1">
        <v>172</v>
      </c>
      <c r="Z26" s="1">
        <v>1259</v>
      </c>
      <c r="AA26" s="1">
        <v>1092</v>
      </c>
      <c r="AB26" s="1">
        <v>2631</v>
      </c>
      <c r="AC26" s="1" t="s">
        <v>61</v>
      </c>
      <c r="AD26" s="1">
        <v>196</v>
      </c>
      <c r="AE26" s="1">
        <v>1549</v>
      </c>
      <c r="AF26" s="1">
        <v>1020</v>
      </c>
      <c r="AG26" s="1">
        <v>734</v>
      </c>
      <c r="AH26" s="1">
        <v>540</v>
      </c>
      <c r="AI26" s="1">
        <v>183</v>
      </c>
      <c r="AJ26" s="1">
        <v>513</v>
      </c>
      <c r="AK26" s="1">
        <v>151</v>
      </c>
      <c r="AL26" s="1">
        <v>1309</v>
      </c>
      <c r="AM26" s="1">
        <v>1673</v>
      </c>
      <c r="AN26" s="1">
        <v>7316</v>
      </c>
      <c r="AO26" s="1">
        <v>1035</v>
      </c>
      <c r="AP26" s="1">
        <v>284</v>
      </c>
      <c r="AQ26" s="1">
        <v>738</v>
      </c>
      <c r="AR26" s="1">
        <v>730</v>
      </c>
      <c r="AS26" s="1">
        <v>123</v>
      </c>
      <c r="AT26" s="1">
        <v>1597</v>
      </c>
      <c r="AU26" s="1">
        <v>3237</v>
      </c>
      <c r="AV26" s="1">
        <v>1155</v>
      </c>
      <c r="AW26" s="1">
        <v>2619</v>
      </c>
      <c r="AX26" s="1">
        <v>1013</v>
      </c>
      <c r="AY26" s="1">
        <v>0</v>
      </c>
      <c r="AZ26" s="1">
        <v>2371</v>
      </c>
      <c r="BA26" s="1">
        <v>1328</v>
      </c>
      <c r="BB26" s="1">
        <v>200</v>
      </c>
      <c r="BC26" s="1">
        <v>17929</v>
      </c>
      <c r="BD26" s="1">
        <v>343</v>
      </c>
      <c r="BE26" s="1">
        <v>39</v>
      </c>
    </row>
    <row r="27" spans="1:57">
      <c r="A27" s="4">
        <v>2010</v>
      </c>
      <c r="B27" t="s">
        <v>31</v>
      </c>
      <c r="C27" s="1">
        <v>2931228</v>
      </c>
      <c r="D27" s="1">
        <v>2510729</v>
      </c>
      <c r="E27" s="1">
        <v>340266</v>
      </c>
      <c r="F27" s="1">
        <v>8306</v>
      </c>
      <c r="G27" s="1">
        <v>1192</v>
      </c>
      <c r="H27" s="1">
        <v>187</v>
      </c>
      <c r="I27" s="1">
        <v>4941</v>
      </c>
      <c r="J27" s="1">
        <v>3000</v>
      </c>
      <c r="K27" s="1">
        <v>1167</v>
      </c>
      <c r="L27" s="1">
        <v>71</v>
      </c>
      <c r="M27" s="1">
        <v>0</v>
      </c>
      <c r="N27" s="1">
        <v>0</v>
      </c>
      <c r="O27" s="1">
        <v>4814</v>
      </c>
      <c r="P27" s="1">
        <v>4014</v>
      </c>
      <c r="Q27" s="1">
        <v>276</v>
      </c>
      <c r="R27" s="1">
        <v>121</v>
      </c>
      <c r="S27" s="1">
        <v>3030</v>
      </c>
      <c r="T27" s="1">
        <v>1403</v>
      </c>
      <c r="U27" s="1">
        <v>114</v>
      </c>
      <c r="V27" s="1">
        <v>330</v>
      </c>
      <c r="W27" s="1">
        <v>407</v>
      </c>
      <c r="X27" s="1">
        <v>7390</v>
      </c>
      <c r="Y27" s="1">
        <v>0</v>
      </c>
      <c r="Z27" s="1">
        <v>649</v>
      </c>
      <c r="AA27" s="1">
        <v>107</v>
      </c>
      <c r="AB27" s="1">
        <v>2495</v>
      </c>
      <c r="AC27" s="1">
        <v>863</v>
      </c>
      <c r="AD27" s="1" t="s">
        <v>61</v>
      </c>
      <c r="AE27" s="1">
        <v>959</v>
      </c>
      <c r="AF27" s="1">
        <v>314</v>
      </c>
      <c r="AG27" s="1">
        <v>0</v>
      </c>
      <c r="AH27" s="1">
        <v>408</v>
      </c>
      <c r="AI27" s="1">
        <v>0</v>
      </c>
      <c r="AJ27" s="1">
        <v>403</v>
      </c>
      <c r="AK27" s="1">
        <v>633</v>
      </c>
      <c r="AL27" s="1">
        <v>1026</v>
      </c>
      <c r="AM27" s="1">
        <v>2227</v>
      </c>
      <c r="AN27" s="1">
        <v>0</v>
      </c>
      <c r="AO27" s="1">
        <v>1312</v>
      </c>
      <c r="AP27" s="1">
        <v>663</v>
      </c>
      <c r="AQ27" s="1">
        <v>0</v>
      </c>
      <c r="AR27" s="1">
        <v>750</v>
      </c>
      <c r="AS27" s="1">
        <v>145</v>
      </c>
      <c r="AT27" s="1">
        <v>1860</v>
      </c>
      <c r="AU27" s="1">
        <v>56</v>
      </c>
      <c r="AV27" s="1">
        <v>8158</v>
      </c>
      <c r="AW27" s="1">
        <v>5755</v>
      </c>
      <c r="AX27" s="1">
        <v>232</v>
      </c>
      <c r="AY27" s="1">
        <v>0</v>
      </c>
      <c r="AZ27" s="1">
        <v>572</v>
      </c>
      <c r="BA27" s="1">
        <v>508</v>
      </c>
      <c r="BB27" s="1">
        <v>94</v>
      </c>
      <c r="BC27" s="1">
        <v>879</v>
      </c>
      <c r="BD27" s="1">
        <v>490</v>
      </c>
      <c r="BE27" s="1">
        <v>814</v>
      </c>
    </row>
    <row r="28" spans="1:57">
      <c r="A28" s="4">
        <v>2010</v>
      </c>
      <c r="B28" t="s">
        <v>32</v>
      </c>
      <c r="C28" s="1">
        <v>5920858</v>
      </c>
      <c r="D28" s="1">
        <v>4968921</v>
      </c>
      <c r="E28" s="1">
        <v>786726</v>
      </c>
      <c r="F28" s="1">
        <v>819</v>
      </c>
      <c r="G28" s="1">
        <v>1051</v>
      </c>
      <c r="H28" s="1">
        <v>2988</v>
      </c>
      <c r="I28" s="1">
        <v>4381</v>
      </c>
      <c r="J28" s="1">
        <v>9840</v>
      </c>
      <c r="K28" s="1">
        <v>1903</v>
      </c>
      <c r="L28" s="1">
        <v>243</v>
      </c>
      <c r="M28" s="1">
        <v>314</v>
      </c>
      <c r="N28" s="1">
        <v>478</v>
      </c>
      <c r="O28" s="1">
        <v>8317</v>
      </c>
      <c r="P28" s="1">
        <v>2492</v>
      </c>
      <c r="Q28" s="1">
        <v>380</v>
      </c>
      <c r="R28" s="1">
        <v>830</v>
      </c>
      <c r="S28" s="1">
        <v>21277</v>
      </c>
      <c r="T28" s="1">
        <v>3351</v>
      </c>
      <c r="U28" s="1">
        <v>4708</v>
      </c>
      <c r="V28" s="1">
        <v>23427</v>
      </c>
      <c r="W28" s="1">
        <v>2552</v>
      </c>
      <c r="X28" s="1">
        <v>2238</v>
      </c>
      <c r="Y28" s="1">
        <v>171</v>
      </c>
      <c r="Z28" s="1">
        <v>1359</v>
      </c>
      <c r="AA28" s="1">
        <v>1395</v>
      </c>
      <c r="AB28" s="1">
        <v>2610</v>
      </c>
      <c r="AC28" s="1">
        <v>1701</v>
      </c>
      <c r="AD28" s="1">
        <v>1183</v>
      </c>
      <c r="AE28" s="1" t="s">
        <v>61</v>
      </c>
      <c r="AF28" s="1">
        <v>220</v>
      </c>
      <c r="AG28" s="1">
        <v>2636</v>
      </c>
      <c r="AH28" s="1">
        <v>1060</v>
      </c>
      <c r="AI28" s="1">
        <v>108</v>
      </c>
      <c r="AJ28" s="1">
        <v>1320</v>
      </c>
      <c r="AK28" s="1">
        <v>150</v>
      </c>
      <c r="AL28" s="1">
        <v>2630</v>
      </c>
      <c r="AM28" s="1">
        <v>1825</v>
      </c>
      <c r="AN28" s="1">
        <v>848</v>
      </c>
      <c r="AO28" s="1">
        <v>2163</v>
      </c>
      <c r="AP28" s="1">
        <v>4647</v>
      </c>
      <c r="AQ28" s="1">
        <v>314</v>
      </c>
      <c r="AR28" s="1">
        <v>1639</v>
      </c>
      <c r="AS28" s="1">
        <v>0</v>
      </c>
      <c r="AT28" s="1">
        <v>954</v>
      </c>
      <c r="AU28" s="1">
        <v>512</v>
      </c>
      <c r="AV28" s="1">
        <v>3311</v>
      </c>
      <c r="AW28" s="1">
        <v>12884</v>
      </c>
      <c r="AX28" s="1">
        <v>1319</v>
      </c>
      <c r="AY28" s="1">
        <v>498</v>
      </c>
      <c r="AZ28" s="1">
        <v>3206</v>
      </c>
      <c r="BA28" s="1">
        <v>1107</v>
      </c>
      <c r="BB28" s="1">
        <v>177</v>
      </c>
      <c r="BC28" s="1">
        <v>1331</v>
      </c>
      <c r="BD28" s="1">
        <v>359</v>
      </c>
      <c r="BE28" s="1">
        <v>867</v>
      </c>
    </row>
    <row r="29" spans="1:57">
      <c r="A29" s="4">
        <v>2010</v>
      </c>
      <c r="B29" t="s">
        <v>33</v>
      </c>
      <c r="C29" s="1">
        <v>978507</v>
      </c>
      <c r="D29" s="1">
        <v>821709</v>
      </c>
      <c r="E29" s="1">
        <v>117752</v>
      </c>
      <c r="F29" s="1">
        <v>212</v>
      </c>
      <c r="G29" s="1">
        <v>650</v>
      </c>
      <c r="H29" s="1">
        <v>1909</v>
      </c>
      <c r="I29" s="1">
        <v>672</v>
      </c>
      <c r="J29" s="1">
        <v>5756</v>
      </c>
      <c r="K29" s="1">
        <v>2185</v>
      </c>
      <c r="L29" s="1">
        <v>128</v>
      </c>
      <c r="M29" s="1">
        <v>71</v>
      </c>
      <c r="N29" s="1">
        <v>0</v>
      </c>
      <c r="O29" s="1">
        <v>1373</v>
      </c>
      <c r="P29" s="1">
        <v>46</v>
      </c>
      <c r="Q29" s="1">
        <v>0</v>
      </c>
      <c r="R29" s="1">
        <v>1458</v>
      </c>
      <c r="S29" s="1">
        <v>1094</v>
      </c>
      <c r="T29" s="1">
        <v>251</v>
      </c>
      <c r="U29" s="1">
        <v>169</v>
      </c>
      <c r="V29" s="1">
        <v>60</v>
      </c>
      <c r="W29" s="1">
        <v>321</v>
      </c>
      <c r="X29" s="1">
        <v>85</v>
      </c>
      <c r="Y29" s="1">
        <v>76</v>
      </c>
      <c r="Z29" s="1">
        <v>51</v>
      </c>
      <c r="AA29" s="1">
        <v>59</v>
      </c>
      <c r="AB29" s="1">
        <v>648</v>
      </c>
      <c r="AC29" s="1">
        <v>1323</v>
      </c>
      <c r="AD29" s="1">
        <v>242</v>
      </c>
      <c r="AE29" s="1">
        <v>564</v>
      </c>
      <c r="AF29" s="1" t="s">
        <v>61</v>
      </c>
      <c r="AG29" s="1">
        <v>340</v>
      </c>
      <c r="AH29" s="1">
        <v>548</v>
      </c>
      <c r="AI29" s="1">
        <v>0</v>
      </c>
      <c r="AJ29" s="1">
        <v>0</v>
      </c>
      <c r="AK29" s="1">
        <v>660</v>
      </c>
      <c r="AL29" s="1">
        <v>246</v>
      </c>
      <c r="AM29" s="1">
        <v>1072</v>
      </c>
      <c r="AN29" s="1">
        <v>1677</v>
      </c>
      <c r="AO29" s="1">
        <v>89</v>
      </c>
      <c r="AP29" s="1">
        <v>182</v>
      </c>
      <c r="AQ29" s="1">
        <v>1620</v>
      </c>
      <c r="AR29" s="1">
        <v>419</v>
      </c>
      <c r="AS29" s="1">
        <v>0</v>
      </c>
      <c r="AT29" s="1">
        <v>110</v>
      </c>
      <c r="AU29" s="1">
        <v>295</v>
      </c>
      <c r="AV29" s="1">
        <v>111</v>
      </c>
      <c r="AW29" s="1">
        <v>2101</v>
      </c>
      <c r="AX29" s="1">
        <v>964</v>
      </c>
      <c r="AY29" s="1">
        <v>0</v>
      </c>
      <c r="AZ29" s="1">
        <v>497</v>
      </c>
      <c r="BA29" s="1">
        <v>3250</v>
      </c>
      <c r="BB29" s="1">
        <v>0</v>
      </c>
      <c r="BC29" s="1">
        <v>357</v>
      </c>
      <c r="BD29" s="1">
        <v>1689</v>
      </c>
      <c r="BE29" s="1">
        <v>11</v>
      </c>
    </row>
    <row r="30" spans="1:57">
      <c r="A30" s="4">
        <v>2010</v>
      </c>
      <c r="B30" t="s">
        <v>34</v>
      </c>
      <c r="C30" s="1">
        <v>1802697</v>
      </c>
      <c r="D30" s="1">
        <v>1497138</v>
      </c>
      <c r="E30" s="1">
        <v>247005</v>
      </c>
      <c r="F30" s="1">
        <v>232</v>
      </c>
      <c r="G30" s="1">
        <v>35</v>
      </c>
      <c r="H30" s="1">
        <v>2322</v>
      </c>
      <c r="I30" s="1">
        <v>674</v>
      </c>
      <c r="J30" s="1">
        <v>4430</v>
      </c>
      <c r="K30" s="1">
        <v>4182</v>
      </c>
      <c r="L30" s="1">
        <v>361</v>
      </c>
      <c r="M30" s="1">
        <v>177</v>
      </c>
      <c r="N30" s="1">
        <v>0</v>
      </c>
      <c r="O30" s="1">
        <v>1775</v>
      </c>
      <c r="P30" s="1">
        <v>1202</v>
      </c>
      <c r="Q30" s="1">
        <v>257</v>
      </c>
      <c r="R30" s="1">
        <v>127</v>
      </c>
      <c r="S30" s="1">
        <v>1820</v>
      </c>
      <c r="T30" s="1">
        <v>639</v>
      </c>
      <c r="U30" s="1">
        <v>5536</v>
      </c>
      <c r="V30" s="1">
        <v>2484</v>
      </c>
      <c r="W30" s="1">
        <v>153</v>
      </c>
      <c r="X30" s="1">
        <v>89</v>
      </c>
      <c r="Y30" s="1">
        <v>0</v>
      </c>
      <c r="Z30" s="1">
        <v>77</v>
      </c>
      <c r="AA30" s="1">
        <v>100</v>
      </c>
      <c r="AB30" s="1">
        <v>726</v>
      </c>
      <c r="AC30" s="1">
        <v>2254</v>
      </c>
      <c r="AD30" s="1">
        <v>823</v>
      </c>
      <c r="AE30" s="1">
        <v>2723</v>
      </c>
      <c r="AF30" s="1">
        <v>112</v>
      </c>
      <c r="AG30" s="1" t="s">
        <v>61</v>
      </c>
      <c r="AH30" s="1">
        <v>232</v>
      </c>
      <c r="AI30" s="1">
        <v>0</v>
      </c>
      <c r="AJ30" s="1">
        <v>143</v>
      </c>
      <c r="AK30" s="1">
        <v>831</v>
      </c>
      <c r="AL30" s="1">
        <v>111</v>
      </c>
      <c r="AM30" s="1">
        <v>442</v>
      </c>
      <c r="AN30" s="1">
        <v>777</v>
      </c>
      <c r="AO30" s="1">
        <v>1232</v>
      </c>
      <c r="AP30" s="1">
        <v>702</v>
      </c>
      <c r="AQ30" s="1">
        <v>506</v>
      </c>
      <c r="AR30" s="1">
        <v>345</v>
      </c>
      <c r="AS30" s="1">
        <v>0</v>
      </c>
      <c r="AT30" s="1">
        <v>65</v>
      </c>
      <c r="AU30" s="1">
        <v>2936</v>
      </c>
      <c r="AV30" s="1">
        <v>77</v>
      </c>
      <c r="AW30" s="1">
        <v>4445</v>
      </c>
      <c r="AX30" s="1">
        <v>537</v>
      </c>
      <c r="AY30" s="1">
        <v>0</v>
      </c>
      <c r="AZ30" s="1">
        <v>772</v>
      </c>
      <c r="BA30" s="1">
        <v>1230</v>
      </c>
      <c r="BB30" s="1">
        <v>73</v>
      </c>
      <c r="BC30" s="1">
        <v>1046</v>
      </c>
      <c r="BD30" s="1">
        <v>1478</v>
      </c>
      <c r="BE30" s="1">
        <v>0</v>
      </c>
    </row>
    <row r="31" spans="1:57">
      <c r="A31" s="4">
        <v>2010</v>
      </c>
      <c r="B31" t="s">
        <v>35</v>
      </c>
      <c r="C31" s="1">
        <v>2667364</v>
      </c>
      <c r="D31" s="1">
        <v>2030410</v>
      </c>
      <c r="E31" s="1">
        <v>517261</v>
      </c>
      <c r="F31" s="1">
        <v>150</v>
      </c>
      <c r="G31" s="1">
        <v>511</v>
      </c>
      <c r="H31" s="1">
        <v>7818</v>
      </c>
      <c r="I31" s="1">
        <v>530</v>
      </c>
      <c r="J31" s="1">
        <v>35472</v>
      </c>
      <c r="K31" s="1">
        <v>2935</v>
      </c>
      <c r="L31" s="1">
        <v>648</v>
      </c>
      <c r="M31" s="1">
        <v>0</v>
      </c>
      <c r="N31" s="1">
        <v>0</v>
      </c>
      <c r="O31" s="1">
        <v>3579</v>
      </c>
      <c r="P31" s="1">
        <v>1187</v>
      </c>
      <c r="Q31" s="1">
        <v>4363</v>
      </c>
      <c r="R31" s="1">
        <v>1686</v>
      </c>
      <c r="S31" s="1">
        <v>1711</v>
      </c>
      <c r="T31" s="1">
        <v>739</v>
      </c>
      <c r="U31" s="1">
        <v>543</v>
      </c>
      <c r="V31" s="1">
        <v>453</v>
      </c>
      <c r="W31" s="1">
        <v>569</v>
      </c>
      <c r="X31" s="1">
        <v>733</v>
      </c>
      <c r="Y31" s="1">
        <v>0</v>
      </c>
      <c r="Z31" s="1">
        <v>485</v>
      </c>
      <c r="AA31" s="1">
        <v>1275</v>
      </c>
      <c r="AB31" s="1">
        <v>2202</v>
      </c>
      <c r="AC31" s="1">
        <v>805</v>
      </c>
      <c r="AD31" s="1">
        <v>946</v>
      </c>
      <c r="AE31" s="1">
        <v>1747</v>
      </c>
      <c r="AF31" s="1">
        <v>770</v>
      </c>
      <c r="AG31" s="1">
        <v>1129</v>
      </c>
      <c r="AH31" s="1" t="s">
        <v>61</v>
      </c>
      <c r="AI31" s="1">
        <v>59</v>
      </c>
      <c r="AJ31" s="1">
        <v>1528</v>
      </c>
      <c r="AK31" s="1">
        <v>1220</v>
      </c>
      <c r="AL31" s="1">
        <v>1204</v>
      </c>
      <c r="AM31" s="1">
        <v>957</v>
      </c>
      <c r="AN31" s="1">
        <v>37</v>
      </c>
      <c r="AO31" s="1">
        <v>1554</v>
      </c>
      <c r="AP31" s="1">
        <v>886</v>
      </c>
      <c r="AQ31" s="1">
        <v>2629</v>
      </c>
      <c r="AR31" s="1">
        <v>1567</v>
      </c>
      <c r="AS31" s="1">
        <v>167</v>
      </c>
      <c r="AT31" s="1">
        <v>312</v>
      </c>
      <c r="AU31" s="1">
        <v>1203</v>
      </c>
      <c r="AV31" s="1">
        <v>706</v>
      </c>
      <c r="AW31" s="1">
        <v>5224</v>
      </c>
      <c r="AX31" s="1">
        <v>4500</v>
      </c>
      <c r="AY31" s="1">
        <v>197</v>
      </c>
      <c r="AZ31" s="1">
        <v>1832</v>
      </c>
      <c r="BA31" s="1">
        <v>3290</v>
      </c>
      <c r="BB31" s="1">
        <v>56</v>
      </c>
      <c r="BC31" s="1">
        <v>419</v>
      </c>
      <c r="BD31" s="1">
        <v>144</v>
      </c>
      <c r="BE31" s="1">
        <v>502</v>
      </c>
    </row>
    <row r="32" spans="1:57">
      <c r="A32" s="4">
        <v>2010</v>
      </c>
      <c r="B32" t="s">
        <v>36</v>
      </c>
      <c r="C32" s="1">
        <v>1303865</v>
      </c>
      <c r="D32" s="1">
        <v>1118359</v>
      </c>
      <c r="E32" s="1">
        <v>141213</v>
      </c>
      <c r="F32" s="1">
        <v>152</v>
      </c>
      <c r="G32" s="1">
        <v>0</v>
      </c>
      <c r="H32" s="1">
        <v>544</v>
      </c>
      <c r="I32" s="1">
        <v>0</v>
      </c>
      <c r="J32" s="1">
        <v>1692</v>
      </c>
      <c r="K32" s="1">
        <v>240</v>
      </c>
      <c r="L32" s="1">
        <v>3134</v>
      </c>
      <c r="M32" s="1">
        <v>0</v>
      </c>
      <c r="N32" s="1">
        <v>298</v>
      </c>
      <c r="O32" s="1">
        <v>1659</v>
      </c>
      <c r="P32" s="1">
        <v>0</v>
      </c>
      <c r="Q32" s="1">
        <v>51</v>
      </c>
      <c r="R32" s="1">
        <v>66</v>
      </c>
      <c r="S32" s="1">
        <v>850</v>
      </c>
      <c r="T32" s="1">
        <v>23</v>
      </c>
      <c r="U32" s="1">
        <v>109</v>
      </c>
      <c r="V32" s="1">
        <v>57</v>
      </c>
      <c r="W32" s="1">
        <v>0</v>
      </c>
      <c r="X32" s="1">
        <v>19</v>
      </c>
      <c r="Y32" s="1">
        <v>3242</v>
      </c>
      <c r="Z32" s="1">
        <v>49</v>
      </c>
      <c r="AA32" s="1">
        <v>13752</v>
      </c>
      <c r="AB32" s="1">
        <v>230</v>
      </c>
      <c r="AC32" s="1">
        <v>240</v>
      </c>
      <c r="AD32" s="1">
        <v>25</v>
      </c>
      <c r="AE32" s="1">
        <v>295</v>
      </c>
      <c r="AF32" s="1">
        <v>486</v>
      </c>
      <c r="AG32" s="1">
        <v>0</v>
      </c>
      <c r="AH32" s="1">
        <v>95</v>
      </c>
      <c r="AI32" s="1" t="s">
        <v>61</v>
      </c>
      <c r="AJ32" s="1">
        <v>540</v>
      </c>
      <c r="AK32" s="1">
        <v>276</v>
      </c>
      <c r="AL32" s="1">
        <v>2462</v>
      </c>
      <c r="AM32" s="1">
        <v>471</v>
      </c>
      <c r="AN32" s="1">
        <v>0</v>
      </c>
      <c r="AO32" s="1">
        <v>28</v>
      </c>
      <c r="AP32" s="1">
        <v>0</v>
      </c>
      <c r="AQ32" s="1">
        <v>508</v>
      </c>
      <c r="AR32" s="1">
        <v>674</v>
      </c>
      <c r="AS32" s="1">
        <v>988</v>
      </c>
      <c r="AT32" s="1">
        <v>51</v>
      </c>
      <c r="AU32" s="1">
        <v>0</v>
      </c>
      <c r="AV32" s="1">
        <v>372</v>
      </c>
      <c r="AW32" s="1">
        <v>1570</v>
      </c>
      <c r="AX32" s="1">
        <v>279</v>
      </c>
      <c r="AY32" s="1">
        <v>2566</v>
      </c>
      <c r="AZ32" s="1">
        <v>745</v>
      </c>
      <c r="BA32" s="1">
        <v>261</v>
      </c>
      <c r="BB32" s="1">
        <v>0</v>
      </c>
      <c r="BC32" s="1">
        <v>268</v>
      </c>
      <c r="BD32" s="1">
        <v>0</v>
      </c>
      <c r="BE32" s="1">
        <v>56</v>
      </c>
    </row>
    <row r="33" spans="1:57">
      <c r="A33" s="4">
        <v>2010</v>
      </c>
      <c r="B33" t="s">
        <v>37</v>
      </c>
      <c r="C33" s="1">
        <v>8709933</v>
      </c>
      <c r="D33" s="1">
        <v>7841470</v>
      </c>
      <c r="E33" s="1">
        <v>684482</v>
      </c>
      <c r="F33" s="1">
        <v>616</v>
      </c>
      <c r="G33" s="1">
        <v>383</v>
      </c>
      <c r="H33" s="1">
        <v>1625</v>
      </c>
      <c r="I33" s="1">
        <v>258</v>
      </c>
      <c r="J33" s="1">
        <v>8777</v>
      </c>
      <c r="K33" s="1">
        <v>807</v>
      </c>
      <c r="L33" s="1">
        <v>2503</v>
      </c>
      <c r="M33" s="1">
        <v>1543</v>
      </c>
      <c r="N33" s="1">
        <v>431</v>
      </c>
      <c r="O33" s="1">
        <v>9841</v>
      </c>
      <c r="P33" s="1">
        <v>4588</v>
      </c>
      <c r="Q33" s="1">
        <v>385</v>
      </c>
      <c r="R33" s="1">
        <v>91</v>
      </c>
      <c r="S33" s="1">
        <v>2656</v>
      </c>
      <c r="T33" s="1">
        <v>402</v>
      </c>
      <c r="U33" s="1">
        <v>332</v>
      </c>
      <c r="V33" s="1">
        <v>442</v>
      </c>
      <c r="W33" s="1">
        <v>91</v>
      </c>
      <c r="X33" s="1">
        <v>249</v>
      </c>
      <c r="Y33" s="1">
        <v>95</v>
      </c>
      <c r="Z33" s="1">
        <v>4231</v>
      </c>
      <c r="AA33" s="1">
        <v>2626</v>
      </c>
      <c r="AB33" s="1">
        <v>1070</v>
      </c>
      <c r="AC33" s="1">
        <v>322</v>
      </c>
      <c r="AD33" s="1">
        <v>450</v>
      </c>
      <c r="AE33" s="1">
        <v>727</v>
      </c>
      <c r="AF33" s="1">
        <v>122</v>
      </c>
      <c r="AG33" s="1">
        <v>261</v>
      </c>
      <c r="AH33" s="1">
        <v>874</v>
      </c>
      <c r="AI33" s="1">
        <v>705</v>
      </c>
      <c r="AJ33" s="1" t="s">
        <v>61</v>
      </c>
      <c r="AK33" s="1">
        <v>421</v>
      </c>
      <c r="AL33" s="1">
        <v>41374</v>
      </c>
      <c r="AM33" s="1">
        <v>3052</v>
      </c>
      <c r="AN33" s="1">
        <v>0</v>
      </c>
      <c r="AO33" s="1">
        <v>1584</v>
      </c>
      <c r="AP33" s="1">
        <v>32</v>
      </c>
      <c r="AQ33" s="1">
        <v>613</v>
      </c>
      <c r="AR33" s="1">
        <v>22225</v>
      </c>
      <c r="AS33" s="1">
        <v>332</v>
      </c>
      <c r="AT33" s="1">
        <v>1134</v>
      </c>
      <c r="AU33" s="1">
        <v>0</v>
      </c>
      <c r="AV33" s="1">
        <v>852</v>
      </c>
      <c r="AW33" s="1">
        <v>3434</v>
      </c>
      <c r="AX33" s="1">
        <v>178</v>
      </c>
      <c r="AY33" s="1">
        <v>57</v>
      </c>
      <c r="AZ33" s="1">
        <v>2670</v>
      </c>
      <c r="BA33" s="1">
        <v>964</v>
      </c>
      <c r="BB33" s="1">
        <v>358</v>
      </c>
      <c r="BC33" s="1">
        <v>586</v>
      </c>
      <c r="BD33" s="1">
        <v>0</v>
      </c>
      <c r="BE33" s="1">
        <v>2732</v>
      </c>
    </row>
    <row r="34" spans="1:57">
      <c r="A34" s="4">
        <v>2010</v>
      </c>
      <c r="B34" t="s">
        <v>38</v>
      </c>
      <c r="C34" s="1">
        <v>2039549</v>
      </c>
      <c r="D34" s="1">
        <v>1735950</v>
      </c>
      <c r="E34" s="1">
        <v>220663</v>
      </c>
      <c r="F34" s="1">
        <v>751</v>
      </c>
      <c r="G34" s="1">
        <v>969</v>
      </c>
      <c r="H34" s="1">
        <v>6117</v>
      </c>
      <c r="I34" s="1">
        <v>77</v>
      </c>
      <c r="J34" s="1">
        <v>6547</v>
      </c>
      <c r="K34" s="1">
        <v>2852</v>
      </c>
      <c r="L34" s="1">
        <v>25</v>
      </c>
      <c r="M34" s="1">
        <v>391</v>
      </c>
      <c r="N34" s="1">
        <v>56</v>
      </c>
      <c r="O34" s="1">
        <v>3259</v>
      </c>
      <c r="P34" s="1">
        <v>1977</v>
      </c>
      <c r="Q34" s="1">
        <v>122</v>
      </c>
      <c r="R34" s="1">
        <v>755</v>
      </c>
      <c r="S34" s="1">
        <v>526</v>
      </c>
      <c r="T34" s="1">
        <v>465</v>
      </c>
      <c r="U34" s="1">
        <v>0</v>
      </c>
      <c r="V34" s="1">
        <v>751</v>
      </c>
      <c r="W34" s="1">
        <v>739</v>
      </c>
      <c r="X34" s="1">
        <v>65</v>
      </c>
      <c r="Y34" s="1">
        <v>94</v>
      </c>
      <c r="Z34" s="1">
        <v>1968</v>
      </c>
      <c r="AA34" s="1">
        <v>2076</v>
      </c>
      <c r="AB34" s="1">
        <v>1460</v>
      </c>
      <c r="AC34" s="1">
        <v>179</v>
      </c>
      <c r="AD34" s="1">
        <v>719</v>
      </c>
      <c r="AE34" s="1">
        <v>138</v>
      </c>
      <c r="AF34" s="1">
        <v>1003</v>
      </c>
      <c r="AG34" s="1">
        <v>530</v>
      </c>
      <c r="AH34" s="1">
        <v>4192</v>
      </c>
      <c r="AI34" s="1">
        <v>79</v>
      </c>
      <c r="AJ34" s="1">
        <v>160</v>
      </c>
      <c r="AK34" s="1" t="s">
        <v>61</v>
      </c>
      <c r="AL34" s="1">
        <v>784</v>
      </c>
      <c r="AM34" s="1">
        <v>1793</v>
      </c>
      <c r="AN34" s="1">
        <v>79</v>
      </c>
      <c r="AO34" s="1">
        <v>1712</v>
      </c>
      <c r="AP34" s="1">
        <v>1182</v>
      </c>
      <c r="AQ34" s="1">
        <v>1659</v>
      </c>
      <c r="AR34" s="1">
        <v>809</v>
      </c>
      <c r="AS34" s="1">
        <v>46</v>
      </c>
      <c r="AT34" s="1">
        <v>152</v>
      </c>
      <c r="AU34" s="1">
        <v>204</v>
      </c>
      <c r="AV34" s="1">
        <v>1269</v>
      </c>
      <c r="AW34" s="1">
        <v>18511</v>
      </c>
      <c r="AX34" s="1">
        <v>1601</v>
      </c>
      <c r="AY34" s="1">
        <v>309</v>
      </c>
      <c r="AZ34" s="1">
        <v>290</v>
      </c>
      <c r="BA34" s="1">
        <v>3004</v>
      </c>
      <c r="BB34" s="1">
        <v>0</v>
      </c>
      <c r="BC34" s="1">
        <v>407</v>
      </c>
      <c r="BD34" s="1">
        <v>752</v>
      </c>
      <c r="BE34" s="1">
        <v>632</v>
      </c>
    </row>
    <row r="35" spans="1:57">
      <c r="A35" s="4">
        <v>2010</v>
      </c>
      <c r="B35" t="s">
        <v>39</v>
      </c>
      <c r="C35" s="1">
        <v>19171916</v>
      </c>
      <c r="D35" s="1">
        <v>16976205</v>
      </c>
      <c r="E35" s="1">
        <v>1779540</v>
      </c>
      <c r="F35" s="1">
        <v>1310</v>
      </c>
      <c r="G35" s="1">
        <v>5070</v>
      </c>
      <c r="H35" s="1">
        <v>2649</v>
      </c>
      <c r="I35" s="1">
        <v>362</v>
      </c>
      <c r="J35" s="1">
        <v>25177</v>
      </c>
      <c r="K35" s="1">
        <v>3135</v>
      </c>
      <c r="L35" s="1">
        <v>15338</v>
      </c>
      <c r="M35" s="1">
        <v>2603</v>
      </c>
      <c r="N35" s="1">
        <v>1983</v>
      </c>
      <c r="O35" s="1">
        <v>30553</v>
      </c>
      <c r="P35" s="1">
        <v>7676</v>
      </c>
      <c r="Q35" s="1">
        <v>259</v>
      </c>
      <c r="R35" s="1">
        <v>198</v>
      </c>
      <c r="S35" s="1">
        <v>6533</v>
      </c>
      <c r="T35" s="1">
        <v>2497</v>
      </c>
      <c r="U35" s="1">
        <v>477</v>
      </c>
      <c r="V35" s="1">
        <v>1189</v>
      </c>
      <c r="W35" s="1">
        <v>804</v>
      </c>
      <c r="X35" s="1">
        <v>1321</v>
      </c>
      <c r="Y35" s="1">
        <v>2270</v>
      </c>
      <c r="Z35" s="1">
        <v>5912</v>
      </c>
      <c r="AA35" s="1">
        <v>16855</v>
      </c>
      <c r="AB35" s="1">
        <v>4779</v>
      </c>
      <c r="AC35" s="1">
        <v>1649</v>
      </c>
      <c r="AD35" s="1">
        <v>872</v>
      </c>
      <c r="AE35" s="1">
        <v>1870</v>
      </c>
      <c r="AF35" s="1">
        <v>237</v>
      </c>
      <c r="AG35" s="1">
        <v>886</v>
      </c>
      <c r="AH35" s="1">
        <v>2077</v>
      </c>
      <c r="AI35" s="1">
        <v>2636</v>
      </c>
      <c r="AJ35" s="1">
        <v>35333</v>
      </c>
      <c r="AK35" s="1">
        <v>829</v>
      </c>
      <c r="AL35" s="1" t="s">
        <v>61</v>
      </c>
      <c r="AM35" s="1">
        <v>13322</v>
      </c>
      <c r="AN35" s="1">
        <v>0</v>
      </c>
      <c r="AO35" s="1">
        <v>6510</v>
      </c>
      <c r="AP35" s="1">
        <v>2298</v>
      </c>
      <c r="AQ35" s="1">
        <v>2284</v>
      </c>
      <c r="AR35" s="1">
        <v>20514</v>
      </c>
      <c r="AS35" s="1">
        <v>1913</v>
      </c>
      <c r="AT35" s="1">
        <v>7161</v>
      </c>
      <c r="AU35" s="1">
        <v>521</v>
      </c>
      <c r="AV35" s="1">
        <v>1730</v>
      </c>
      <c r="AW35" s="1">
        <v>9692</v>
      </c>
      <c r="AX35" s="1">
        <v>910</v>
      </c>
      <c r="AY35" s="1">
        <v>2900</v>
      </c>
      <c r="AZ35" s="1">
        <v>8881</v>
      </c>
      <c r="BA35" s="1">
        <v>2503</v>
      </c>
      <c r="BB35" s="1">
        <v>444</v>
      </c>
      <c r="BC35" s="1">
        <v>2354</v>
      </c>
      <c r="BD35" s="1">
        <v>151</v>
      </c>
      <c r="BE35" s="1">
        <v>6740</v>
      </c>
    </row>
    <row r="36" spans="1:57">
      <c r="A36" s="4">
        <v>2010</v>
      </c>
      <c r="B36" t="s">
        <v>40</v>
      </c>
      <c r="C36" s="1">
        <v>9443000</v>
      </c>
      <c r="D36" s="1">
        <v>7982017</v>
      </c>
      <c r="E36" s="1">
        <v>1141001</v>
      </c>
      <c r="F36" s="1">
        <v>3044</v>
      </c>
      <c r="G36" s="1">
        <v>1618</v>
      </c>
      <c r="H36" s="1">
        <v>2847</v>
      </c>
      <c r="I36" s="1">
        <v>550</v>
      </c>
      <c r="J36" s="1">
        <v>16699</v>
      </c>
      <c r="K36" s="1">
        <v>1842</v>
      </c>
      <c r="L36" s="1">
        <v>3752</v>
      </c>
      <c r="M36" s="1">
        <v>479</v>
      </c>
      <c r="N36" s="1">
        <v>1691</v>
      </c>
      <c r="O36" s="1">
        <v>28983</v>
      </c>
      <c r="P36" s="1">
        <v>15943</v>
      </c>
      <c r="Q36" s="1">
        <v>1567</v>
      </c>
      <c r="R36" s="1">
        <v>724</v>
      </c>
      <c r="S36" s="1">
        <v>5657</v>
      </c>
      <c r="T36" s="1">
        <v>4132</v>
      </c>
      <c r="U36" s="1">
        <v>1077</v>
      </c>
      <c r="V36" s="1">
        <v>2192</v>
      </c>
      <c r="W36" s="1">
        <v>4419</v>
      </c>
      <c r="X36" s="1">
        <v>2180</v>
      </c>
      <c r="Y36" s="1">
        <v>2259</v>
      </c>
      <c r="Z36" s="1">
        <v>9881</v>
      </c>
      <c r="AA36" s="1">
        <v>4052</v>
      </c>
      <c r="AB36" s="1">
        <v>5789</v>
      </c>
      <c r="AC36" s="1">
        <v>1839</v>
      </c>
      <c r="AD36" s="1">
        <v>1187</v>
      </c>
      <c r="AE36" s="1">
        <v>1932</v>
      </c>
      <c r="AF36" s="1">
        <v>230</v>
      </c>
      <c r="AG36" s="1">
        <v>516</v>
      </c>
      <c r="AH36" s="1">
        <v>698</v>
      </c>
      <c r="AI36" s="1">
        <v>2130</v>
      </c>
      <c r="AJ36" s="1">
        <v>7195</v>
      </c>
      <c r="AK36" s="1">
        <v>1186</v>
      </c>
      <c r="AL36" s="1">
        <v>19406</v>
      </c>
      <c r="AM36" s="1" t="s">
        <v>61</v>
      </c>
      <c r="AN36" s="1">
        <v>243</v>
      </c>
      <c r="AO36" s="1">
        <v>8661</v>
      </c>
      <c r="AP36" s="1">
        <v>1453</v>
      </c>
      <c r="AQ36" s="1">
        <v>1796</v>
      </c>
      <c r="AR36" s="1">
        <v>11155</v>
      </c>
      <c r="AS36" s="1">
        <v>97</v>
      </c>
      <c r="AT36" s="1">
        <v>23196</v>
      </c>
      <c r="AU36" s="1">
        <v>362</v>
      </c>
      <c r="AV36" s="1">
        <v>8685</v>
      </c>
      <c r="AW36" s="1">
        <v>14329</v>
      </c>
      <c r="AX36" s="1">
        <v>790</v>
      </c>
      <c r="AY36" s="1">
        <v>350</v>
      </c>
      <c r="AZ36" s="1">
        <v>25662</v>
      </c>
      <c r="BA36" s="1">
        <v>2874</v>
      </c>
      <c r="BB36" s="1">
        <v>3025</v>
      </c>
      <c r="BC36" s="1">
        <v>2012</v>
      </c>
      <c r="BD36" s="1">
        <v>870</v>
      </c>
      <c r="BE36" s="1">
        <v>1950</v>
      </c>
    </row>
    <row r="37" spans="1:57">
      <c r="A37" s="4">
        <v>2010</v>
      </c>
      <c r="B37" t="s">
        <v>41</v>
      </c>
      <c r="C37" s="1">
        <v>665654</v>
      </c>
      <c r="D37" s="1">
        <v>556222</v>
      </c>
      <c r="E37" s="1">
        <v>75720</v>
      </c>
      <c r="F37" s="1">
        <v>109</v>
      </c>
      <c r="G37" s="1">
        <v>1066</v>
      </c>
      <c r="H37" s="1">
        <v>662</v>
      </c>
      <c r="I37" s="1">
        <v>168</v>
      </c>
      <c r="J37" s="1">
        <v>1411</v>
      </c>
      <c r="K37" s="1">
        <v>873</v>
      </c>
      <c r="L37" s="1">
        <v>30</v>
      </c>
      <c r="M37" s="1">
        <v>0</v>
      </c>
      <c r="N37" s="1">
        <v>175</v>
      </c>
      <c r="O37" s="1">
        <v>492</v>
      </c>
      <c r="P37" s="1">
        <v>799</v>
      </c>
      <c r="Q37" s="1">
        <v>53</v>
      </c>
      <c r="R37" s="1">
        <v>69</v>
      </c>
      <c r="S37" s="1">
        <v>39</v>
      </c>
      <c r="T37" s="1">
        <v>45</v>
      </c>
      <c r="U37" s="1">
        <v>289</v>
      </c>
      <c r="V37" s="1">
        <v>114</v>
      </c>
      <c r="W37" s="1">
        <v>97</v>
      </c>
      <c r="X37" s="1">
        <v>374</v>
      </c>
      <c r="Y37" s="1">
        <v>0</v>
      </c>
      <c r="Z37" s="1">
        <v>121</v>
      </c>
      <c r="AA37" s="1">
        <v>52</v>
      </c>
      <c r="AB37" s="1">
        <v>298</v>
      </c>
      <c r="AC37" s="1">
        <v>12350</v>
      </c>
      <c r="AD37" s="1">
        <v>0</v>
      </c>
      <c r="AE37" s="1">
        <v>197</v>
      </c>
      <c r="AF37" s="1">
        <v>1236</v>
      </c>
      <c r="AG37" s="1">
        <v>328</v>
      </c>
      <c r="AH37" s="1">
        <v>382</v>
      </c>
      <c r="AI37" s="1">
        <v>0</v>
      </c>
      <c r="AJ37" s="1">
        <v>144</v>
      </c>
      <c r="AK37" s="1">
        <v>380</v>
      </c>
      <c r="AL37" s="1">
        <v>188</v>
      </c>
      <c r="AM37" s="1">
        <v>637</v>
      </c>
      <c r="AN37" s="1" t="s">
        <v>61</v>
      </c>
      <c r="AO37" s="1">
        <v>134</v>
      </c>
      <c r="AP37" s="1">
        <v>108</v>
      </c>
      <c r="AQ37" s="1">
        <v>313</v>
      </c>
      <c r="AR37" s="1">
        <v>392</v>
      </c>
      <c r="AS37" s="1">
        <v>0</v>
      </c>
      <c r="AT37" s="1">
        <v>0</v>
      </c>
      <c r="AU37" s="1">
        <v>1038</v>
      </c>
      <c r="AV37" s="1">
        <v>273</v>
      </c>
      <c r="AW37" s="1">
        <v>2513</v>
      </c>
      <c r="AX37" s="1">
        <v>462</v>
      </c>
      <c r="AY37" s="1">
        <v>0</v>
      </c>
      <c r="AZ37" s="1">
        <v>25</v>
      </c>
      <c r="BA37" s="1">
        <v>696</v>
      </c>
      <c r="BB37" s="1">
        <v>0</v>
      </c>
      <c r="BC37" s="1">
        <v>749</v>
      </c>
      <c r="BD37" s="1">
        <v>219</v>
      </c>
      <c r="BE37" s="1">
        <v>0</v>
      </c>
    </row>
    <row r="38" spans="1:57">
      <c r="A38" s="4">
        <v>2010</v>
      </c>
      <c r="B38" t="s">
        <v>42</v>
      </c>
      <c r="C38" s="1">
        <v>11405101</v>
      </c>
      <c r="D38" s="1">
        <v>9745227</v>
      </c>
      <c r="E38" s="1">
        <v>1453401</v>
      </c>
      <c r="F38" s="1">
        <v>1289</v>
      </c>
      <c r="G38" s="1">
        <v>1556</v>
      </c>
      <c r="H38" s="1">
        <v>4715</v>
      </c>
      <c r="I38" s="1">
        <v>434</v>
      </c>
      <c r="J38" s="1">
        <v>8997</v>
      </c>
      <c r="K38" s="1">
        <v>2859</v>
      </c>
      <c r="L38" s="1">
        <v>1307</v>
      </c>
      <c r="M38" s="1">
        <v>15</v>
      </c>
      <c r="N38" s="1">
        <v>972</v>
      </c>
      <c r="O38" s="1">
        <v>16495</v>
      </c>
      <c r="P38" s="1">
        <v>9502</v>
      </c>
      <c r="Q38" s="1">
        <v>436</v>
      </c>
      <c r="R38" s="1">
        <v>564</v>
      </c>
      <c r="S38" s="1">
        <v>7092</v>
      </c>
      <c r="T38" s="1">
        <v>9438</v>
      </c>
      <c r="U38" s="1">
        <v>1270</v>
      </c>
      <c r="V38" s="1">
        <v>1016</v>
      </c>
      <c r="W38" s="1">
        <v>9159</v>
      </c>
      <c r="X38" s="1">
        <v>743</v>
      </c>
      <c r="Y38" s="1">
        <v>291</v>
      </c>
      <c r="Z38" s="1">
        <v>3828</v>
      </c>
      <c r="AA38" s="1">
        <v>3686</v>
      </c>
      <c r="AB38" s="1">
        <v>15130</v>
      </c>
      <c r="AC38" s="1">
        <v>2298</v>
      </c>
      <c r="AD38" s="1">
        <v>89</v>
      </c>
      <c r="AE38" s="1">
        <v>1171</v>
      </c>
      <c r="AF38" s="1">
        <v>460</v>
      </c>
      <c r="AG38" s="1">
        <v>1531</v>
      </c>
      <c r="AH38" s="1">
        <v>2240</v>
      </c>
      <c r="AI38" s="1">
        <v>175</v>
      </c>
      <c r="AJ38" s="1">
        <v>2465</v>
      </c>
      <c r="AK38" s="1">
        <v>515</v>
      </c>
      <c r="AL38" s="1">
        <v>5988</v>
      </c>
      <c r="AM38" s="1">
        <v>5985</v>
      </c>
      <c r="AN38" s="1">
        <v>26</v>
      </c>
      <c r="AO38" s="1" t="s">
        <v>61</v>
      </c>
      <c r="AP38" s="1">
        <v>1228</v>
      </c>
      <c r="AQ38" s="1">
        <v>342</v>
      </c>
      <c r="AR38" s="1">
        <v>12012</v>
      </c>
      <c r="AS38" s="1">
        <v>444</v>
      </c>
      <c r="AT38" s="1">
        <v>2479</v>
      </c>
      <c r="AU38" s="1">
        <v>207</v>
      </c>
      <c r="AV38" s="1">
        <v>4987</v>
      </c>
      <c r="AW38" s="1">
        <v>7465</v>
      </c>
      <c r="AX38" s="1">
        <v>485</v>
      </c>
      <c r="AY38" s="1">
        <v>182</v>
      </c>
      <c r="AZ38" s="1">
        <v>6769</v>
      </c>
      <c r="BA38" s="1">
        <v>2567</v>
      </c>
      <c r="BB38" s="1">
        <v>7814</v>
      </c>
      <c r="BC38" s="1">
        <v>1771</v>
      </c>
      <c r="BD38" s="1">
        <v>144</v>
      </c>
      <c r="BE38" s="1">
        <v>2140</v>
      </c>
    </row>
    <row r="39" spans="1:57">
      <c r="A39" s="4">
        <v>2010</v>
      </c>
      <c r="B39" t="s">
        <v>43</v>
      </c>
      <c r="C39" s="1">
        <v>3716264</v>
      </c>
      <c r="D39" s="1">
        <v>3065497</v>
      </c>
      <c r="E39" s="1">
        <v>528824</v>
      </c>
      <c r="F39" s="1">
        <v>1612</v>
      </c>
      <c r="G39" s="1">
        <v>1397</v>
      </c>
      <c r="H39" s="1">
        <v>2759</v>
      </c>
      <c r="I39" s="1">
        <v>5873</v>
      </c>
      <c r="J39" s="1">
        <v>9429</v>
      </c>
      <c r="K39" s="1">
        <v>3184</v>
      </c>
      <c r="L39" s="1">
        <v>68</v>
      </c>
      <c r="M39" s="1">
        <v>109</v>
      </c>
      <c r="N39" s="1">
        <v>0</v>
      </c>
      <c r="O39" s="1">
        <v>5438</v>
      </c>
      <c r="P39" s="1">
        <v>3159</v>
      </c>
      <c r="Q39" s="1">
        <v>773</v>
      </c>
      <c r="R39" s="1">
        <v>611</v>
      </c>
      <c r="S39" s="1">
        <v>2679</v>
      </c>
      <c r="T39" s="1">
        <v>957</v>
      </c>
      <c r="U39" s="1">
        <v>1108</v>
      </c>
      <c r="V39" s="1">
        <v>5024</v>
      </c>
      <c r="W39" s="1">
        <v>877</v>
      </c>
      <c r="X39" s="1">
        <v>2208</v>
      </c>
      <c r="Y39" s="1">
        <v>298</v>
      </c>
      <c r="Z39" s="1">
        <v>382</v>
      </c>
      <c r="AA39" s="1">
        <v>465</v>
      </c>
      <c r="AB39" s="1">
        <v>1047</v>
      </c>
      <c r="AC39" s="1">
        <v>599</v>
      </c>
      <c r="AD39" s="1">
        <v>1733</v>
      </c>
      <c r="AE39" s="1">
        <v>4102</v>
      </c>
      <c r="AF39" s="1">
        <v>448</v>
      </c>
      <c r="AG39" s="1">
        <v>829</v>
      </c>
      <c r="AH39" s="1">
        <v>1079</v>
      </c>
      <c r="AI39" s="1">
        <v>69</v>
      </c>
      <c r="AJ39" s="1">
        <v>890</v>
      </c>
      <c r="AK39" s="1">
        <v>2723</v>
      </c>
      <c r="AL39" s="1">
        <v>1118</v>
      </c>
      <c r="AM39" s="1">
        <v>1991</v>
      </c>
      <c r="AN39" s="1">
        <v>139</v>
      </c>
      <c r="AO39" s="1">
        <v>1385</v>
      </c>
      <c r="AP39" s="1" t="s">
        <v>61</v>
      </c>
      <c r="AQ39" s="1">
        <v>398</v>
      </c>
      <c r="AR39" s="1">
        <v>1316</v>
      </c>
      <c r="AS39" s="1">
        <v>119</v>
      </c>
      <c r="AT39" s="1">
        <v>596</v>
      </c>
      <c r="AU39" s="1">
        <v>83</v>
      </c>
      <c r="AV39" s="1">
        <v>1872</v>
      </c>
      <c r="AW39" s="1">
        <v>28238</v>
      </c>
      <c r="AX39" s="1">
        <v>428</v>
      </c>
      <c r="AY39" s="1">
        <v>93</v>
      </c>
      <c r="AZ39" s="1">
        <v>2286</v>
      </c>
      <c r="BA39" s="1">
        <v>2035</v>
      </c>
      <c r="BB39" s="1">
        <v>221</v>
      </c>
      <c r="BC39" s="1">
        <v>551</v>
      </c>
      <c r="BD39" s="1">
        <v>1713</v>
      </c>
      <c r="BE39" s="1">
        <v>209</v>
      </c>
    </row>
    <row r="40" spans="1:57">
      <c r="A40" s="4">
        <v>2010</v>
      </c>
      <c r="B40" t="s">
        <v>44</v>
      </c>
      <c r="C40" s="1">
        <v>3794008</v>
      </c>
      <c r="D40" s="1">
        <v>3110896</v>
      </c>
      <c r="E40" s="1">
        <v>545841</v>
      </c>
      <c r="F40" s="1">
        <v>400</v>
      </c>
      <c r="G40" s="1">
        <v>2027</v>
      </c>
      <c r="H40" s="1">
        <v>5264</v>
      </c>
      <c r="I40" s="1">
        <v>246</v>
      </c>
      <c r="J40" s="1">
        <v>34190</v>
      </c>
      <c r="K40" s="1">
        <v>2050</v>
      </c>
      <c r="L40" s="1">
        <v>270</v>
      </c>
      <c r="M40" s="1">
        <v>0</v>
      </c>
      <c r="N40" s="1">
        <v>217</v>
      </c>
      <c r="O40" s="1">
        <v>2273</v>
      </c>
      <c r="P40" s="1">
        <v>688</v>
      </c>
      <c r="Q40" s="1">
        <v>2323</v>
      </c>
      <c r="R40" s="1">
        <v>4129</v>
      </c>
      <c r="S40" s="1">
        <v>1565</v>
      </c>
      <c r="T40" s="1">
        <v>317</v>
      </c>
      <c r="U40" s="1">
        <v>161</v>
      </c>
      <c r="V40" s="1">
        <v>678</v>
      </c>
      <c r="W40" s="1">
        <v>0</v>
      </c>
      <c r="X40" s="1">
        <v>0</v>
      </c>
      <c r="Y40" s="1">
        <v>0</v>
      </c>
      <c r="Z40" s="1">
        <v>595</v>
      </c>
      <c r="AA40" s="1">
        <v>1471</v>
      </c>
      <c r="AB40" s="1">
        <v>1159</v>
      </c>
      <c r="AC40" s="1">
        <v>668</v>
      </c>
      <c r="AD40" s="1">
        <v>735</v>
      </c>
      <c r="AE40" s="1">
        <v>1786</v>
      </c>
      <c r="AF40" s="1">
        <v>3386</v>
      </c>
      <c r="AG40" s="1">
        <v>777</v>
      </c>
      <c r="AH40" s="1">
        <v>2805</v>
      </c>
      <c r="AI40" s="1">
        <v>317</v>
      </c>
      <c r="AJ40" s="1">
        <v>544</v>
      </c>
      <c r="AK40" s="1">
        <v>981</v>
      </c>
      <c r="AL40" s="1">
        <v>2538</v>
      </c>
      <c r="AM40" s="1">
        <v>1040</v>
      </c>
      <c r="AN40" s="1">
        <v>592</v>
      </c>
      <c r="AO40" s="1">
        <v>1541</v>
      </c>
      <c r="AP40" s="1">
        <v>821</v>
      </c>
      <c r="AQ40" s="1" t="s">
        <v>61</v>
      </c>
      <c r="AR40" s="1">
        <v>1689</v>
      </c>
      <c r="AS40" s="1">
        <v>0</v>
      </c>
      <c r="AT40" s="1">
        <v>989</v>
      </c>
      <c r="AU40" s="1">
        <v>741</v>
      </c>
      <c r="AV40" s="1">
        <v>787</v>
      </c>
      <c r="AW40" s="1">
        <v>3826</v>
      </c>
      <c r="AX40" s="1">
        <v>2879</v>
      </c>
      <c r="AY40" s="1">
        <v>456</v>
      </c>
      <c r="AZ40" s="1">
        <v>1124</v>
      </c>
      <c r="BA40" s="1">
        <v>22793</v>
      </c>
      <c r="BB40" s="1">
        <v>358</v>
      </c>
      <c r="BC40" s="1">
        <v>1981</v>
      </c>
      <c r="BD40" s="1">
        <v>523</v>
      </c>
      <c r="BE40" s="1">
        <v>821</v>
      </c>
    </row>
    <row r="41" spans="1:57">
      <c r="A41" s="4">
        <v>2010</v>
      </c>
      <c r="B41" t="s">
        <v>45</v>
      </c>
      <c r="C41" s="1">
        <v>12577555</v>
      </c>
      <c r="D41" s="1">
        <v>11053022</v>
      </c>
      <c r="E41" s="1">
        <v>1239199</v>
      </c>
      <c r="F41" s="1">
        <v>369</v>
      </c>
      <c r="G41" s="1">
        <v>2185</v>
      </c>
      <c r="H41" s="1">
        <v>3668</v>
      </c>
      <c r="I41" s="1">
        <v>807</v>
      </c>
      <c r="J41" s="1">
        <v>12077</v>
      </c>
      <c r="K41" s="1">
        <v>3657</v>
      </c>
      <c r="L41" s="1">
        <v>4007</v>
      </c>
      <c r="M41" s="1">
        <v>4608</v>
      </c>
      <c r="N41" s="1">
        <v>1621</v>
      </c>
      <c r="O41" s="1">
        <v>18212</v>
      </c>
      <c r="P41" s="1">
        <v>4644</v>
      </c>
      <c r="Q41" s="1">
        <v>332</v>
      </c>
      <c r="R41" s="1">
        <v>380</v>
      </c>
      <c r="S41" s="1">
        <v>4490</v>
      </c>
      <c r="T41" s="1">
        <v>2018</v>
      </c>
      <c r="U41" s="1">
        <v>227</v>
      </c>
      <c r="V41" s="1">
        <v>1426</v>
      </c>
      <c r="W41" s="1">
        <v>1675</v>
      </c>
      <c r="X41" s="1">
        <v>625</v>
      </c>
      <c r="Y41" s="1">
        <v>1621</v>
      </c>
      <c r="Z41" s="1">
        <v>18281</v>
      </c>
      <c r="AA41" s="1">
        <v>4455</v>
      </c>
      <c r="AB41" s="1">
        <v>4961</v>
      </c>
      <c r="AC41" s="1">
        <v>1491</v>
      </c>
      <c r="AD41" s="1">
        <v>563</v>
      </c>
      <c r="AE41" s="1">
        <v>1725</v>
      </c>
      <c r="AF41" s="1">
        <v>339</v>
      </c>
      <c r="AG41" s="1">
        <v>551</v>
      </c>
      <c r="AH41" s="1">
        <v>1810</v>
      </c>
      <c r="AI41" s="1">
        <v>729</v>
      </c>
      <c r="AJ41" s="1">
        <v>42456</v>
      </c>
      <c r="AK41" s="1">
        <v>1250</v>
      </c>
      <c r="AL41" s="1">
        <v>30481</v>
      </c>
      <c r="AM41" s="1">
        <v>7611</v>
      </c>
      <c r="AN41" s="1">
        <v>521</v>
      </c>
      <c r="AO41" s="1">
        <v>14545</v>
      </c>
      <c r="AP41" s="1">
        <v>1254</v>
      </c>
      <c r="AQ41" s="1">
        <v>918</v>
      </c>
      <c r="AR41" s="1" t="s">
        <v>61</v>
      </c>
      <c r="AS41" s="1">
        <v>377</v>
      </c>
      <c r="AT41" s="1">
        <v>1315</v>
      </c>
      <c r="AU41" s="1">
        <v>966</v>
      </c>
      <c r="AV41" s="1">
        <v>1611</v>
      </c>
      <c r="AW41" s="1">
        <v>7778</v>
      </c>
      <c r="AX41" s="1">
        <v>1048</v>
      </c>
      <c r="AY41" s="1">
        <v>215</v>
      </c>
      <c r="AZ41" s="1">
        <v>10558</v>
      </c>
      <c r="BA41" s="1">
        <v>2495</v>
      </c>
      <c r="BB41" s="1">
        <v>4258</v>
      </c>
      <c r="BC41" s="1">
        <v>1300</v>
      </c>
      <c r="BD41" s="1">
        <v>1069</v>
      </c>
      <c r="BE41" s="1">
        <v>6275</v>
      </c>
    </row>
    <row r="42" spans="1:57">
      <c r="A42" s="4">
        <v>2010</v>
      </c>
      <c r="B42" t="s">
        <v>46</v>
      </c>
      <c r="C42" s="1">
        <v>1042240</v>
      </c>
      <c r="D42" s="1">
        <v>900283</v>
      </c>
      <c r="E42" s="1">
        <v>99603</v>
      </c>
      <c r="F42" s="1">
        <v>136</v>
      </c>
      <c r="G42" s="1">
        <v>0</v>
      </c>
      <c r="H42" s="1">
        <v>324</v>
      </c>
      <c r="I42" s="1">
        <v>0</v>
      </c>
      <c r="J42" s="1">
        <v>1697</v>
      </c>
      <c r="K42" s="1">
        <v>59</v>
      </c>
      <c r="L42" s="1">
        <v>4090</v>
      </c>
      <c r="M42" s="1">
        <v>0</v>
      </c>
      <c r="N42" s="1">
        <v>146</v>
      </c>
      <c r="O42" s="1">
        <v>1336</v>
      </c>
      <c r="P42" s="1">
        <v>382</v>
      </c>
      <c r="Q42" s="1">
        <v>274</v>
      </c>
      <c r="R42" s="1">
        <v>0</v>
      </c>
      <c r="S42" s="1">
        <v>1210</v>
      </c>
      <c r="T42" s="1">
        <v>206</v>
      </c>
      <c r="U42" s="1">
        <v>48</v>
      </c>
      <c r="V42" s="1">
        <v>0</v>
      </c>
      <c r="W42" s="1">
        <v>0</v>
      </c>
      <c r="X42" s="1">
        <v>0</v>
      </c>
      <c r="Y42" s="1">
        <v>447</v>
      </c>
      <c r="Z42" s="1">
        <v>977</v>
      </c>
      <c r="AA42" s="1">
        <v>8639</v>
      </c>
      <c r="AB42" s="1">
        <v>77</v>
      </c>
      <c r="AC42" s="1">
        <v>47</v>
      </c>
      <c r="AD42" s="1">
        <v>0</v>
      </c>
      <c r="AE42" s="1">
        <v>47</v>
      </c>
      <c r="AF42" s="1">
        <v>0</v>
      </c>
      <c r="AG42" s="1">
        <v>0</v>
      </c>
      <c r="AH42" s="1">
        <v>297</v>
      </c>
      <c r="AI42" s="1">
        <v>333</v>
      </c>
      <c r="AJ42" s="1">
        <v>1868</v>
      </c>
      <c r="AK42" s="1">
        <v>0</v>
      </c>
      <c r="AL42" s="1">
        <v>4583</v>
      </c>
      <c r="AM42" s="1">
        <v>1376</v>
      </c>
      <c r="AN42" s="1">
        <v>62</v>
      </c>
      <c r="AO42" s="1">
        <v>0</v>
      </c>
      <c r="AP42" s="1">
        <v>199</v>
      </c>
      <c r="AQ42" s="1">
        <v>0</v>
      </c>
      <c r="AR42" s="1">
        <v>560</v>
      </c>
      <c r="AS42" s="1" t="s">
        <v>61</v>
      </c>
      <c r="AT42" s="1">
        <v>61</v>
      </c>
      <c r="AU42" s="1">
        <v>48</v>
      </c>
      <c r="AV42" s="1">
        <v>71</v>
      </c>
      <c r="AW42" s="1">
        <v>678</v>
      </c>
      <c r="AX42" s="1">
        <v>0</v>
      </c>
      <c r="AY42" s="1">
        <v>72</v>
      </c>
      <c r="AZ42" s="1">
        <v>1399</v>
      </c>
      <c r="BA42" s="1">
        <v>160</v>
      </c>
      <c r="BB42" s="1">
        <v>150</v>
      </c>
      <c r="BC42" s="1">
        <v>0</v>
      </c>
      <c r="BD42" s="1">
        <v>0</v>
      </c>
      <c r="BE42" s="1">
        <v>276</v>
      </c>
    </row>
    <row r="43" spans="1:57">
      <c r="A43" s="4">
        <v>2010</v>
      </c>
      <c r="B43" t="s">
        <v>47</v>
      </c>
      <c r="C43" s="1">
        <v>4577399</v>
      </c>
      <c r="D43" s="1">
        <v>3870879</v>
      </c>
      <c r="E43" s="1">
        <v>537961</v>
      </c>
      <c r="F43" s="1">
        <v>1741</v>
      </c>
      <c r="G43" s="1">
        <v>1670</v>
      </c>
      <c r="H43" s="1">
        <v>1457</v>
      </c>
      <c r="I43" s="1">
        <v>365</v>
      </c>
      <c r="J43" s="1">
        <v>4691</v>
      </c>
      <c r="K43" s="1">
        <v>1867</v>
      </c>
      <c r="L43" s="1">
        <v>3998</v>
      </c>
      <c r="M43" s="1">
        <v>249</v>
      </c>
      <c r="N43" s="1">
        <v>38</v>
      </c>
      <c r="O43" s="1">
        <v>16060</v>
      </c>
      <c r="P43" s="1">
        <v>17486</v>
      </c>
      <c r="Q43" s="1">
        <v>813</v>
      </c>
      <c r="R43" s="1">
        <v>233</v>
      </c>
      <c r="S43" s="1">
        <v>4253</v>
      </c>
      <c r="T43" s="1">
        <v>2174</v>
      </c>
      <c r="U43" s="1">
        <v>703</v>
      </c>
      <c r="V43" s="1">
        <v>514</v>
      </c>
      <c r="W43" s="1">
        <v>2211</v>
      </c>
      <c r="X43" s="1">
        <v>2059</v>
      </c>
      <c r="Y43" s="1">
        <v>603</v>
      </c>
      <c r="Z43" s="1">
        <v>5184</v>
      </c>
      <c r="AA43" s="1">
        <v>3765</v>
      </c>
      <c r="AB43" s="1">
        <v>3709</v>
      </c>
      <c r="AC43" s="1">
        <v>818</v>
      </c>
      <c r="AD43" s="1">
        <v>1175</v>
      </c>
      <c r="AE43" s="1">
        <v>1371</v>
      </c>
      <c r="AF43" s="1">
        <v>0</v>
      </c>
      <c r="AG43" s="1">
        <v>0</v>
      </c>
      <c r="AH43" s="1">
        <v>1173</v>
      </c>
      <c r="AI43" s="1">
        <v>486</v>
      </c>
      <c r="AJ43" s="1">
        <v>4908</v>
      </c>
      <c r="AK43" s="1">
        <v>1390</v>
      </c>
      <c r="AL43" s="1">
        <v>7912</v>
      </c>
      <c r="AM43" s="1">
        <v>20749</v>
      </c>
      <c r="AN43" s="1">
        <v>118</v>
      </c>
      <c r="AO43" s="1">
        <v>3883</v>
      </c>
      <c r="AP43" s="1">
        <v>1458</v>
      </c>
      <c r="AQ43" s="1">
        <v>1020</v>
      </c>
      <c r="AR43" s="1">
        <v>4689</v>
      </c>
      <c r="AS43" s="1">
        <v>154</v>
      </c>
      <c r="AT43" s="1" t="s">
        <v>61</v>
      </c>
      <c r="AU43" s="1">
        <v>95</v>
      </c>
      <c r="AV43" s="1">
        <v>3816</v>
      </c>
      <c r="AW43" s="1">
        <v>4965</v>
      </c>
      <c r="AX43" s="1">
        <v>455</v>
      </c>
      <c r="AY43" s="1">
        <v>478</v>
      </c>
      <c r="AZ43" s="1">
        <v>9786</v>
      </c>
      <c r="BA43" s="1">
        <v>3070</v>
      </c>
      <c r="BB43" s="1">
        <v>1190</v>
      </c>
      <c r="BC43" s="1">
        <v>1057</v>
      </c>
      <c r="BD43" s="1">
        <v>382</v>
      </c>
      <c r="BE43" s="1">
        <v>269</v>
      </c>
    </row>
    <row r="44" spans="1:57">
      <c r="A44" s="4">
        <v>2010</v>
      </c>
      <c r="B44" t="s">
        <v>48</v>
      </c>
      <c r="C44" s="1">
        <v>805616</v>
      </c>
      <c r="D44" s="1">
        <v>680993</v>
      </c>
      <c r="E44" s="1">
        <v>96805</v>
      </c>
      <c r="F44" s="1">
        <v>325</v>
      </c>
      <c r="G44" s="1">
        <v>25</v>
      </c>
      <c r="H44" s="1">
        <v>745</v>
      </c>
      <c r="I44" s="1">
        <v>61</v>
      </c>
      <c r="J44" s="1">
        <v>1338</v>
      </c>
      <c r="K44" s="1">
        <v>807</v>
      </c>
      <c r="L44" s="1">
        <v>0</v>
      </c>
      <c r="M44" s="1">
        <v>0</v>
      </c>
      <c r="N44" s="1">
        <v>0</v>
      </c>
      <c r="O44" s="1">
        <v>251</v>
      </c>
      <c r="P44" s="1">
        <v>24</v>
      </c>
      <c r="Q44" s="1">
        <v>75</v>
      </c>
      <c r="R44" s="1">
        <v>457</v>
      </c>
      <c r="S44" s="1">
        <v>80</v>
      </c>
      <c r="T44" s="1">
        <v>439</v>
      </c>
      <c r="U44" s="1">
        <v>3520</v>
      </c>
      <c r="V44" s="1">
        <v>571</v>
      </c>
      <c r="W44" s="1">
        <v>82</v>
      </c>
      <c r="X44" s="1">
        <v>129</v>
      </c>
      <c r="Y44" s="1">
        <v>0</v>
      </c>
      <c r="Z44" s="1">
        <v>0</v>
      </c>
      <c r="AA44" s="1">
        <v>407</v>
      </c>
      <c r="AB44" s="1">
        <v>144</v>
      </c>
      <c r="AC44" s="1">
        <v>4615</v>
      </c>
      <c r="AD44" s="1">
        <v>201</v>
      </c>
      <c r="AE44" s="1">
        <v>252</v>
      </c>
      <c r="AF44" s="1">
        <v>560</v>
      </c>
      <c r="AG44" s="1">
        <v>2260</v>
      </c>
      <c r="AH44" s="1">
        <v>38</v>
      </c>
      <c r="AI44" s="1">
        <v>0</v>
      </c>
      <c r="AJ44" s="1">
        <v>0</v>
      </c>
      <c r="AK44" s="1">
        <v>38</v>
      </c>
      <c r="AL44" s="1">
        <v>758</v>
      </c>
      <c r="AM44" s="1">
        <v>262</v>
      </c>
      <c r="AN44" s="1">
        <v>2020</v>
      </c>
      <c r="AO44" s="1">
        <v>160</v>
      </c>
      <c r="AP44" s="1">
        <v>296</v>
      </c>
      <c r="AQ44" s="1">
        <v>122</v>
      </c>
      <c r="AR44" s="1">
        <v>209</v>
      </c>
      <c r="AS44" s="1">
        <v>0</v>
      </c>
      <c r="AT44" s="1">
        <v>0</v>
      </c>
      <c r="AU44" s="1" t="s">
        <v>61</v>
      </c>
      <c r="AV44" s="1">
        <v>0</v>
      </c>
      <c r="AW44" s="1">
        <v>1334</v>
      </c>
      <c r="AX44" s="1">
        <v>0</v>
      </c>
      <c r="AY44" s="1">
        <v>0</v>
      </c>
      <c r="AZ44" s="1">
        <v>224</v>
      </c>
      <c r="BA44" s="1">
        <v>1564</v>
      </c>
      <c r="BB44" s="1">
        <v>0</v>
      </c>
      <c r="BC44" s="1">
        <v>736</v>
      </c>
      <c r="BD44" s="1">
        <v>648</v>
      </c>
      <c r="BE44" s="1">
        <v>0</v>
      </c>
    </row>
    <row r="45" spans="1:57">
      <c r="A45" s="4">
        <v>2010</v>
      </c>
      <c r="B45" t="s">
        <v>49</v>
      </c>
      <c r="C45" s="1">
        <v>6282706</v>
      </c>
      <c r="D45" s="1">
        <v>5299496</v>
      </c>
      <c r="E45" s="1">
        <v>801355</v>
      </c>
      <c r="F45" s="1">
        <v>8897</v>
      </c>
      <c r="G45" s="1">
        <v>343</v>
      </c>
      <c r="H45" s="1">
        <v>2291</v>
      </c>
      <c r="I45" s="1">
        <v>4736</v>
      </c>
      <c r="J45" s="1">
        <v>8019</v>
      </c>
      <c r="K45" s="1">
        <v>1858</v>
      </c>
      <c r="L45" s="1">
        <v>765</v>
      </c>
      <c r="M45" s="1">
        <v>248</v>
      </c>
      <c r="N45" s="1">
        <v>394</v>
      </c>
      <c r="O45" s="1">
        <v>14168</v>
      </c>
      <c r="P45" s="1">
        <v>11065</v>
      </c>
      <c r="Q45" s="1">
        <v>243</v>
      </c>
      <c r="R45" s="1">
        <v>333</v>
      </c>
      <c r="S45" s="1">
        <v>3162</v>
      </c>
      <c r="T45" s="1">
        <v>4764</v>
      </c>
      <c r="U45" s="1">
        <v>1052</v>
      </c>
      <c r="V45" s="1">
        <v>2506</v>
      </c>
      <c r="W45" s="1">
        <v>11188</v>
      </c>
      <c r="X45" s="1">
        <v>2602</v>
      </c>
      <c r="Y45" s="1">
        <v>84</v>
      </c>
      <c r="Z45" s="1">
        <v>1450</v>
      </c>
      <c r="AA45" s="1">
        <v>1733</v>
      </c>
      <c r="AB45" s="1">
        <v>5529</v>
      </c>
      <c r="AC45" s="1">
        <v>1504</v>
      </c>
      <c r="AD45" s="1">
        <v>9029</v>
      </c>
      <c r="AE45" s="1">
        <v>4342</v>
      </c>
      <c r="AF45" s="1">
        <v>290</v>
      </c>
      <c r="AG45" s="1">
        <v>187</v>
      </c>
      <c r="AH45" s="1">
        <v>2433</v>
      </c>
      <c r="AI45" s="1">
        <v>197</v>
      </c>
      <c r="AJ45" s="1">
        <v>2230</v>
      </c>
      <c r="AK45" s="1">
        <v>621</v>
      </c>
      <c r="AL45" s="1">
        <v>4800</v>
      </c>
      <c r="AM45" s="1">
        <v>7102</v>
      </c>
      <c r="AN45" s="1">
        <v>0</v>
      </c>
      <c r="AO45" s="1">
        <v>4462</v>
      </c>
      <c r="AP45" s="1">
        <v>669</v>
      </c>
      <c r="AQ45" s="1">
        <v>430</v>
      </c>
      <c r="AR45" s="1">
        <v>2562</v>
      </c>
      <c r="AS45" s="1">
        <v>805</v>
      </c>
      <c r="AT45" s="1">
        <v>4765</v>
      </c>
      <c r="AU45" s="1">
        <v>63</v>
      </c>
      <c r="AV45" s="1" t="s">
        <v>61</v>
      </c>
      <c r="AW45" s="1">
        <v>8701</v>
      </c>
      <c r="AX45" s="1">
        <v>2062</v>
      </c>
      <c r="AY45" s="1">
        <v>0</v>
      </c>
      <c r="AZ45" s="1">
        <v>8650</v>
      </c>
      <c r="BA45" s="1">
        <v>1412</v>
      </c>
      <c r="BB45" s="1">
        <v>2201</v>
      </c>
      <c r="BC45" s="1">
        <v>2831</v>
      </c>
      <c r="BD45" s="1">
        <v>0</v>
      </c>
      <c r="BE45" s="1">
        <v>0</v>
      </c>
    </row>
    <row r="46" spans="1:57">
      <c r="A46" s="4">
        <v>2010</v>
      </c>
      <c r="B46" t="s">
        <v>50</v>
      </c>
      <c r="C46" s="1">
        <v>24899075</v>
      </c>
      <c r="D46" s="1">
        <v>20500156</v>
      </c>
      <c r="E46" s="1">
        <v>3740344</v>
      </c>
      <c r="F46" s="1">
        <v>8636</v>
      </c>
      <c r="G46" s="1">
        <v>11613</v>
      </c>
      <c r="H46" s="1">
        <v>16521</v>
      </c>
      <c r="I46" s="1">
        <v>15251</v>
      </c>
      <c r="J46" s="1">
        <v>68959</v>
      </c>
      <c r="K46" s="1">
        <v>16361</v>
      </c>
      <c r="L46" s="1">
        <v>924</v>
      </c>
      <c r="M46" s="1">
        <v>704</v>
      </c>
      <c r="N46" s="1">
        <v>460</v>
      </c>
      <c r="O46" s="1">
        <v>26668</v>
      </c>
      <c r="P46" s="1">
        <v>16671</v>
      </c>
      <c r="Q46" s="1">
        <v>3718</v>
      </c>
      <c r="R46" s="1">
        <v>2033</v>
      </c>
      <c r="S46" s="1">
        <v>20169</v>
      </c>
      <c r="T46" s="1">
        <v>6985</v>
      </c>
      <c r="U46" s="1">
        <v>3946</v>
      </c>
      <c r="V46" s="1">
        <v>11598</v>
      </c>
      <c r="W46" s="1">
        <v>5153</v>
      </c>
      <c r="X46" s="1">
        <v>31149</v>
      </c>
      <c r="Y46" s="1">
        <v>1318</v>
      </c>
      <c r="Z46" s="1">
        <v>4724</v>
      </c>
      <c r="AA46" s="1">
        <v>7139</v>
      </c>
      <c r="AB46" s="1">
        <v>13775</v>
      </c>
      <c r="AC46" s="1">
        <v>6088</v>
      </c>
      <c r="AD46" s="1">
        <v>7773</v>
      </c>
      <c r="AE46" s="1">
        <v>12061</v>
      </c>
      <c r="AF46" s="1">
        <v>1027</v>
      </c>
      <c r="AG46" s="1">
        <v>4893</v>
      </c>
      <c r="AH46" s="1">
        <v>8324</v>
      </c>
      <c r="AI46" s="1">
        <v>1067</v>
      </c>
      <c r="AJ46" s="1">
        <v>7058</v>
      </c>
      <c r="AK46" s="1">
        <v>11752</v>
      </c>
      <c r="AL46" s="1">
        <v>16624</v>
      </c>
      <c r="AM46" s="1">
        <v>12183</v>
      </c>
      <c r="AN46" s="1">
        <v>2452</v>
      </c>
      <c r="AO46" s="1">
        <v>8317</v>
      </c>
      <c r="AP46" s="1">
        <v>22969</v>
      </c>
      <c r="AQ46" s="1">
        <v>4373</v>
      </c>
      <c r="AR46" s="1">
        <v>7161</v>
      </c>
      <c r="AS46" s="1">
        <v>975</v>
      </c>
      <c r="AT46" s="1">
        <v>5249</v>
      </c>
      <c r="AU46" s="1">
        <v>1936</v>
      </c>
      <c r="AV46" s="1">
        <v>13044</v>
      </c>
      <c r="AW46" s="1" t="s">
        <v>61</v>
      </c>
      <c r="AX46" s="1">
        <v>4123</v>
      </c>
      <c r="AY46" s="1">
        <v>52</v>
      </c>
      <c r="AZ46" s="1">
        <v>13713</v>
      </c>
      <c r="BA46" s="1">
        <v>8847</v>
      </c>
      <c r="BB46" s="1">
        <v>2221</v>
      </c>
      <c r="BC46" s="1">
        <v>5927</v>
      </c>
      <c r="BD46" s="1">
        <v>1874</v>
      </c>
      <c r="BE46" s="1">
        <v>4180</v>
      </c>
    </row>
    <row r="47" spans="1:57">
      <c r="A47" s="4">
        <v>2010</v>
      </c>
      <c r="B47" t="s">
        <v>51</v>
      </c>
      <c r="C47" s="1">
        <v>2724064</v>
      </c>
      <c r="D47" s="1">
        <v>2240636</v>
      </c>
      <c r="E47" s="1">
        <v>388410</v>
      </c>
      <c r="F47" s="1">
        <v>93</v>
      </c>
      <c r="G47" s="1">
        <v>1798</v>
      </c>
      <c r="H47" s="1">
        <v>8147</v>
      </c>
      <c r="I47" s="1">
        <v>316</v>
      </c>
      <c r="J47" s="1">
        <v>12187</v>
      </c>
      <c r="K47" s="1">
        <v>3987</v>
      </c>
      <c r="L47" s="1">
        <v>119</v>
      </c>
      <c r="M47" s="1">
        <v>0</v>
      </c>
      <c r="N47" s="1">
        <v>138</v>
      </c>
      <c r="O47" s="1">
        <v>2097</v>
      </c>
      <c r="P47" s="1">
        <v>966</v>
      </c>
      <c r="Q47" s="1">
        <v>932</v>
      </c>
      <c r="R47" s="1">
        <v>7692</v>
      </c>
      <c r="S47" s="1">
        <v>1831</v>
      </c>
      <c r="T47" s="1">
        <v>517</v>
      </c>
      <c r="U47" s="1">
        <v>483</v>
      </c>
      <c r="V47" s="1">
        <v>299</v>
      </c>
      <c r="W47" s="1">
        <v>235</v>
      </c>
      <c r="X47" s="1">
        <v>46</v>
      </c>
      <c r="Y47" s="1">
        <v>148</v>
      </c>
      <c r="Z47" s="1">
        <v>426</v>
      </c>
      <c r="AA47" s="1">
        <v>246</v>
      </c>
      <c r="AB47" s="1">
        <v>261</v>
      </c>
      <c r="AC47" s="1">
        <v>914</v>
      </c>
      <c r="AD47" s="1">
        <v>127</v>
      </c>
      <c r="AE47" s="1">
        <v>1255</v>
      </c>
      <c r="AF47" s="1">
        <v>1929</v>
      </c>
      <c r="AG47" s="1">
        <v>118</v>
      </c>
      <c r="AH47" s="1">
        <v>4549</v>
      </c>
      <c r="AI47" s="1">
        <v>0</v>
      </c>
      <c r="AJ47" s="1">
        <v>247</v>
      </c>
      <c r="AK47" s="1">
        <v>518</v>
      </c>
      <c r="AL47" s="1">
        <v>1462</v>
      </c>
      <c r="AM47" s="1">
        <v>1167</v>
      </c>
      <c r="AN47" s="1">
        <v>0</v>
      </c>
      <c r="AO47" s="1">
        <v>1527</v>
      </c>
      <c r="AP47" s="1">
        <v>886</v>
      </c>
      <c r="AQ47" s="1">
        <v>2525</v>
      </c>
      <c r="AR47" s="1">
        <v>557</v>
      </c>
      <c r="AS47" s="1">
        <v>0</v>
      </c>
      <c r="AT47" s="1">
        <v>838</v>
      </c>
      <c r="AU47" s="1">
        <v>875</v>
      </c>
      <c r="AV47" s="1">
        <v>459</v>
      </c>
      <c r="AW47" s="1">
        <v>5305</v>
      </c>
      <c r="AX47" s="1" t="s">
        <v>61</v>
      </c>
      <c r="AY47" s="1">
        <v>297</v>
      </c>
      <c r="AZ47" s="1">
        <v>3005</v>
      </c>
      <c r="BA47" s="1">
        <v>3792</v>
      </c>
      <c r="BB47" s="1">
        <v>0</v>
      </c>
      <c r="BC47" s="1">
        <v>338</v>
      </c>
      <c r="BD47" s="1">
        <v>2126</v>
      </c>
      <c r="BE47" s="1">
        <v>383</v>
      </c>
    </row>
    <row r="48" spans="1:57">
      <c r="A48" s="4">
        <v>2010</v>
      </c>
      <c r="B48" t="s">
        <v>52</v>
      </c>
      <c r="C48" s="1">
        <v>619363</v>
      </c>
      <c r="D48" s="1">
        <v>534975</v>
      </c>
      <c r="E48" s="1">
        <v>59032</v>
      </c>
      <c r="F48" s="1">
        <v>0</v>
      </c>
      <c r="G48" s="1">
        <v>184</v>
      </c>
      <c r="H48" s="1">
        <v>65</v>
      </c>
      <c r="I48" s="1">
        <v>0</v>
      </c>
      <c r="J48" s="1">
        <v>1001</v>
      </c>
      <c r="K48" s="1">
        <v>326</v>
      </c>
      <c r="L48" s="1">
        <v>1287</v>
      </c>
      <c r="M48" s="1">
        <v>87</v>
      </c>
      <c r="N48" s="1">
        <v>9</v>
      </c>
      <c r="O48" s="1">
        <v>2063</v>
      </c>
      <c r="P48" s="1">
        <v>496</v>
      </c>
      <c r="Q48" s="1">
        <v>49</v>
      </c>
      <c r="R48" s="1">
        <v>0</v>
      </c>
      <c r="S48" s="1">
        <v>370</v>
      </c>
      <c r="T48" s="1">
        <v>0</v>
      </c>
      <c r="U48" s="1">
        <v>91</v>
      </c>
      <c r="V48" s="1">
        <v>0</v>
      </c>
      <c r="W48" s="1">
        <v>176</v>
      </c>
      <c r="X48" s="1">
        <v>0</v>
      </c>
      <c r="Y48" s="1">
        <v>824</v>
      </c>
      <c r="Z48" s="1">
        <v>300</v>
      </c>
      <c r="AA48" s="1">
        <v>3599</v>
      </c>
      <c r="AB48" s="1">
        <v>201</v>
      </c>
      <c r="AC48" s="1">
        <v>85</v>
      </c>
      <c r="AD48" s="1">
        <v>0</v>
      </c>
      <c r="AE48" s="1">
        <v>51</v>
      </c>
      <c r="AF48" s="1">
        <v>236</v>
      </c>
      <c r="AG48" s="1">
        <v>0</v>
      </c>
      <c r="AH48" s="1">
        <v>58</v>
      </c>
      <c r="AI48" s="1">
        <v>2760</v>
      </c>
      <c r="AJ48" s="1">
        <v>751</v>
      </c>
      <c r="AK48" s="1">
        <v>0</v>
      </c>
      <c r="AL48" s="1">
        <v>4056</v>
      </c>
      <c r="AM48" s="1">
        <v>539</v>
      </c>
      <c r="AN48" s="1">
        <v>30</v>
      </c>
      <c r="AO48" s="1">
        <v>50</v>
      </c>
      <c r="AP48" s="1">
        <v>0</v>
      </c>
      <c r="AQ48" s="1">
        <v>100</v>
      </c>
      <c r="AR48" s="1">
        <v>524</v>
      </c>
      <c r="AS48" s="1">
        <v>227</v>
      </c>
      <c r="AT48" s="1">
        <v>134</v>
      </c>
      <c r="AU48" s="1">
        <v>153</v>
      </c>
      <c r="AV48" s="1">
        <v>125</v>
      </c>
      <c r="AW48" s="1">
        <v>565</v>
      </c>
      <c r="AX48" s="1">
        <v>0</v>
      </c>
      <c r="AY48" s="1" t="s">
        <v>61</v>
      </c>
      <c r="AZ48" s="1">
        <v>400</v>
      </c>
      <c r="BA48" s="1">
        <v>128</v>
      </c>
      <c r="BB48" s="1">
        <v>0</v>
      </c>
      <c r="BC48" s="1">
        <v>377</v>
      </c>
      <c r="BD48" s="1">
        <v>52</v>
      </c>
      <c r="BE48" s="1">
        <v>0</v>
      </c>
    </row>
    <row r="49" spans="1:57">
      <c r="A49" s="4">
        <v>2010</v>
      </c>
      <c r="B49" t="s">
        <v>53</v>
      </c>
      <c r="C49" s="1">
        <v>7930773</v>
      </c>
      <c r="D49" s="1">
        <v>6752310</v>
      </c>
      <c r="E49" s="1">
        <v>870491</v>
      </c>
      <c r="F49" s="1">
        <v>2671</v>
      </c>
      <c r="G49" s="1">
        <v>3296</v>
      </c>
      <c r="H49" s="1">
        <v>3807</v>
      </c>
      <c r="I49" s="1">
        <v>1233</v>
      </c>
      <c r="J49" s="1">
        <v>17088</v>
      </c>
      <c r="K49" s="1">
        <v>3229</v>
      </c>
      <c r="L49" s="1">
        <v>2468</v>
      </c>
      <c r="M49" s="1">
        <v>1265</v>
      </c>
      <c r="N49" s="1">
        <v>10593</v>
      </c>
      <c r="O49" s="1">
        <v>18165</v>
      </c>
      <c r="P49" s="1">
        <v>11927</v>
      </c>
      <c r="Q49" s="1">
        <v>2347</v>
      </c>
      <c r="R49" s="1">
        <v>1159</v>
      </c>
      <c r="S49" s="1">
        <v>7576</v>
      </c>
      <c r="T49" s="1">
        <v>2892</v>
      </c>
      <c r="U49" s="1">
        <v>1135</v>
      </c>
      <c r="V49" s="1">
        <v>2103</v>
      </c>
      <c r="W49" s="1">
        <v>2051</v>
      </c>
      <c r="X49" s="1">
        <v>2148</v>
      </c>
      <c r="Y49" s="1">
        <v>1494</v>
      </c>
      <c r="Z49" s="1">
        <v>24822</v>
      </c>
      <c r="AA49" s="1">
        <v>4104</v>
      </c>
      <c r="AB49" s="1">
        <v>5733</v>
      </c>
      <c r="AC49" s="1">
        <v>462</v>
      </c>
      <c r="AD49" s="1">
        <v>1858</v>
      </c>
      <c r="AE49" s="1">
        <v>4262</v>
      </c>
      <c r="AF49" s="1">
        <v>866</v>
      </c>
      <c r="AG49" s="1">
        <v>523</v>
      </c>
      <c r="AH49" s="1">
        <v>748</v>
      </c>
      <c r="AI49" s="1">
        <v>372</v>
      </c>
      <c r="AJ49" s="1">
        <v>6825</v>
      </c>
      <c r="AK49" s="1">
        <v>1098</v>
      </c>
      <c r="AL49" s="1">
        <v>17525</v>
      </c>
      <c r="AM49" s="1">
        <v>23829</v>
      </c>
      <c r="AN49" s="1">
        <v>201</v>
      </c>
      <c r="AO49" s="1">
        <v>7708</v>
      </c>
      <c r="AP49" s="1">
        <v>781</v>
      </c>
      <c r="AQ49" s="1">
        <v>2137</v>
      </c>
      <c r="AR49" s="1">
        <v>11796</v>
      </c>
      <c r="AS49" s="1">
        <v>1543</v>
      </c>
      <c r="AT49" s="1">
        <v>8339</v>
      </c>
      <c r="AU49" s="1">
        <v>98</v>
      </c>
      <c r="AV49" s="1">
        <v>5842</v>
      </c>
      <c r="AW49" s="1">
        <v>12938</v>
      </c>
      <c r="AX49" s="1">
        <v>1551</v>
      </c>
      <c r="AY49" s="1">
        <v>676</v>
      </c>
      <c r="AZ49" s="1" t="s">
        <v>61</v>
      </c>
      <c r="BA49" s="1">
        <v>4373</v>
      </c>
      <c r="BB49" s="1">
        <v>6779</v>
      </c>
      <c r="BC49" s="1">
        <v>2648</v>
      </c>
      <c r="BD49" s="1">
        <v>423</v>
      </c>
      <c r="BE49" s="1">
        <v>1306</v>
      </c>
    </row>
    <row r="50" spans="1:57">
      <c r="A50" s="4">
        <v>2010</v>
      </c>
      <c r="B50" t="s">
        <v>54</v>
      </c>
      <c r="C50" s="1">
        <v>6661321</v>
      </c>
      <c r="D50" s="1">
        <v>5464985</v>
      </c>
      <c r="E50" s="1">
        <v>946923</v>
      </c>
      <c r="F50" s="1">
        <v>1322</v>
      </c>
      <c r="G50" s="1">
        <v>5644</v>
      </c>
      <c r="H50" s="1">
        <v>5971</v>
      </c>
      <c r="I50" s="1">
        <v>658</v>
      </c>
      <c r="J50" s="1">
        <v>39468</v>
      </c>
      <c r="K50" s="1">
        <v>4883</v>
      </c>
      <c r="L50" s="1">
        <v>642</v>
      </c>
      <c r="M50" s="1">
        <v>202</v>
      </c>
      <c r="N50" s="1">
        <v>243</v>
      </c>
      <c r="O50" s="1">
        <v>5378</v>
      </c>
      <c r="P50" s="1">
        <v>3107</v>
      </c>
      <c r="Q50" s="1">
        <v>4246</v>
      </c>
      <c r="R50" s="1">
        <v>12661</v>
      </c>
      <c r="S50" s="1">
        <v>3931</v>
      </c>
      <c r="T50" s="1">
        <v>1912</v>
      </c>
      <c r="U50" s="1">
        <v>1685</v>
      </c>
      <c r="V50" s="1">
        <v>1694</v>
      </c>
      <c r="W50" s="1">
        <v>886</v>
      </c>
      <c r="X50" s="1">
        <v>1011</v>
      </c>
      <c r="Y50" s="1">
        <v>717</v>
      </c>
      <c r="Z50" s="1">
        <v>629</v>
      </c>
      <c r="AA50" s="1">
        <v>1448</v>
      </c>
      <c r="AB50" s="1">
        <v>2871</v>
      </c>
      <c r="AC50" s="1">
        <v>1323</v>
      </c>
      <c r="AD50" s="1">
        <v>737</v>
      </c>
      <c r="AE50" s="1">
        <v>3727</v>
      </c>
      <c r="AF50" s="1">
        <v>5094</v>
      </c>
      <c r="AG50" s="1">
        <v>323</v>
      </c>
      <c r="AH50" s="1">
        <v>5310</v>
      </c>
      <c r="AI50" s="1">
        <v>282</v>
      </c>
      <c r="AJ50" s="1">
        <v>721</v>
      </c>
      <c r="AK50" s="1">
        <v>1012</v>
      </c>
      <c r="AL50" s="1">
        <v>4140</v>
      </c>
      <c r="AM50" s="1">
        <v>2143</v>
      </c>
      <c r="AN50" s="1">
        <v>515</v>
      </c>
      <c r="AO50" s="1">
        <v>2727</v>
      </c>
      <c r="AP50" s="1">
        <v>1986</v>
      </c>
      <c r="AQ50" s="1">
        <v>26235</v>
      </c>
      <c r="AR50" s="1">
        <v>2893</v>
      </c>
      <c r="AS50" s="1">
        <v>220</v>
      </c>
      <c r="AT50" s="1">
        <v>3047</v>
      </c>
      <c r="AU50" s="1">
        <v>866</v>
      </c>
      <c r="AV50" s="1">
        <v>789</v>
      </c>
      <c r="AW50" s="1">
        <v>11338</v>
      </c>
      <c r="AX50" s="1">
        <v>4020</v>
      </c>
      <c r="AY50" s="1">
        <v>981</v>
      </c>
      <c r="AZ50" s="1">
        <v>7266</v>
      </c>
      <c r="BA50" s="1" t="s">
        <v>61</v>
      </c>
      <c r="BB50" s="1">
        <v>62</v>
      </c>
      <c r="BC50" s="1">
        <v>2180</v>
      </c>
      <c r="BD50" s="1">
        <v>638</v>
      </c>
      <c r="BE50" s="1">
        <v>0</v>
      </c>
    </row>
    <row r="51" spans="1:57">
      <c r="A51" s="4">
        <v>2010</v>
      </c>
      <c r="B51" t="s">
        <v>55</v>
      </c>
      <c r="C51" s="1">
        <v>1833535</v>
      </c>
      <c r="D51" s="1">
        <v>1625125</v>
      </c>
      <c r="E51" s="1">
        <v>166168</v>
      </c>
      <c r="F51" s="1">
        <v>41</v>
      </c>
      <c r="G51" s="1">
        <v>1326</v>
      </c>
      <c r="H51" s="1">
        <v>0</v>
      </c>
      <c r="I51" s="1">
        <v>0</v>
      </c>
      <c r="J51" s="1">
        <v>760</v>
      </c>
      <c r="K51" s="1">
        <v>608</v>
      </c>
      <c r="L51" s="1">
        <v>84</v>
      </c>
      <c r="M51" s="1">
        <v>556</v>
      </c>
      <c r="N51" s="1">
        <v>480</v>
      </c>
      <c r="O51" s="1">
        <v>1842</v>
      </c>
      <c r="P51" s="1">
        <v>485</v>
      </c>
      <c r="Q51" s="1">
        <v>0</v>
      </c>
      <c r="R51" s="1">
        <v>88</v>
      </c>
      <c r="S51" s="1">
        <v>356</v>
      </c>
      <c r="T51" s="1">
        <v>366</v>
      </c>
      <c r="U51" s="1">
        <v>0</v>
      </c>
      <c r="V51" s="1">
        <v>161</v>
      </c>
      <c r="W51" s="1">
        <v>851</v>
      </c>
      <c r="X51" s="1">
        <v>60</v>
      </c>
      <c r="Y51" s="1">
        <v>0</v>
      </c>
      <c r="Z51" s="1">
        <v>4249</v>
      </c>
      <c r="AA51" s="1">
        <v>191</v>
      </c>
      <c r="AB51" s="1">
        <v>657</v>
      </c>
      <c r="AC51" s="1">
        <v>0</v>
      </c>
      <c r="AD51" s="1">
        <v>44</v>
      </c>
      <c r="AE51" s="1">
        <v>160</v>
      </c>
      <c r="AF51" s="1">
        <v>39</v>
      </c>
      <c r="AG51" s="1">
        <v>0</v>
      </c>
      <c r="AH51" s="1">
        <v>25</v>
      </c>
      <c r="AI51" s="1">
        <v>107</v>
      </c>
      <c r="AJ51" s="1">
        <v>906</v>
      </c>
      <c r="AK51" s="1">
        <v>0</v>
      </c>
      <c r="AL51" s="1">
        <v>611</v>
      </c>
      <c r="AM51" s="1">
        <v>2552</v>
      </c>
      <c r="AN51" s="1">
        <v>268</v>
      </c>
      <c r="AO51" s="1">
        <v>7925</v>
      </c>
      <c r="AP51" s="1">
        <v>229</v>
      </c>
      <c r="AQ51" s="1">
        <v>0</v>
      </c>
      <c r="AR51" s="1">
        <v>4908</v>
      </c>
      <c r="AS51" s="1">
        <v>238</v>
      </c>
      <c r="AT51" s="1">
        <v>647</v>
      </c>
      <c r="AU51" s="1">
        <v>0</v>
      </c>
      <c r="AV51" s="1">
        <v>1160</v>
      </c>
      <c r="AW51" s="1">
        <v>968</v>
      </c>
      <c r="AX51" s="1">
        <v>112</v>
      </c>
      <c r="AY51" s="1">
        <v>208</v>
      </c>
      <c r="AZ51" s="1">
        <v>4999</v>
      </c>
      <c r="BA51" s="1">
        <v>192</v>
      </c>
      <c r="BB51" s="1" t="s">
        <v>61</v>
      </c>
      <c r="BC51" s="1">
        <v>150</v>
      </c>
      <c r="BD51" s="1">
        <v>0</v>
      </c>
      <c r="BE51" s="1">
        <v>182</v>
      </c>
    </row>
    <row r="52" spans="1:57">
      <c r="A52" s="4">
        <v>2010</v>
      </c>
      <c r="B52" t="s">
        <v>56</v>
      </c>
      <c r="C52" s="1">
        <v>5623196</v>
      </c>
      <c r="D52" s="1">
        <v>4824045</v>
      </c>
      <c r="E52" s="1">
        <v>691592</v>
      </c>
      <c r="F52" s="1">
        <v>552</v>
      </c>
      <c r="G52" s="1">
        <v>798</v>
      </c>
      <c r="H52" s="1">
        <v>1854</v>
      </c>
      <c r="I52" s="1">
        <v>518</v>
      </c>
      <c r="J52" s="1">
        <v>4506</v>
      </c>
      <c r="K52" s="1">
        <v>1890</v>
      </c>
      <c r="L52" s="1">
        <v>359</v>
      </c>
      <c r="M52" s="1">
        <v>351</v>
      </c>
      <c r="N52" s="1">
        <v>98</v>
      </c>
      <c r="O52" s="1">
        <v>4492</v>
      </c>
      <c r="P52" s="1">
        <v>1656</v>
      </c>
      <c r="Q52" s="1">
        <v>550</v>
      </c>
      <c r="R52" s="1">
        <v>902</v>
      </c>
      <c r="S52" s="1">
        <v>20299</v>
      </c>
      <c r="T52" s="1">
        <v>2563</v>
      </c>
      <c r="U52" s="1">
        <v>2300</v>
      </c>
      <c r="V52" s="1">
        <v>752</v>
      </c>
      <c r="W52" s="1">
        <v>287</v>
      </c>
      <c r="X52" s="1">
        <v>331</v>
      </c>
      <c r="Y52" s="1">
        <v>448</v>
      </c>
      <c r="Z52" s="1">
        <v>1088</v>
      </c>
      <c r="AA52" s="1">
        <v>992</v>
      </c>
      <c r="AB52" s="1">
        <v>6317</v>
      </c>
      <c r="AC52" s="1">
        <v>16741</v>
      </c>
      <c r="AD52" s="1">
        <v>810</v>
      </c>
      <c r="AE52" s="1">
        <v>1716</v>
      </c>
      <c r="AF52" s="1">
        <v>154</v>
      </c>
      <c r="AG52" s="1">
        <v>853</v>
      </c>
      <c r="AH52" s="1">
        <v>1049</v>
      </c>
      <c r="AI52" s="1">
        <v>69</v>
      </c>
      <c r="AJ52" s="1">
        <v>632</v>
      </c>
      <c r="AK52" s="1">
        <v>123</v>
      </c>
      <c r="AL52" s="1">
        <v>1291</v>
      </c>
      <c r="AM52" s="1">
        <v>1817</v>
      </c>
      <c r="AN52" s="1">
        <v>497</v>
      </c>
      <c r="AO52" s="1">
        <v>1674</v>
      </c>
      <c r="AP52" s="1">
        <v>89</v>
      </c>
      <c r="AQ52" s="1">
        <v>1444</v>
      </c>
      <c r="AR52" s="1">
        <v>2211</v>
      </c>
      <c r="AS52" s="1">
        <v>0</v>
      </c>
      <c r="AT52" s="1">
        <v>1142</v>
      </c>
      <c r="AU52" s="1">
        <v>235</v>
      </c>
      <c r="AV52" s="1">
        <v>856</v>
      </c>
      <c r="AW52" s="1">
        <v>3039</v>
      </c>
      <c r="AX52" s="1">
        <v>476</v>
      </c>
      <c r="AY52" s="1">
        <v>75</v>
      </c>
      <c r="AZ52" s="1">
        <v>771</v>
      </c>
      <c r="BA52" s="1">
        <v>1013</v>
      </c>
      <c r="BB52" s="1">
        <v>256</v>
      </c>
      <c r="BC52" s="1" t="s">
        <v>61</v>
      </c>
      <c r="BD52" s="1">
        <v>129</v>
      </c>
      <c r="BE52" s="1">
        <v>521</v>
      </c>
    </row>
    <row r="53" spans="1:57">
      <c r="A53" s="4">
        <v>2010</v>
      </c>
      <c r="B53" t="s">
        <v>57</v>
      </c>
      <c r="C53" s="1">
        <v>556954</v>
      </c>
      <c r="D53" s="1">
        <v>444614</v>
      </c>
      <c r="E53" s="1">
        <v>82255</v>
      </c>
      <c r="F53" s="1">
        <v>172</v>
      </c>
      <c r="G53" s="1">
        <v>0</v>
      </c>
      <c r="H53" s="1">
        <v>1511</v>
      </c>
      <c r="I53" s="1">
        <v>0</v>
      </c>
      <c r="J53" s="1">
        <v>2784</v>
      </c>
      <c r="K53" s="1">
        <v>4390</v>
      </c>
      <c r="L53" s="1">
        <v>0</v>
      </c>
      <c r="M53" s="1">
        <v>0</v>
      </c>
      <c r="N53" s="1">
        <v>0</v>
      </c>
      <c r="O53" s="1">
        <v>396</v>
      </c>
      <c r="P53" s="1">
        <v>745</v>
      </c>
      <c r="Q53" s="1">
        <v>25</v>
      </c>
      <c r="R53" s="1">
        <v>942</v>
      </c>
      <c r="S53" s="1">
        <v>415</v>
      </c>
      <c r="T53" s="1">
        <v>132</v>
      </c>
      <c r="U53" s="1">
        <v>462</v>
      </c>
      <c r="V53" s="1">
        <v>532</v>
      </c>
      <c r="W53" s="1">
        <v>519</v>
      </c>
      <c r="X53" s="1">
        <v>107</v>
      </c>
      <c r="Y53" s="1">
        <v>0</v>
      </c>
      <c r="Z53" s="1">
        <v>51</v>
      </c>
      <c r="AA53" s="1">
        <v>252</v>
      </c>
      <c r="AB53" s="1">
        <v>570</v>
      </c>
      <c r="AC53" s="1">
        <v>218</v>
      </c>
      <c r="AD53" s="1">
        <v>0</v>
      </c>
      <c r="AE53" s="1">
        <v>421</v>
      </c>
      <c r="AF53" s="1">
        <v>2528</v>
      </c>
      <c r="AG53" s="1">
        <v>1711</v>
      </c>
      <c r="AH53" s="1">
        <v>416</v>
      </c>
      <c r="AI53" s="1">
        <v>0</v>
      </c>
      <c r="AJ53" s="1">
        <v>0</v>
      </c>
      <c r="AK53" s="1">
        <v>707</v>
      </c>
      <c r="AL53" s="1">
        <v>146</v>
      </c>
      <c r="AM53" s="1">
        <v>34</v>
      </c>
      <c r="AN53" s="1">
        <v>233</v>
      </c>
      <c r="AO53" s="1">
        <v>56</v>
      </c>
      <c r="AP53" s="1">
        <v>62</v>
      </c>
      <c r="AQ53" s="1">
        <v>14</v>
      </c>
      <c r="AR53" s="1">
        <v>95</v>
      </c>
      <c r="AS53" s="1">
        <v>0</v>
      </c>
      <c r="AT53" s="1">
        <v>220</v>
      </c>
      <c r="AU53" s="1">
        <v>258</v>
      </c>
      <c r="AV53" s="1">
        <v>495</v>
      </c>
      <c r="AW53" s="1">
        <v>1990</v>
      </c>
      <c r="AX53" s="1">
        <v>3226</v>
      </c>
      <c r="AY53" s="1">
        <v>75</v>
      </c>
      <c r="AZ53" s="1">
        <v>580</v>
      </c>
      <c r="BA53" s="1">
        <v>556</v>
      </c>
      <c r="BB53" s="1">
        <v>0</v>
      </c>
      <c r="BC53" s="1">
        <v>0</v>
      </c>
      <c r="BD53" s="1" t="s">
        <v>61</v>
      </c>
      <c r="BE53" s="1">
        <v>0</v>
      </c>
    </row>
    <row r="54" spans="1:57">
      <c r="A54" s="4">
        <v>2010</v>
      </c>
      <c r="B54" t="s">
        <v>58</v>
      </c>
      <c r="C54" s="1">
        <v>3676493</v>
      </c>
      <c r="D54" s="1">
        <v>3392179</v>
      </c>
      <c r="E54" s="1">
        <v>247593</v>
      </c>
      <c r="F54" s="1">
        <v>629</v>
      </c>
      <c r="G54" s="1">
        <v>156</v>
      </c>
      <c r="H54" s="1">
        <v>288</v>
      </c>
      <c r="I54" s="1">
        <v>0</v>
      </c>
      <c r="J54" s="1">
        <v>1177</v>
      </c>
      <c r="K54" s="1">
        <v>388</v>
      </c>
      <c r="L54" s="1">
        <v>899</v>
      </c>
      <c r="M54" s="1">
        <v>0</v>
      </c>
      <c r="N54" s="1">
        <v>0</v>
      </c>
      <c r="O54" s="1">
        <v>11262</v>
      </c>
      <c r="P54" s="1">
        <v>207</v>
      </c>
      <c r="Q54" s="1">
        <v>0</v>
      </c>
      <c r="R54" s="1">
        <v>0</v>
      </c>
      <c r="S54" s="1">
        <v>1642</v>
      </c>
      <c r="T54" s="1">
        <v>109</v>
      </c>
      <c r="U54" s="1">
        <v>0</v>
      </c>
      <c r="V54" s="1">
        <v>112</v>
      </c>
      <c r="W54" s="1">
        <v>254</v>
      </c>
      <c r="X54" s="1">
        <v>109</v>
      </c>
      <c r="Y54" s="1">
        <v>0</v>
      </c>
      <c r="Z54" s="1">
        <v>59</v>
      </c>
      <c r="AA54" s="1">
        <v>2004</v>
      </c>
      <c r="AB54" s="1">
        <v>89</v>
      </c>
      <c r="AC54" s="1">
        <v>50</v>
      </c>
      <c r="AD54" s="1">
        <v>170</v>
      </c>
      <c r="AE54" s="1">
        <v>221</v>
      </c>
      <c r="AF54" s="1">
        <v>0</v>
      </c>
      <c r="AG54" s="1">
        <v>0</v>
      </c>
      <c r="AH54" s="1">
        <v>0</v>
      </c>
      <c r="AI54" s="1">
        <v>0</v>
      </c>
      <c r="AJ54" s="1">
        <v>1244</v>
      </c>
      <c r="AK54" s="1">
        <v>364</v>
      </c>
      <c r="AL54" s="1">
        <v>4768</v>
      </c>
      <c r="AM54" s="1">
        <v>146</v>
      </c>
      <c r="AN54" s="1">
        <v>0</v>
      </c>
      <c r="AO54" s="1">
        <v>69</v>
      </c>
      <c r="AP54" s="1">
        <v>0</v>
      </c>
      <c r="AQ54" s="1">
        <v>0</v>
      </c>
      <c r="AR54" s="1">
        <v>1516</v>
      </c>
      <c r="AS54" s="1">
        <v>684</v>
      </c>
      <c r="AT54" s="1">
        <v>109</v>
      </c>
      <c r="AU54" s="1">
        <v>0</v>
      </c>
      <c r="AV54" s="1">
        <v>30</v>
      </c>
      <c r="AW54" s="1">
        <v>977</v>
      </c>
      <c r="AX54" s="1">
        <v>882</v>
      </c>
      <c r="AY54" s="1">
        <v>0</v>
      </c>
      <c r="AZ54" s="1">
        <v>392</v>
      </c>
      <c r="BA54" s="1">
        <v>0</v>
      </c>
      <c r="BB54" s="1">
        <v>141</v>
      </c>
      <c r="BC54" s="1">
        <v>585</v>
      </c>
      <c r="BD54" s="1">
        <v>0</v>
      </c>
      <c r="BE54" s="1" t="s">
        <v>61</v>
      </c>
    </row>
    <row r="55" spans="1:57">
      <c r="A55" s="4">
        <v>2011</v>
      </c>
      <c r="B55" t="s">
        <v>7</v>
      </c>
      <c r="C55" s="1">
        <v>4745278</v>
      </c>
      <c r="D55" s="1">
        <v>4024442</v>
      </c>
      <c r="E55" s="1">
        <v>588293</v>
      </c>
      <c r="F55" s="1" t="s">
        <v>61</v>
      </c>
      <c r="G55" s="1">
        <v>1771</v>
      </c>
      <c r="H55" s="1">
        <v>1677</v>
      </c>
      <c r="I55" s="1">
        <v>1642</v>
      </c>
      <c r="J55" s="1">
        <v>3389</v>
      </c>
      <c r="K55" s="1">
        <v>348</v>
      </c>
      <c r="L55" s="1">
        <v>2921</v>
      </c>
      <c r="M55" s="1">
        <v>232</v>
      </c>
      <c r="N55" s="1">
        <v>399</v>
      </c>
      <c r="O55" s="1">
        <v>20063</v>
      </c>
      <c r="P55" s="1">
        <v>19346</v>
      </c>
      <c r="Q55" s="1">
        <v>1259</v>
      </c>
      <c r="R55" s="1">
        <v>137</v>
      </c>
      <c r="S55" s="1">
        <v>6991</v>
      </c>
      <c r="T55" s="1">
        <v>1434</v>
      </c>
      <c r="U55" s="1">
        <v>30</v>
      </c>
      <c r="V55" s="1">
        <v>842</v>
      </c>
      <c r="W55" s="1">
        <v>2686</v>
      </c>
      <c r="X55" s="1">
        <v>2413</v>
      </c>
      <c r="Y55" s="1">
        <v>626</v>
      </c>
      <c r="Z55" s="1">
        <v>1606</v>
      </c>
      <c r="AA55" s="1">
        <v>112</v>
      </c>
      <c r="AB55" s="1">
        <v>2797</v>
      </c>
      <c r="AC55" s="1">
        <v>327</v>
      </c>
      <c r="AD55" s="1">
        <v>3945</v>
      </c>
      <c r="AE55" s="1">
        <v>1086</v>
      </c>
      <c r="AF55" s="1">
        <v>317</v>
      </c>
      <c r="AG55" s="1">
        <v>770</v>
      </c>
      <c r="AH55" s="1">
        <v>257</v>
      </c>
      <c r="AI55" s="1">
        <v>64</v>
      </c>
      <c r="AJ55" s="1">
        <v>1996</v>
      </c>
      <c r="AK55" s="1">
        <v>119</v>
      </c>
      <c r="AL55" s="1">
        <v>1108</v>
      </c>
      <c r="AM55" s="1">
        <v>2697</v>
      </c>
      <c r="AN55" s="1">
        <v>284</v>
      </c>
      <c r="AO55" s="1">
        <v>2596</v>
      </c>
      <c r="AP55" s="1">
        <v>973</v>
      </c>
      <c r="AQ55" s="1">
        <v>169</v>
      </c>
      <c r="AR55" s="1">
        <v>1075</v>
      </c>
      <c r="AS55" s="1">
        <v>0</v>
      </c>
      <c r="AT55" s="1">
        <v>2036</v>
      </c>
      <c r="AU55" s="1">
        <v>90</v>
      </c>
      <c r="AV55" s="1">
        <v>8710</v>
      </c>
      <c r="AW55" s="1">
        <v>7973</v>
      </c>
      <c r="AX55" s="1">
        <v>300</v>
      </c>
      <c r="AY55" s="1">
        <v>66</v>
      </c>
      <c r="AZ55" s="1">
        <v>4935</v>
      </c>
      <c r="BA55" s="1">
        <v>2621</v>
      </c>
      <c r="BB55" s="1">
        <v>65</v>
      </c>
      <c r="BC55" s="1">
        <v>417</v>
      </c>
      <c r="BD55" s="1">
        <v>9</v>
      </c>
      <c r="BE55" s="1">
        <v>569</v>
      </c>
    </row>
    <row r="56" spans="1:57">
      <c r="A56" s="4">
        <v>2011</v>
      </c>
      <c r="B56" t="s">
        <v>8</v>
      </c>
      <c r="C56" s="1">
        <v>711962</v>
      </c>
      <c r="D56" s="1">
        <v>571857</v>
      </c>
      <c r="E56" s="1">
        <v>100280</v>
      </c>
      <c r="F56" s="1">
        <v>93</v>
      </c>
      <c r="G56" s="1" t="s">
        <v>61</v>
      </c>
      <c r="H56" s="1">
        <v>2467</v>
      </c>
      <c r="I56" s="1">
        <v>190</v>
      </c>
      <c r="J56" s="1">
        <v>3098</v>
      </c>
      <c r="K56" s="1">
        <v>1583</v>
      </c>
      <c r="L56" s="1">
        <v>138</v>
      </c>
      <c r="M56" s="1">
        <v>11</v>
      </c>
      <c r="N56" s="1">
        <v>140</v>
      </c>
      <c r="O56" s="1">
        <v>1188</v>
      </c>
      <c r="P56" s="1">
        <v>556</v>
      </c>
      <c r="Q56" s="1">
        <v>1366</v>
      </c>
      <c r="R56" s="1">
        <v>475</v>
      </c>
      <c r="S56" s="1">
        <v>985</v>
      </c>
      <c r="T56" s="1">
        <v>181</v>
      </c>
      <c r="U56" s="1">
        <v>319</v>
      </c>
      <c r="V56" s="1">
        <v>750</v>
      </c>
      <c r="W56" s="1">
        <v>237</v>
      </c>
      <c r="X56" s="1">
        <v>1077</v>
      </c>
      <c r="Y56" s="1">
        <v>0</v>
      </c>
      <c r="Z56" s="1">
        <v>216</v>
      </c>
      <c r="AA56" s="1">
        <v>141</v>
      </c>
      <c r="AB56" s="1">
        <v>771</v>
      </c>
      <c r="AC56" s="1">
        <v>593</v>
      </c>
      <c r="AD56" s="1">
        <v>554</v>
      </c>
      <c r="AE56" s="1">
        <v>921</v>
      </c>
      <c r="AF56" s="1">
        <v>248</v>
      </c>
      <c r="AG56" s="1">
        <v>5</v>
      </c>
      <c r="AH56" s="1">
        <v>532</v>
      </c>
      <c r="AI56" s="1">
        <v>520</v>
      </c>
      <c r="AJ56" s="1">
        <v>128</v>
      </c>
      <c r="AK56" s="1">
        <v>226</v>
      </c>
      <c r="AL56" s="1">
        <v>940</v>
      </c>
      <c r="AM56" s="1">
        <v>470</v>
      </c>
      <c r="AN56" s="1">
        <v>0</v>
      </c>
      <c r="AO56" s="1">
        <v>319</v>
      </c>
      <c r="AP56" s="1">
        <v>616</v>
      </c>
      <c r="AQ56" s="1">
        <v>2161</v>
      </c>
      <c r="AR56" s="1">
        <v>378</v>
      </c>
      <c r="AS56" s="1">
        <v>0</v>
      </c>
      <c r="AT56" s="1">
        <v>186</v>
      </c>
      <c r="AU56" s="1">
        <v>301</v>
      </c>
      <c r="AV56" s="1">
        <v>388</v>
      </c>
      <c r="AW56" s="1">
        <v>2492</v>
      </c>
      <c r="AX56" s="1">
        <v>662</v>
      </c>
      <c r="AY56" s="1">
        <v>68</v>
      </c>
      <c r="AZ56" s="1">
        <v>1488</v>
      </c>
      <c r="BA56" s="1">
        <v>4548</v>
      </c>
      <c r="BB56" s="1">
        <v>89</v>
      </c>
      <c r="BC56" s="1">
        <v>23</v>
      </c>
      <c r="BD56" s="1">
        <v>246</v>
      </c>
      <c r="BE56" s="1">
        <v>1044</v>
      </c>
    </row>
    <row r="57" spans="1:57">
      <c r="A57" s="4">
        <v>2011</v>
      </c>
      <c r="B57" t="s">
        <v>9</v>
      </c>
      <c r="C57" s="1">
        <v>6402301</v>
      </c>
      <c r="D57" s="1">
        <v>5107496</v>
      </c>
      <c r="E57" s="1">
        <v>1028366</v>
      </c>
      <c r="F57" s="1">
        <v>833</v>
      </c>
      <c r="G57" s="1">
        <v>5001</v>
      </c>
      <c r="H57" s="1" t="s">
        <v>61</v>
      </c>
      <c r="I57" s="1">
        <v>1066</v>
      </c>
      <c r="J57" s="1">
        <v>49635</v>
      </c>
      <c r="K57" s="1">
        <v>10189</v>
      </c>
      <c r="L57" s="1">
        <v>1875</v>
      </c>
      <c r="M57" s="1">
        <v>0</v>
      </c>
      <c r="N57" s="1">
        <v>389</v>
      </c>
      <c r="O57" s="1">
        <v>3732</v>
      </c>
      <c r="P57" s="1">
        <v>2206</v>
      </c>
      <c r="Q57" s="1">
        <v>2199</v>
      </c>
      <c r="R57" s="1">
        <v>2190</v>
      </c>
      <c r="S57" s="1">
        <v>10035</v>
      </c>
      <c r="T57" s="1">
        <v>5855</v>
      </c>
      <c r="U57" s="1">
        <v>4526</v>
      </c>
      <c r="V57" s="1">
        <v>1708</v>
      </c>
      <c r="W57" s="1">
        <v>2134</v>
      </c>
      <c r="X57" s="1">
        <v>844</v>
      </c>
      <c r="Y57" s="1">
        <v>0</v>
      </c>
      <c r="Z57" s="1">
        <v>1918</v>
      </c>
      <c r="AA57" s="1">
        <v>743</v>
      </c>
      <c r="AB57" s="1">
        <v>9396</v>
      </c>
      <c r="AC57" s="1">
        <v>3297</v>
      </c>
      <c r="AD57" s="1">
        <v>1226</v>
      </c>
      <c r="AE57" s="1">
        <v>3872</v>
      </c>
      <c r="AF57" s="1">
        <v>2431</v>
      </c>
      <c r="AG57" s="1">
        <v>1393</v>
      </c>
      <c r="AH57" s="1">
        <v>8756</v>
      </c>
      <c r="AI57" s="1">
        <v>228</v>
      </c>
      <c r="AJ57" s="1">
        <v>3379</v>
      </c>
      <c r="AK57" s="1">
        <v>4610</v>
      </c>
      <c r="AL57" s="1">
        <v>3880</v>
      </c>
      <c r="AM57" s="1">
        <v>2548</v>
      </c>
      <c r="AN57" s="1">
        <v>1159</v>
      </c>
      <c r="AO57" s="1">
        <v>4682</v>
      </c>
      <c r="AP57" s="1">
        <v>3219</v>
      </c>
      <c r="AQ57" s="1">
        <v>4613</v>
      </c>
      <c r="AR57" s="1">
        <v>3436</v>
      </c>
      <c r="AS57" s="1">
        <v>72</v>
      </c>
      <c r="AT57" s="1">
        <v>1774</v>
      </c>
      <c r="AU57" s="1">
        <v>1657</v>
      </c>
      <c r="AV57" s="1">
        <v>1680</v>
      </c>
      <c r="AW57" s="1">
        <v>12688</v>
      </c>
      <c r="AX57" s="1">
        <v>10577</v>
      </c>
      <c r="AY57" s="1">
        <v>0</v>
      </c>
      <c r="AZ57" s="1">
        <v>2233</v>
      </c>
      <c r="BA57" s="1">
        <v>13940</v>
      </c>
      <c r="BB57" s="1">
        <v>70</v>
      </c>
      <c r="BC57" s="1">
        <v>6473</v>
      </c>
      <c r="BD57" s="1">
        <v>2510</v>
      </c>
      <c r="BE57" s="1">
        <v>871</v>
      </c>
    </row>
    <row r="58" spans="1:57">
      <c r="A58" s="4">
        <v>2011</v>
      </c>
      <c r="B58" t="s">
        <v>10</v>
      </c>
      <c r="C58" s="1">
        <v>2906632</v>
      </c>
      <c r="D58" s="1">
        <v>2421746</v>
      </c>
      <c r="E58" s="1">
        <v>405831</v>
      </c>
      <c r="F58" s="1">
        <v>691</v>
      </c>
      <c r="G58" s="1">
        <v>560</v>
      </c>
      <c r="H58" s="1">
        <v>439</v>
      </c>
      <c r="I58" s="1" t="s">
        <v>61</v>
      </c>
      <c r="J58" s="1">
        <v>4077</v>
      </c>
      <c r="K58" s="1">
        <v>746</v>
      </c>
      <c r="L58" s="1">
        <v>519</v>
      </c>
      <c r="M58" s="1">
        <v>79</v>
      </c>
      <c r="N58" s="1">
        <v>0</v>
      </c>
      <c r="O58" s="1">
        <v>3067</v>
      </c>
      <c r="P58" s="1">
        <v>1446</v>
      </c>
      <c r="Q58" s="1">
        <v>13</v>
      </c>
      <c r="R58" s="1">
        <v>179</v>
      </c>
      <c r="S58" s="1">
        <v>3684</v>
      </c>
      <c r="T58" s="1">
        <v>1362</v>
      </c>
      <c r="U58" s="1">
        <v>851</v>
      </c>
      <c r="V58" s="1">
        <v>2008</v>
      </c>
      <c r="W58" s="1">
        <v>213</v>
      </c>
      <c r="X58" s="1">
        <v>2120</v>
      </c>
      <c r="Y58" s="1">
        <v>30</v>
      </c>
      <c r="Z58" s="1">
        <v>133</v>
      </c>
      <c r="AA58" s="1">
        <v>781</v>
      </c>
      <c r="AB58" s="1">
        <v>1881</v>
      </c>
      <c r="AC58" s="1">
        <v>232</v>
      </c>
      <c r="AD58" s="1">
        <v>1731</v>
      </c>
      <c r="AE58" s="1">
        <v>7314</v>
      </c>
      <c r="AF58" s="1">
        <v>713</v>
      </c>
      <c r="AG58" s="1">
        <v>332</v>
      </c>
      <c r="AH58" s="1">
        <v>641</v>
      </c>
      <c r="AI58" s="1">
        <v>52</v>
      </c>
      <c r="AJ58" s="1">
        <v>341</v>
      </c>
      <c r="AK58" s="1">
        <v>775</v>
      </c>
      <c r="AL58" s="1">
        <v>674</v>
      </c>
      <c r="AM58" s="1">
        <v>1664</v>
      </c>
      <c r="AN58" s="1">
        <v>214</v>
      </c>
      <c r="AO58" s="1">
        <v>174</v>
      </c>
      <c r="AP58" s="1">
        <v>3761</v>
      </c>
      <c r="AQ58" s="1">
        <v>632</v>
      </c>
      <c r="AR58" s="1">
        <v>567</v>
      </c>
      <c r="AS58" s="1">
        <v>0</v>
      </c>
      <c r="AT58" s="1">
        <v>235</v>
      </c>
      <c r="AU58" s="1">
        <v>0</v>
      </c>
      <c r="AV58" s="1">
        <v>6462</v>
      </c>
      <c r="AW58" s="1">
        <v>14767</v>
      </c>
      <c r="AX58" s="1">
        <v>0</v>
      </c>
      <c r="AY58" s="1">
        <v>0</v>
      </c>
      <c r="AZ58" s="1">
        <v>1245</v>
      </c>
      <c r="BA58" s="1">
        <v>1477</v>
      </c>
      <c r="BB58" s="1">
        <v>24</v>
      </c>
      <c r="BC58" s="1">
        <v>687</v>
      </c>
      <c r="BD58" s="1">
        <v>252</v>
      </c>
      <c r="BE58" s="1">
        <v>529</v>
      </c>
    </row>
    <row r="59" spans="1:57">
      <c r="A59" s="4">
        <v>2011</v>
      </c>
      <c r="B59" t="s">
        <v>11</v>
      </c>
      <c r="C59" s="1">
        <v>37222678</v>
      </c>
      <c r="D59" s="1">
        <v>31213310</v>
      </c>
      <c r="E59" s="1">
        <v>5271168</v>
      </c>
      <c r="F59" s="1">
        <v>2087</v>
      </c>
      <c r="G59" s="1">
        <v>7358</v>
      </c>
      <c r="H59" s="1">
        <v>35650</v>
      </c>
      <c r="I59" s="1">
        <v>2648</v>
      </c>
      <c r="J59" s="1" t="s">
        <v>61</v>
      </c>
      <c r="K59" s="1">
        <v>21245</v>
      </c>
      <c r="L59" s="1">
        <v>3073</v>
      </c>
      <c r="M59" s="1">
        <v>1302</v>
      </c>
      <c r="N59" s="1">
        <v>3240</v>
      </c>
      <c r="O59" s="1">
        <v>22094</v>
      </c>
      <c r="P59" s="1">
        <v>13303</v>
      </c>
      <c r="Q59" s="1">
        <v>9864</v>
      </c>
      <c r="R59" s="1">
        <v>4796</v>
      </c>
      <c r="S59" s="1">
        <v>20834</v>
      </c>
      <c r="T59" s="1">
        <v>4673</v>
      </c>
      <c r="U59" s="1">
        <v>3324</v>
      </c>
      <c r="V59" s="1">
        <v>2810</v>
      </c>
      <c r="W59" s="1">
        <v>1201</v>
      </c>
      <c r="X59" s="1">
        <v>3600</v>
      </c>
      <c r="Y59" s="1">
        <v>1658</v>
      </c>
      <c r="Z59" s="1">
        <v>7793</v>
      </c>
      <c r="AA59" s="1">
        <v>10244</v>
      </c>
      <c r="AB59" s="1">
        <v>12069</v>
      </c>
      <c r="AC59" s="1">
        <v>5687</v>
      </c>
      <c r="AD59" s="1">
        <v>2092</v>
      </c>
      <c r="AE59" s="1">
        <v>7677</v>
      </c>
      <c r="AF59" s="1">
        <v>2599</v>
      </c>
      <c r="AG59" s="1">
        <v>1955</v>
      </c>
      <c r="AH59" s="1">
        <v>36159</v>
      </c>
      <c r="AI59" s="1">
        <v>1222</v>
      </c>
      <c r="AJ59" s="1">
        <v>8053</v>
      </c>
      <c r="AK59" s="1">
        <v>5904</v>
      </c>
      <c r="AL59" s="1">
        <v>25629</v>
      </c>
      <c r="AM59" s="1">
        <v>8708</v>
      </c>
      <c r="AN59" s="1">
        <v>1392</v>
      </c>
      <c r="AO59" s="1">
        <v>10474</v>
      </c>
      <c r="AP59" s="1">
        <v>5113</v>
      </c>
      <c r="AQ59" s="1">
        <v>18165</v>
      </c>
      <c r="AR59" s="1">
        <v>8550</v>
      </c>
      <c r="AS59" s="1">
        <v>1103</v>
      </c>
      <c r="AT59" s="1">
        <v>5758</v>
      </c>
      <c r="AU59" s="1">
        <v>1004</v>
      </c>
      <c r="AV59" s="1">
        <v>8761</v>
      </c>
      <c r="AW59" s="1">
        <v>37087</v>
      </c>
      <c r="AX59" s="1">
        <v>8944</v>
      </c>
      <c r="AY59" s="1">
        <v>745</v>
      </c>
      <c r="AZ59" s="1">
        <v>15753</v>
      </c>
      <c r="BA59" s="1">
        <v>36481</v>
      </c>
      <c r="BB59" s="1">
        <v>832</v>
      </c>
      <c r="BC59" s="1">
        <v>5668</v>
      </c>
      <c r="BD59" s="1">
        <v>2047</v>
      </c>
      <c r="BE59" s="1">
        <v>1344</v>
      </c>
    </row>
    <row r="60" spans="1:57">
      <c r="A60" s="4">
        <v>2011</v>
      </c>
      <c r="B60" t="s">
        <v>12</v>
      </c>
      <c r="C60" s="1">
        <v>5048443</v>
      </c>
      <c r="D60" s="1">
        <v>4048042</v>
      </c>
      <c r="E60" s="1">
        <v>763233</v>
      </c>
      <c r="F60" s="1">
        <v>2340</v>
      </c>
      <c r="G60" s="1">
        <v>3191</v>
      </c>
      <c r="H60" s="1">
        <v>12338</v>
      </c>
      <c r="I60" s="1">
        <v>1615</v>
      </c>
      <c r="J60" s="1">
        <v>23234</v>
      </c>
      <c r="K60" s="1" t="s">
        <v>61</v>
      </c>
      <c r="L60" s="1">
        <v>1567</v>
      </c>
      <c r="M60" s="1">
        <v>501</v>
      </c>
      <c r="N60" s="1">
        <v>298</v>
      </c>
      <c r="O60" s="1">
        <v>8075</v>
      </c>
      <c r="P60" s="1">
        <v>3250</v>
      </c>
      <c r="Q60" s="1">
        <v>1852</v>
      </c>
      <c r="R60" s="1">
        <v>1578</v>
      </c>
      <c r="S60" s="1">
        <v>6027</v>
      </c>
      <c r="T60" s="1">
        <v>2116</v>
      </c>
      <c r="U60" s="1">
        <v>3510</v>
      </c>
      <c r="V60" s="1">
        <v>3718</v>
      </c>
      <c r="W60" s="1">
        <v>1361</v>
      </c>
      <c r="X60" s="1">
        <v>908</v>
      </c>
      <c r="Y60" s="1">
        <v>1358</v>
      </c>
      <c r="Z60" s="1">
        <v>3303</v>
      </c>
      <c r="AA60" s="1">
        <v>2157</v>
      </c>
      <c r="AB60" s="1">
        <v>3225</v>
      </c>
      <c r="AC60" s="1">
        <v>3055</v>
      </c>
      <c r="AD60" s="1">
        <v>879</v>
      </c>
      <c r="AE60" s="1">
        <v>4552</v>
      </c>
      <c r="AF60" s="1">
        <v>4079</v>
      </c>
      <c r="AG60" s="1">
        <v>4582</v>
      </c>
      <c r="AH60" s="1">
        <v>4061</v>
      </c>
      <c r="AI60" s="1">
        <v>489</v>
      </c>
      <c r="AJ60" s="1">
        <v>2863</v>
      </c>
      <c r="AK60" s="1">
        <v>8797</v>
      </c>
      <c r="AL60" s="1">
        <v>3998</v>
      </c>
      <c r="AM60" s="1">
        <v>4756</v>
      </c>
      <c r="AN60" s="1">
        <v>2249</v>
      </c>
      <c r="AO60" s="1">
        <v>5527</v>
      </c>
      <c r="AP60" s="1">
        <v>3824</v>
      </c>
      <c r="AQ60" s="1">
        <v>5543</v>
      </c>
      <c r="AR60" s="1">
        <v>3348</v>
      </c>
      <c r="AS60" s="1">
        <v>435</v>
      </c>
      <c r="AT60" s="1">
        <v>718</v>
      </c>
      <c r="AU60" s="1">
        <v>1340</v>
      </c>
      <c r="AV60" s="1">
        <v>3193</v>
      </c>
      <c r="AW60" s="1">
        <v>22390</v>
      </c>
      <c r="AX60" s="1">
        <v>3856</v>
      </c>
      <c r="AY60" s="1">
        <v>914</v>
      </c>
      <c r="AZ60" s="1">
        <v>6281</v>
      </c>
      <c r="BA60" s="1">
        <v>5524</v>
      </c>
      <c r="BB60" s="1">
        <v>412</v>
      </c>
      <c r="BC60" s="1">
        <v>3995</v>
      </c>
      <c r="BD60" s="1">
        <v>2942</v>
      </c>
      <c r="BE60" s="1">
        <v>476</v>
      </c>
    </row>
    <row r="61" spans="1:57">
      <c r="A61" s="4">
        <v>2011</v>
      </c>
      <c r="B61" t="s">
        <v>13</v>
      </c>
      <c r="C61" s="1">
        <v>3548667</v>
      </c>
      <c r="D61" s="1">
        <v>3139496</v>
      </c>
      <c r="E61" s="1">
        <v>316883</v>
      </c>
      <c r="F61" s="1">
        <v>101</v>
      </c>
      <c r="G61" s="1">
        <v>180</v>
      </c>
      <c r="H61" s="1">
        <v>1387</v>
      </c>
      <c r="I61" s="1">
        <v>84</v>
      </c>
      <c r="J61" s="1">
        <v>3699</v>
      </c>
      <c r="K61" s="1">
        <v>1502</v>
      </c>
      <c r="L61" s="1" t="s">
        <v>61</v>
      </c>
      <c r="M61" s="1">
        <v>62</v>
      </c>
      <c r="N61" s="1">
        <v>607</v>
      </c>
      <c r="O61" s="1">
        <v>4771</v>
      </c>
      <c r="P61" s="1">
        <v>2000</v>
      </c>
      <c r="Q61" s="1">
        <v>587</v>
      </c>
      <c r="R61" s="1">
        <v>133</v>
      </c>
      <c r="S61" s="1">
        <v>1843</v>
      </c>
      <c r="T61" s="1">
        <v>168</v>
      </c>
      <c r="U61" s="1">
        <v>67</v>
      </c>
      <c r="V61" s="1">
        <v>16</v>
      </c>
      <c r="W61" s="1">
        <v>0</v>
      </c>
      <c r="X61" s="1">
        <v>315</v>
      </c>
      <c r="Y61" s="1">
        <v>259</v>
      </c>
      <c r="Z61" s="1">
        <v>1267</v>
      </c>
      <c r="AA61" s="1">
        <v>8691</v>
      </c>
      <c r="AB61" s="1">
        <v>692</v>
      </c>
      <c r="AC61" s="1">
        <v>76</v>
      </c>
      <c r="AD61" s="1">
        <v>69</v>
      </c>
      <c r="AE61" s="1">
        <v>365</v>
      </c>
      <c r="AF61" s="1">
        <v>206</v>
      </c>
      <c r="AG61" s="1">
        <v>62</v>
      </c>
      <c r="AH61" s="1">
        <v>160</v>
      </c>
      <c r="AI61" s="1">
        <v>1221</v>
      </c>
      <c r="AJ61" s="1">
        <v>3809</v>
      </c>
      <c r="AK61" s="1">
        <v>265</v>
      </c>
      <c r="AL61" s="1">
        <v>20015</v>
      </c>
      <c r="AM61" s="1">
        <v>1029</v>
      </c>
      <c r="AN61" s="1">
        <v>0</v>
      </c>
      <c r="AO61" s="1">
        <v>1383</v>
      </c>
      <c r="AP61" s="1">
        <v>217</v>
      </c>
      <c r="AQ61" s="1">
        <v>117</v>
      </c>
      <c r="AR61" s="1">
        <v>3668</v>
      </c>
      <c r="AS61" s="1">
        <v>1488</v>
      </c>
      <c r="AT61" s="1">
        <v>997</v>
      </c>
      <c r="AU61" s="1">
        <v>0</v>
      </c>
      <c r="AV61" s="1">
        <v>123</v>
      </c>
      <c r="AW61" s="1">
        <v>1214</v>
      </c>
      <c r="AX61" s="1">
        <v>398</v>
      </c>
      <c r="AY61" s="1">
        <v>608</v>
      </c>
      <c r="AZ61" s="1">
        <v>2555</v>
      </c>
      <c r="BA61" s="1">
        <v>2255</v>
      </c>
      <c r="BB61" s="1">
        <v>46</v>
      </c>
      <c r="BC61" s="1">
        <v>660</v>
      </c>
      <c r="BD61" s="1">
        <v>65</v>
      </c>
      <c r="BE61" s="1">
        <v>2105</v>
      </c>
    </row>
    <row r="62" spans="1:57">
      <c r="A62" s="4">
        <v>2011</v>
      </c>
      <c r="B62" t="s">
        <v>14</v>
      </c>
      <c r="C62" s="1">
        <v>897187</v>
      </c>
      <c r="D62" s="1">
        <v>775414</v>
      </c>
      <c r="E62" s="1">
        <v>83156</v>
      </c>
      <c r="F62" s="1">
        <v>81</v>
      </c>
      <c r="G62" s="1">
        <v>329</v>
      </c>
      <c r="H62" s="1">
        <v>541</v>
      </c>
      <c r="I62" s="1">
        <v>0</v>
      </c>
      <c r="J62" s="1">
        <v>699</v>
      </c>
      <c r="K62" s="1">
        <v>169</v>
      </c>
      <c r="L62" s="1">
        <v>66</v>
      </c>
      <c r="M62" s="1" t="s">
        <v>61</v>
      </c>
      <c r="N62" s="1">
        <v>154</v>
      </c>
      <c r="O62" s="1">
        <v>810</v>
      </c>
      <c r="P62" s="1">
        <v>639</v>
      </c>
      <c r="Q62" s="1">
        <v>201</v>
      </c>
      <c r="R62" s="1">
        <v>441</v>
      </c>
      <c r="S62" s="1">
        <v>34</v>
      </c>
      <c r="T62" s="1">
        <v>210</v>
      </c>
      <c r="U62" s="1">
        <v>0</v>
      </c>
      <c r="V62" s="1">
        <v>7</v>
      </c>
      <c r="W62" s="1">
        <v>305</v>
      </c>
      <c r="X62" s="1">
        <v>0</v>
      </c>
      <c r="Y62" s="1">
        <v>0</v>
      </c>
      <c r="Z62" s="1">
        <v>4238</v>
      </c>
      <c r="AA62" s="1">
        <v>806</v>
      </c>
      <c r="AB62" s="1">
        <v>43</v>
      </c>
      <c r="AC62" s="1">
        <v>201</v>
      </c>
      <c r="AD62" s="1">
        <v>0</v>
      </c>
      <c r="AE62" s="1">
        <v>713</v>
      </c>
      <c r="AF62" s="1">
        <v>0</v>
      </c>
      <c r="AG62" s="1">
        <v>12</v>
      </c>
      <c r="AH62" s="1">
        <v>0</v>
      </c>
      <c r="AI62" s="1">
        <v>0</v>
      </c>
      <c r="AJ62" s="1">
        <v>6297</v>
      </c>
      <c r="AK62" s="1">
        <v>0</v>
      </c>
      <c r="AL62" s="1">
        <v>3141</v>
      </c>
      <c r="AM62" s="1">
        <v>388</v>
      </c>
      <c r="AN62" s="1">
        <v>0</v>
      </c>
      <c r="AO62" s="1">
        <v>664</v>
      </c>
      <c r="AP62" s="1">
        <v>27</v>
      </c>
      <c r="AQ62" s="1">
        <v>0</v>
      </c>
      <c r="AR62" s="1">
        <v>8571</v>
      </c>
      <c r="AS62" s="1">
        <v>131</v>
      </c>
      <c r="AT62" s="1">
        <v>153</v>
      </c>
      <c r="AU62" s="1">
        <v>0</v>
      </c>
      <c r="AV62" s="1">
        <v>221</v>
      </c>
      <c r="AW62" s="1">
        <v>883</v>
      </c>
      <c r="AX62" s="1">
        <v>475</v>
      </c>
      <c r="AY62" s="1">
        <v>0</v>
      </c>
      <c r="AZ62" s="1">
        <v>1064</v>
      </c>
      <c r="BA62" s="1">
        <v>482</v>
      </c>
      <c r="BB62" s="1">
        <v>198</v>
      </c>
      <c r="BC62" s="1">
        <v>55</v>
      </c>
      <c r="BD62" s="1">
        <v>463</v>
      </c>
      <c r="BE62" s="1">
        <v>1008</v>
      </c>
    </row>
    <row r="63" spans="1:57">
      <c r="A63" s="4">
        <v>2011</v>
      </c>
      <c r="B63" t="s">
        <v>15</v>
      </c>
      <c r="C63" s="1">
        <v>611608</v>
      </c>
      <c r="D63" s="1">
        <v>489659</v>
      </c>
      <c r="E63" s="1">
        <v>66519</v>
      </c>
      <c r="F63" s="1">
        <v>13</v>
      </c>
      <c r="G63" s="1">
        <v>135</v>
      </c>
      <c r="H63" s="1">
        <v>43</v>
      </c>
      <c r="I63" s="1">
        <v>81</v>
      </c>
      <c r="J63" s="1">
        <v>3797</v>
      </c>
      <c r="K63" s="1">
        <v>452</v>
      </c>
      <c r="L63" s="1">
        <v>981</v>
      </c>
      <c r="M63" s="1">
        <v>128</v>
      </c>
      <c r="N63" s="1" t="s">
        <v>61</v>
      </c>
      <c r="O63" s="1">
        <v>1254</v>
      </c>
      <c r="P63" s="1">
        <v>937</v>
      </c>
      <c r="Q63" s="1">
        <v>372</v>
      </c>
      <c r="R63" s="1">
        <v>68</v>
      </c>
      <c r="S63" s="1">
        <v>1397</v>
      </c>
      <c r="T63" s="1">
        <v>128</v>
      </c>
      <c r="U63" s="1">
        <v>241</v>
      </c>
      <c r="V63" s="1">
        <v>6</v>
      </c>
      <c r="W63" s="1">
        <v>297</v>
      </c>
      <c r="X63" s="1">
        <v>0</v>
      </c>
      <c r="Y63" s="1">
        <v>0</v>
      </c>
      <c r="Z63" s="1">
        <v>14129</v>
      </c>
      <c r="AA63" s="1">
        <v>2048</v>
      </c>
      <c r="AB63" s="1">
        <v>1108</v>
      </c>
      <c r="AC63" s="1">
        <v>409</v>
      </c>
      <c r="AD63" s="1">
        <v>83</v>
      </c>
      <c r="AE63" s="1">
        <v>112</v>
      </c>
      <c r="AF63" s="1">
        <v>38</v>
      </c>
      <c r="AG63" s="1">
        <v>79</v>
      </c>
      <c r="AH63" s="1">
        <v>238</v>
      </c>
      <c r="AI63" s="1">
        <v>145</v>
      </c>
      <c r="AJ63" s="1">
        <v>1035</v>
      </c>
      <c r="AK63" s="1">
        <v>0</v>
      </c>
      <c r="AL63" s="1">
        <v>2313</v>
      </c>
      <c r="AM63" s="1">
        <v>1716</v>
      </c>
      <c r="AN63" s="1">
        <v>285</v>
      </c>
      <c r="AO63" s="1">
        <v>306</v>
      </c>
      <c r="AP63" s="1">
        <v>0</v>
      </c>
      <c r="AQ63" s="1">
        <v>51</v>
      </c>
      <c r="AR63" s="1">
        <v>1589</v>
      </c>
      <c r="AS63" s="1">
        <v>50</v>
      </c>
      <c r="AT63" s="1">
        <v>357</v>
      </c>
      <c r="AU63" s="1">
        <v>104</v>
      </c>
      <c r="AV63" s="1">
        <v>421</v>
      </c>
      <c r="AW63" s="1">
        <v>1083</v>
      </c>
      <c r="AX63" s="1">
        <v>75</v>
      </c>
      <c r="AY63" s="1">
        <v>445</v>
      </c>
      <c r="AZ63" s="1">
        <v>7975</v>
      </c>
      <c r="BA63" s="1">
        <v>476</v>
      </c>
      <c r="BB63" s="1">
        <v>120</v>
      </c>
      <c r="BC63" s="1">
        <v>946</v>
      </c>
      <c r="BD63" s="1">
        <v>0</v>
      </c>
      <c r="BE63" s="1">
        <v>0</v>
      </c>
    </row>
    <row r="64" spans="1:57">
      <c r="A64" s="4">
        <v>2011</v>
      </c>
      <c r="B64" t="s">
        <v>16</v>
      </c>
      <c r="C64" s="1">
        <v>18863948</v>
      </c>
      <c r="D64" s="1">
        <v>15742168</v>
      </c>
      <c r="E64" s="1">
        <v>2454255</v>
      </c>
      <c r="F64" s="1">
        <v>12635</v>
      </c>
      <c r="G64" s="1">
        <v>7405</v>
      </c>
      <c r="H64" s="1">
        <v>8451</v>
      </c>
      <c r="I64" s="1">
        <v>3025</v>
      </c>
      <c r="J64" s="1">
        <v>22420</v>
      </c>
      <c r="K64" s="1">
        <v>9383</v>
      </c>
      <c r="L64" s="1">
        <v>11704</v>
      </c>
      <c r="M64" s="1">
        <v>1264</v>
      </c>
      <c r="N64" s="1">
        <v>891</v>
      </c>
      <c r="O64" s="1" t="s">
        <v>61</v>
      </c>
      <c r="P64" s="1">
        <v>38658</v>
      </c>
      <c r="Q64" s="1">
        <v>3639</v>
      </c>
      <c r="R64" s="1">
        <v>312</v>
      </c>
      <c r="S64" s="1">
        <v>19152</v>
      </c>
      <c r="T64" s="1">
        <v>11472</v>
      </c>
      <c r="U64" s="1">
        <v>1846</v>
      </c>
      <c r="V64" s="1">
        <v>2661</v>
      </c>
      <c r="W64" s="1">
        <v>5441</v>
      </c>
      <c r="X64" s="1">
        <v>6094</v>
      </c>
      <c r="Y64" s="1">
        <v>4689</v>
      </c>
      <c r="Z64" s="1">
        <v>15410</v>
      </c>
      <c r="AA64" s="1">
        <v>13701</v>
      </c>
      <c r="AB64" s="1">
        <v>19640</v>
      </c>
      <c r="AC64" s="1">
        <v>4663</v>
      </c>
      <c r="AD64" s="1">
        <v>5175</v>
      </c>
      <c r="AE64" s="1">
        <v>7114</v>
      </c>
      <c r="AF64" s="1">
        <v>559</v>
      </c>
      <c r="AG64" s="1">
        <v>3857</v>
      </c>
      <c r="AH64" s="1">
        <v>3527</v>
      </c>
      <c r="AI64" s="1">
        <v>4324</v>
      </c>
      <c r="AJ64" s="1">
        <v>25206</v>
      </c>
      <c r="AK64" s="1">
        <v>1376</v>
      </c>
      <c r="AL64" s="1">
        <v>59288</v>
      </c>
      <c r="AM64" s="1">
        <v>23983</v>
      </c>
      <c r="AN64" s="1">
        <v>514</v>
      </c>
      <c r="AO64" s="1">
        <v>18191</v>
      </c>
      <c r="AP64" s="1">
        <v>2600</v>
      </c>
      <c r="AQ64" s="1">
        <v>3315</v>
      </c>
      <c r="AR64" s="1">
        <v>20821</v>
      </c>
      <c r="AS64" s="1">
        <v>5002</v>
      </c>
      <c r="AT64" s="1">
        <v>11953</v>
      </c>
      <c r="AU64" s="1">
        <v>716</v>
      </c>
      <c r="AV64" s="1">
        <v>10451</v>
      </c>
      <c r="AW64" s="1">
        <v>25532</v>
      </c>
      <c r="AX64" s="1">
        <v>2343</v>
      </c>
      <c r="AY64" s="1">
        <v>2019</v>
      </c>
      <c r="AZ64" s="1">
        <v>16614</v>
      </c>
      <c r="BA64" s="1">
        <v>6339</v>
      </c>
      <c r="BB64" s="1">
        <v>4964</v>
      </c>
      <c r="BC64" s="1">
        <v>7412</v>
      </c>
      <c r="BD64" s="1">
        <v>846</v>
      </c>
      <c r="BE64" s="1">
        <v>21611</v>
      </c>
    </row>
    <row r="65" spans="1:57">
      <c r="A65" s="4">
        <v>2011</v>
      </c>
      <c r="B65" t="s">
        <v>17</v>
      </c>
      <c r="C65" s="1">
        <v>9699859</v>
      </c>
      <c r="D65" s="1">
        <v>8095407</v>
      </c>
      <c r="E65" s="1">
        <v>1289450</v>
      </c>
      <c r="F65" s="1">
        <v>18799</v>
      </c>
      <c r="G65" s="1">
        <v>1079</v>
      </c>
      <c r="H65" s="1">
        <v>4292</v>
      </c>
      <c r="I65" s="1">
        <v>2112</v>
      </c>
      <c r="J65" s="1">
        <v>14949</v>
      </c>
      <c r="K65" s="1">
        <v>2325</v>
      </c>
      <c r="L65" s="1">
        <v>709</v>
      </c>
      <c r="M65" s="1">
        <v>619</v>
      </c>
      <c r="N65" s="1">
        <v>364</v>
      </c>
      <c r="O65" s="1">
        <v>42666</v>
      </c>
      <c r="P65" s="1" t="s">
        <v>61</v>
      </c>
      <c r="Q65" s="1">
        <v>1006</v>
      </c>
      <c r="R65" s="1">
        <v>126</v>
      </c>
      <c r="S65" s="1">
        <v>6080</v>
      </c>
      <c r="T65" s="1">
        <v>2442</v>
      </c>
      <c r="U65" s="1">
        <v>950</v>
      </c>
      <c r="V65" s="1">
        <v>4513</v>
      </c>
      <c r="W65" s="1">
        <v>3686</v>
      </c>
      <c r="X65" s="1">
        <v>6541</v>
      </c>
      <c r="Y65" s="1">
        <v>408</v>
      </c>
      <c r="Z65" s="1">
        <v>3708</v>
      </c>
      <c r="AA65" s="1">
        <v>4436</v>
      </c>
      <c r="AB65" s="1">
        <v>6992</v>
      </c>
      <c r="AC65" s="1">
        <v>1808</v>
      </c>
      <c r="AD65" s="1">
        <v>5380</v>
      </c>
      <c r="AE65" s="1">
        <v>2514</v>
      </c>
      <c r="AF65" s="1">
        <v>246</v>
      </c>
      <c r="AG65" s="1">
        <v>4144</v>
      </c>
      <c r="AH65" s="1">
        <v>774</v>
      </c>
      <c r="AI65" s="1">
        <v>132</v>
      </c>
      <c r="AJ65" s="1">
        <v>8371</v>
      </c>
      <c r="AK65" s="1">
        <v>791</v>
      </c>
      <c r="AL65" s="1">
        <v>14454</v>
      </c>
      <c r="AM65" s="1">
        <v>19138</v>
      </c>
      <c r="AN65" s="1">
        <v>201</v>
      </c>
      <c r="AO65" s="1">
        <v>6863</v>
      </c>
      <c r="AP65" s="1">
        <v>1632</v>
      </c>
      <c r="AQ65" s="1">
        <v>727</v>
      </c>
      <c r="AR65" s="1">
        <v>5791</v>
      </c>
      <c r="AS65" s="1">
        <v>337</v>
      </c>
      <c r="AT65" s="1">
        <v>16914</v>
      </c>
      <c r="AU65" s="1">
        <v>536</v>
      </c>
      <c r="AV65" s="1">
        <v>16898</v>
      </c>
      <c r="AW65" s="1">
        <v>15760</v>
      </c>
      <c r="AX65" s="1">
        <v>793</v>
      </c>
      <c r="AY65" s="1">
        <v>361</v>
      </c>
      <c r="AZ65" s="1">
        <v>9438</v>
      </c>
      <c r="BA65" s="1">
        <v>3701</v>
      </c>
      <c r="BB65" s="1">
        <v>1340</v>
      </c>
      <c r="BC65" s="1">
        <v>2727</v>
      </c>
      <c r="BD65" s="1">
        <v>504</v>
      </c>
      <c r="BE65" s="1">
        <v>1635</v>
      </c>
    </row>
    <row r="66" spans="1:57">
      <c r="A66" s="4">
        <v>2011</v>
      </c>
      <c r="B66" t="s">
        <v>18</v>
      </c>
      <c r="C66" s="1">
        <v>1357806</v>
      </c>
      <c r="D66" s="1">
        <v>1160948</v>
      </c>
      <c r="E66" s="1">
        <v>122727</v>
      </c>
      <c r="F66" s="1">
        <v>1268</v>
      </c>
      <c r="G66" s="1">
        <v>844</v>
      </c>
      <c r="H66" s="1">
        <v>2900</v>
      </c>
      <c r="I66" s="1">
        <v>242</v>
      </c>
      <c r="J66" s="1">
        <v>10173</v>
      </c>
      <c r="K66" s="1">
        <v>950</v>
      </c>
      <c r="L66" s="1">
        <v>731</v>
      </c>
      <c r="M66" s="1">
        <v>784</v>
      </c>
      <c r="N66" s="1">
        <v>222</v>
      </c>
      <c r="O66" s="1">
        <v>3160</v>
      </c>
      <c r="P66" s="1">
        <v>2519</v>
      </c>
      <c r="Q66" s="1" t="s">
        <v>61</v>
      </c>
      <c r="R66" s="1">
        <v>112</v>
      </c>
      <c r="S66" s="1">
        <v>1884</v>
      </c>
      <c r="T66" s="1">
        <v>402</v>
      </c>
      <c r="U66" s="1">
        <v>478</v>
      </c>
      <c r="V66" s="1">
        <v>125</v>
      </c>
      <c r="W66" s="1">
        <v>18</v>
      </c>
      <c r="X66" s="1">
        <v>179</v>
      </c>
      <c r="Y66" s="1">
        <v>106</v>
      </c>
      <c r="Z66" s="1">
        <v>341</v>
      </c>
      <c r="AA66" s="1">
        <v>92</v>
      </c>
      <c r="AB66" s="1">
        <v>1303</v>
      </c>
      <c r="AC66" s="1">
        <v>933</v>
      </c>
      <c r="AD66" s="1">
        <v>371</v>
      </c>
      <c r="AE66" s="1">
        <v>308</v>
      </c>
      <c r="AF66" s="1">
        <v>85</v>
      </c>
      <c r="AG66" s="1">
        <v>91</v>
      </c>
      <c r="AH66" s="1">
        <v>1548</v>
      </c>
      <c r="AI66" s="1">
        <v>107</v>
      </c>
      <c r="AJ66" s="1">
        <v>564</v>
      </c>
      <c r="AK66" s="1">
        <v>354</v>
      </c>
      <c r="AL66" s="1">
        <v>4246</v>
      </c>
      <c r="AM66" s="1">
        <v>2307</v>
      </c>
      <c r="AN66" s="1">
        <v>32</v>
      </c>
      <c r="AO66" s="1">
        <v>970</v>
      </c>
      <c r="AP66" s="1">
        <v>685</v>
      </c>
      <c r="AQ66" s="1">
        <v>2030</v>
      </c>
      <c r="AR66" s="1">
        <v>870</v>
      </c>
      <c r="AS66" s="1">
        <v>58</v>
      </c>
      <c r="AT66" s="1">
        <v>1681</v>
      </c>
      <c r="AU66" s="1">
        <v>0</v>
      </c>
      <c r="AV66" s="1">
        <v>636</v>
      </c>
      <c r="AW66" s="1">
        <v>3007</v>
      </c>
      <c r="AX66" s="1">
        <v>1040</v>
      </c>
      <c r="AY66" s="1">
        <v>0</v>
      </c>
      <c r="AZ66" s="1">
        <v>2523</v>
      </c>
      <c r="BA66" s="1">
        <v>3790</v>
      </c>
      <c r="BB66" s="1">
        <v>312</v>
      </c>
      <c r="BC66" s="1">
        <v>147</v>
      </c>
      <c r="BD66" s="1">
        <v>14</v>
      </c>
      <c r="BE66" s="1">
        <v>238</v>
      </c>
    </row>
    <row r="67" spans="1:57">
      <c r="A67" s="4">
        <v>2011</v>
      </c>
      <c r="B67" t="s">
        <v>19</v>
      </c>
      <c r="C67" s="1">
        <v>1559637</v>
      </c>
      <c r="D67" s="1">
        <v>1284530</v>
      </c>
      <c r="E67" s="1">
        <v>208434</v>
      </c>
      <c r="F67" s="1">
        <v>263</v>
      </c>
      <c r="G67" s="1">
        <v>4510</v>
      </c>
      <c r="H67" s="1">
        <v>3543</v>
      </c>
      <c r="I67" s="1">
        <v>224</v>
      </c>
      <c r="J67" s="1">
        <v>9021</v>
      </c>
      <c r="K67" s="1">
        <v>1813</v>
      </c>
      <c r="L67" s="1">
        <v>0</v>
      </c>
      <c r="M67" s="1">
        <v>0</v>
      </c>
      <c r="N67" s="1">
        <v>0</v>
      </c>
      <c r="O67" s="1">
        <v>1733</v>
      </c>
      <c r="P67" s="1">
        <v>275</v>
      </c>
      <c r="Q67" s="1">
        <v>254</v>
      </c>
      <c r="R67" s="1" t="s">
        <v>61</v>
      </c>
      <c r="S67" s="1">
        <v>390</v>
      </c>
      <c r="T67" s="1">
        <v>296</v>
      </c>
      <c r="U67" s="1">
        <v>318</v>
      </c>
      <c r="V67" s="1">
        <v>479</v>
      </c>
      <c r="W67" s="1">
        <v>120</v>
      </c>
      <c r="X67" s="1">
        <v>51</v>
      </c>
      <c r="Y67" s="1">
        <v>0</v>
      </c>
      <c r="Z67" s="1">
        <v>0</v>
      </c>
      <c r="AA67" s="1">
        <v>396</v>
      </c>
      <c r="AB67" s="1">
        <v>615</v>
      </c>
      <c r="AC67" s="1">
        <v>566</v>
      </c>
      <c r="AD67" s="1">
        <v>62</v>
      </c>
      <c r="AE67" s="1">
        <v>384</v>
      </c>
      <c r="AF67" s="1">
        <v>1602</v>
      </c>
      <c r="AG67" s="1">
        <v>439</v>
      </c>
      <c r="AH67" s="1">
        <v>3581</v>
      </c>
      <c r="AI67" s="1">
        <v>129</v>
      </c>
      <c r="AJ67" s="1">
        <v>84</v>
      </c>
      <c r="AK67" s="1">
        <v>141</v>
      </c>
      <c r="AL67" s="1">
        <v>419</v>
      </c>
      <c r="AM67" s="1">
        <v>263</v>
      </c>
      <c r="AN67" s="1">
        <v>1201</v>
      </c>
      <c r="AO67" s="1">
        <v>260</v>
      </c>
      <c r="AP67" s="1">
        <v>288</v>
      </c>
      <c r="AQ67" s="1">
        <v>7170</v>
      </c>
      <c r="AR67" s="1">
        <v>343</v>
      </c>
      <c r="AS67" s="1">
        <v>0</v>
      </c>
      <c r="AT67" s="1">
        <v>55</v>
      </c>
      <c r="AU67" s="1">
        <v>842</v>
      </c>
      <c r="AV67" s="1">
        <v>296</v>
      </c>
      <c r="AW67" s="1">
        <v>1303</v>
      </c>
      <c r="AX67" s="1">
        <v>6059</v>
      </c>
      <c r="AY67" s="1">
        <v>0</v>
      </c>
      <c r="AZ67" s="1">
        <v>905</v>
      </c>
      <c r="BA67" s="1">
        <v>8991</v>
      </c>
      <c r="BB67" s="1">
        <v>0</v>
      </c>
      <c r="BC67" s="1">
        <v>165</v>
      </c>
      <c r="BD67" s="1">
        <v>487</v>
      </c>
      <c r="BE67" s="1">
        <v>249</v>
      </c>
    </row>
    <row r="68" spans="1:57">
      <c r="A68" s="4">
        <v>2011</v>
      </c>
      <c r="B68" t="s">
        <v>20</v>
      </c>
      <c r="C68" s="1">
        <v>12718402</v>
      </c>
      <c r="D68" s="1">
        <v>11076528</v>
      </c>
      <c r="E68" s="1">
        <v>1353853</v>
      </c>
      <c r="F68" s="1">
        <v>2823</v>
      </c>
      <c r="G68" s="1">
        <v>4119</v>
      </c>
      <c r="H68" s="1">
        <v>7657</v>
      </c>
      <c r="I68" s="1">
        <v>3185</v>
      </c>
      <c r="J68" s="1">
        <v>13930</v>
      </c>
      <c r="K68" s="1">
        <v>3271</v>
      </c>
      <c r="L68" s="1">
        <v>1819</v>
      </c>
      <c r="M68" s="1">
        <v>277</v>
      </c>
      <c r="N68" s="1">
        <v>1440</v>
      </c>
      <c r="O68" s="1">
        <v>17548</v>
      </c>
      <c r="P68" s="1">
        <v>6042</v>
      </c>
      <c r="Q68" s="1">
        <v>1269</v>
      </c>
      <c r="R68" s="1">
        <v>393</v>
      </c>
      <c r="S68" s="1" t="s">
        <v>61</v>
      </c>
      <c r="T68" s="1">
        <v>23491</v>
      </c>
      <c r="U68" s="1">
        <v>8420</v>
      </c>
      <c r="V68" s="1">
        <v>2533</v>
      </c>
      <c r="W68" s="1">
        <v>5569</v>
      </c>
      <c r="X68" s="1">
        <v>1315</v>
      </c>
      <c r="Y68" s="1">
        <v>693</v>
      </c>
      <c r="Z68" s="1">
        <v>2565</v>
      </c>
      <c r="AA68" s="1">
        <v>3507</v>
      </c>
      <c r="AB68" s="1">
        <v>10274</v>
      </c>
      <c r="AC68" s="1">
        <v>4496</v>
      </c>
      <c r="AD68" s="1">
        <v>1521</v>
      </c>
      <c r="AE68" s="1">
        <v>13889</v>
      </c>
      <c r="AF68" s="1">
        <v>304</v>
      </c>
      <c r="AG68" s="1">
        <v>827</v>
      </c>
      <c r="AH68" s="1">
        <v>2454</v>
      </c>
      <c r="AI68" s="1">
        <v>590</v>
      </c>
      <c r="AJ68" s="1">
        <v>3009</v>
      </c>
      <c r="AK68" s="1">
        <v>1573</v>
      </c>
      <c r="AL68" s="1">
        <v>6412</v>
      </c>
      <c r="AM68" s="1">
        <v>4057</v>
      </c>
      <c r="AN68" s="1">
        <v>105</v>
      </c>
      <c r="AO68" s="1">
        <v>8384</v>
      </c>
      <c r="AP68" s="1">
        <v>1002</v>
      </c>
      <c r="AQ68" s="1">
        <v>792</v>
      </c>
      <c r="AR68" s="1">
        <v>3012</v>
      </c>
      <c r="AS68" s="1">
        <v>278</v>
      </c>
      <c r="AT68" s="1">
        <v>1582</v>
      </c>
      <c r="AU68" s="1">
        <v>1318</v>
      </c>
      <c r="AV68" s="1">
        <v>3223</v>
      </c>
      <c r="AW68" s="1">
        <v>11011</v>
      </c>
      <c r="AX68" s="1">
        <v>951</v>
      </c>
      <c r="AY68" s="1">
        <v>49</v>
      </c>
      <c r="AZ68" s="1">
        <v>5233</v>
      </c>
      <c r="BA68" s="1">
        <v>3075</v>
      </c>
      <c r="BB68" s="1">
        <v>352</v>
      </c>
      <c r="BC68" s="1">
        <v>14507</v>
      </c>
      <c r="BD68" s="1">
        <v>58</v>
      </c>
      <c r="BE68" s="1">
        <v>2387</v>
      </c>
    </row>
    <row r="69" spans="1:57">
      <c r="A69" s="4">
        <v>2011</v>
      </c>
      <c r="B69" t="s">
        <v>21</v>
      </c>
      <c r="C69" s="1">
        <v>6437155</v>
      </c>
      <c r="D69" s="1">
        <v>5478683</v>
      </c>
      <c r="E69" s="1">
        <v>809158</v>
      </c>
      <c r="F69" s="1">
        <v>1562</v>
      </c>
      <c r="G69" s="1">
        <v>371</v>
      </c>
      <c r="H69" s="1">
        <v>3975</v>
      </c>
      <c r="I69" s="1">
        <v>2016</v>
      </c>
      <c r="J69" s="1">
        <v>7649</v>
      </c>
      <c r="K69" s="1">
        <v>1930</v>
      </c>
      <c r="L69" s="1">
        <v>1227</v>
      </c>
      <c r="M69" s="1">
        <v>79</v>
      </c>
      <c r="N69" s="1">
        <v>0</v>
      </c>
      <c r="O69" s="1">
        <v>8595</v>
      </c>
      <c r="P69" s="1">
        <v>2543</v>
      </c>
      <c r="Q69" s="1">
        <v>1057</v>
      </c>
      <c r="R69" s="1">
        <v>1368</v>
      </c>
      <c r="S69" s="1">
        <v>23071</v>
      </c>
      <c r="T69" s="1" t="s">
        <v>61</v>
      </c>
      <c r="U69" s="1">
        <v>916</v>
      </c>
      <c r="V69" s="1">
        <v>1321</v>
      </c>
      <c r="W69" s="1">
        <v>10177</v>
      </c>
      <c r="X69" s="1">
        <v>2241</v>
      </c>
      <c r="Y69" s="1">
        <v>275</v>
      </c>
      <c r="Z69" s="1">
        <v>480</v>
      </c>
      <c r="AA69" s="1">
        <v>952</v>
      </c>
      <c r="AB69" s="1">
        <v>7896</v>
      </c>
      <c r="AC69" s="1">
        <v>1168</v>
      </c>
      <c r="AD69" s="1">
        <v>469</v>
      </c>
      <c r="AE69" s="1">
        <v>1824</v>
      </c>
      <c r="AF69" s="1">
        <v>34</v>
      </c>
      <c r="AG69" s="1">
        <v>622</v>
      </c>
      <c r="AH69" s="1">
        <v>511</v>
      </c>
      <c r="AI69" s="1">
        <v>90</v>
      </c>
      <c r="AJ69" s="1">
        <v>651</v>
      </c>
      <c r="AK69" s="1">
        <v>504</v>
      </c>
      <c r="AL69" s="1">
        <v>2518</v>
      </c>
      <c r="AM69" s="1">
        <v>3038</v>
      </c>
      <c r="AN69" s="1">
        <v>70</v>
      </c>
      <c r="AO69" s="1">
        <v>11109</v>
      </c>
      <c r="AP69" s="1">
        <v>844</v>
      </c>
      <c r="AQ69" s="1">
        <v>505</v>
      </c>
      <c r="AR69" s="1">
        <v>3998</v>
      </c>
      <c r="AS69" s="1">
        <v>49</v>
      </c>
      <c r="AT69" s="1">
        <v>3306</v>
      </c>
      <c r="AU69" s="1">
        <v>235</v>
      </c>
      <c r="AV69" s="1">
        <v>3879</v>
      </c>
      <c r="AW69" s="1">
        <v>6326</v>
      </c>
      <c r="AX69" s="1">
        <v>123</v>
      </c>
      <c r="AY69" s="1">
        <v>530</v>
      </c>
      <c r="AZ69" s="1">
        <v>1486</v>
      </c>
      <c r="BA69" s="1">
        <v>1028</v>
      </c>
      <c r="BB69" s="1">
        <v>216</v>
      </c>
      <c r="BC69" s="1">
        <v>2923</v>
      </c>
      <c r="BD69" s="1">
        <v>117</v>
      </c>
      <c r="BE69" s="1">
        <v>132</v>
      </c>
    </row>
    <row r="70" spans="1:57">
      <c r="A70" s="4">
        <v>2011</v>
      </c>
      <c r="B70" t="s">
        <v>22</v>
      </c>
      <c r="C70" s="1">
        <v>3027718</v>
      </c>
      <c r="D70" s="1">
        <v>2573313</v>
      </c>
      <c r="E70" s="1">
        <v>370554</v>
      </c>
      <c r="F70" s="1">
        <v>207</v>
      </c>
      <c r="G70" s="1">
        <v>967</v>
      </c>
      <c r="H70" s="1">
        <v>1411</v>
      </c>
      <c r="I70" s="1">
        <v>433</v>
      </c>
      <c r="J70" s="1">
        <v>3297</v>
      </c>
      <c r="K70" s="1">
        <v>2891</v>
      </c>
      <c r="L70" s="1">
        <v>424</v>
      </c>
      <c r="M70" s="1">
        <v>0</v>
      </c>
      <c r="N70" s="1">
        <v>0</v>
      </c>
      <c r="O70" s="1">
        <v>707</v>
      </c>
      <c r="P70" s="1">
        <v>1938</v>
      </c>
      <c r="Q70" s="1">
        <v>299</v>
      </c>
      <c r="R70" s="1">
        <v>161</v>
      </c>
      <c r="S70" s="1">
        <v>13725</v>
      </c>
      <c r="T70" s="1">
        <v>349</v>
      </c>
      <c r="U70" s="1" t="s">
        <v>61</v>
      </c>
      <c r="V70" s="1">
        <v>1776</v>
      </c>
      <c r="W70" s="1">
        <v>387</v>
      </c>
      <c r="X70" s="1">
        <v>228</v>
      </c>
      <c r="Y70" s="1">
        <v>26</v>
      </c>
      <c r="Z70" s="1">
        <v>487</v>
      </c>
      <c r="AA70" s="1">
        <v>466</v>
      </c>
      <c r="AB70" s="1">
        <v>1687</v>
      </c>
      <c r="AC70" s="1">
        <v>5634</v>
      </c>
      <c r="AD70" s="1">
        <v>408</v>
      </c>
      <c r="AE70" s="1">
        <v>3649</v>
      </c>
      <c r="AF70" s="1">
        <v>370</v>
      </c>
      <c r="AG70" s="1">
        <v>6490</v>
      </c>
      <c r="AH70" s="1">
        <v>2009</v>
      </c>
      <c r="AI70" s="1">
        <v>0</v>
      </c>
      <c r="AJ70" s="1">
        <v>185</v>
      </c>
      <c r="AK70" s="1">
        <v>421</v>
      </c>
      <c r="AL70" s="1">
        <v>2361</v>
      </c>
      <c r="AM70" s="1">
        <v>1760</v>
      </c>
      <c r="AN70" s="1">
        <v>604</v>
      </c>
      <c r="AO70" s="1">
        <v>993</v>
      </c>
      <c r="AP70" s="1">
        <v>532</v>
      </c>
      <c r="AQ70" s="1">
        <v>811</v>
      </c>
      <c r="AR70" s="1">
        <v>388</v>
      </c>
      <c r="AS70" s="1">
        <v>65</v>
      </c>
      <c r="AT70" s="1">
        <v>172</v>
      </c>
      <c r="AU70" s="1">
        <v>2842</v>
      </c>
      <c r="AV70" s="1">
        <v>623</v>
      </c>
      <c r="AW70" s="1">
        <v>2334</v>
      </c>
      <c r="AX70" s="1">
        <v>1482</v>
      </c>
      <c r="AY70" s="1">
        <v>38</v>
      </c>
      <c r="AZ70" s="1">
        <v>720</v>
      </c>
      <c r="BA70" s="1">
        <v>856</v>
      </c>
      <c r="BB70" s="1">
        <v>115</v>
      </c>
      <c r="BC70" s="1">
        <v>2537</v>
      </c>
      <c r="BD70" s="1">
        <v>140</v>
      </c>
      <c r="BE70" s="1">
        <v>57</v>
      </c>
    </row>
    <row r="71" spans="1:57">
      <c r="A71" s="4">
        <v>2011</v>
      </c>
      <c r="B71" t="s">
        <v>23</v>
      </c>
      <c r="C71" s="1">
        <v>2833584</v>
      </c>
      <c r="D71" s="1">
        <v>2372033</v>
      </c>
      <c r="E71" s="1">
        <v>362782</v>
      </c>
      <c r="F71" s="1">
        <v>434</v>
      </c>
      <c r="G71" s="1">
        <v>108</v>
      </c>
      <c r="H71" s="1">
        <v>2028</v>
      </c>
      <c r="I71" s="1">
        <v>998</v>
      </c>
      <c r="J71" s="1">
        <v>4743</v>
      </c>
      <c r="K71" s="1">
        <v>5030</v>
      </c>
      <c r="L71" s="1">
        <v>412</v>
      </c>
      <c r="M71" s="1">
        <v>74</v>
      </c>
      <c r="N71" s="1">
        <v>128</v>
      </c>
      <c r="O71" s="1">
        <v>1581</v>
      </c>
      <c r="P71" s="1">
        <v>1146</v>
      </c>
      <c r="Q71" s="1">
        <v>287</v>
      </c>
      <c r="R71" s="1">
        <v>264</v>
      </c>
      <c r="S71" s="1">
        <v>2760</v>
      </c>
      <c r="T71" s="1">
        <v>863</v>
      </c>
      <c r="U71" s="1">
        <v>1715</v>
      </c>
      <c r="V71" s="1" t="s">
        <v>61</v>
      </c>
      <c r="W71" s="1">
        <v>1167</v>
      </c>
      <c r="X71" s="1">
        <v>519</v>
      </c>
      <c r="Y71" s="1">
        <v>481</v>
      </c>
      <c r="Z71" s="1">
        <v>3180</v>
      </c>
      <c r="AA71" s="1">
        <v>28</v>
      </c>
      <c r="AB71" s="1">
        <v>1947</v>
      </c>
      <c r="AC71" s="1">
        <v>679</v>
      </c>
      <c r="AD71" s="1">
        <v>1517</v>
      </c>
      <c r="AE71" s="1">
        <v>22033</v>
      </c>
      <c r="AF71" s="1">
        <v>270</v>
      </c>
      <c r="AG71" s="1">
        <v>1648</v>
      </c>
      <c r="AH71" s="1">
        <v>657</v>
      </c>
      <c r="AI71" s="1">
        <v>27</v>
      </c>
      <c r="AJ71" s="1">
        <v>1189</v>
      </c>
      <c r="AK71" s="1">
        <v>769</v>
      </c>
      <c r="AL71" s="1">
        <v>780</v>
      </c>
      <c r="AM71" s="1">
        <v>1223</v>
      </c>
      <c r="AN71" s="1">
        <v>379</v>
      </c>
      <c r="AO71" s="1">
        <v>1616</v>
      </c>
      <c r="AP71" s="1">
        <v>5022</v>
      </c>
      <c r="AQ71" s="1">
        <v>285</v>
      </c>
      <c r="AR71" s="1">
        <v>1494</v>
      </c>
      <c r="AS71" s="1">
        <v>180</v>
      </c>
      <c r="AT71" s="1">
        <v>1102</v>
      </c>
      <c r="AU71" s="1">
        <v>104</v>
      </c>
      <c r="AV71" s="1">
        <v>1066</v>
      </c>
      <c r="AW71" s="1">
        <v>6575</v>
      </c>
      <c r="AX71" s="1">
        <v>196</v>
      </c>
      <c r="AY71" s="1">
        <v>0</v>
      </c>
      <c r="AZ71" s="1">
        <v>1986</v>
      </c>
      <c r="BA71" s="1">
        <v>772</v>
      </c>
      <c r="BB71" s="1">
        <v>0</v>
      </c>
      <c r="BC71" s="1">
        <v>893</v>
      </c>
      <c r="BD71" s="1">
        <v>1285</v>
      </c>
      <c r="BE71" s="1">
        <v>775</v>
      </c>
    </row>
    <row r="72" spans="1:57">
      <c r="A72" s="4">
        <v>2011</v>
      </c>
      <c r="B72" t="s">
        <v>24</v>
      </c>
      <c r="C72" s="1">
        <v>4316297</v>
      </c>
      <c r="D72" s="1">
        <v>3686232</v>
      </c>
      <c r="E72" s="1">
        <v>505741</v>
      </c>
      <c r="F72" s="1">
        <v>925</v>
      </c>
      <c r="G72" s="1">
        <v>0</v>
      </c>
      <c r="H72" s="1">
        <v>1818</v>
      </c>
      <c r="I72" s="1">
        <v>1058</v>
      </c>
      <c r="J72" s="1">
        <v>2130</v>
      </c>
      <c r="K72" s="1">
        <v>221</v>
      </c>
      <c r="L72" s="1">
        <v>176</v>
      </c>
      <c r="M72" s="1">
        <v>0</v>
      </c>
      <c r="N72" s="1">
        <v>201</v>
      </c>
      <c r="O72" s="1">
        <v>7400</v>
      </c>
      <c r="P72" s="1">
        <v>2725</v>
      </c>
      <c r="Q72" s="1">
        <v>63</v>
      </c>
      <c r="R72" s="1">
        <v>36</v>
      </c>
      <c r="S72" s="1">
        <v>4273</v>
      </c>
      <c r="T72" s="1">
        <v>11071</v>
      </c>
      <c r="U72" s="1">
        <v>536</v>
      </c>
      <c r="V72" s="1">
        <v>253</v>
      </c>
      <c r="W72" s="1" t="s">
        <v>61</v>
      </c>
      <c r="X72" s="1">
        <v>1399</v>
      </c>
      <c r="Y72" s="1">
        <v>71</v>
      </c>
      <c r="Z72" s="1">
        <v>2076</v>
      </c>
      <c r="AA72" s="1">
        <v>1019</v>
      </c>
      <c r="AB72" s="1">
        <v>3178</v>
      </c>
      <c r="AC72" s="1">
        <v>475</v>
      </c>
      <c r="AD72" s="1">
        <v>1248</v>
      </c>
      <c r="AE72" s="1">
        <v>2793</v>
      </c>
      <c r="AF72" s="1">
        <v>216</v>
      </c>
      <c r="AG72" s="1">
        <v>471</v>
      </c>
      <c r="AH72" s="1">
        <v>1358</v>
      </c>
      <c r="AI72" s="1">
        <v>52</v>
      </c>
      <c r="AJ72" s="1">
        <v>1289</v>
      </c>
      <c r="AK72" s="1">
        <v>553</v>
      </c>
      <c r="AL72" s="1">
        <v>2174</v>
      </c>
      <c r="AM72" s="1">
        <v>3916</v>
      </c>
      <c r="AN72" s="1">
        <v>117</v>
      </c>
      <c r="AO72" s="1">
        <v>19617</v>
      </c>
      <c r="AP72" s="1">
        <v>1256</v>
      </c>
      <c r="AQ72" s="1">
        <v>459</v>
      </c>
      <c r="AR72" s="1">
        <v>1490</v>
      </c>
      <c r="AS72" s="1">
        <v>640</v>
      </c>
      <c r="AT72" s="1">
        <v>1387</v>
      </c>
      <c r="AU72" s="1">
        <v>0</v>
      </c>
      <c r="AV72" s="1">
        <v>16852</v>
      </c>
      <c r="AW72" s="1">
        <v>4661</v>
      </c>
      <c r="AX72" s="1">
        <v>140</v>
      </c>
      <c r="AY72" s="1">
        <v>151</v>
      </c>
      <c r="AZ72" s="1">
        <v>5154</v>
      </c>
      <c r="BA72" s="1">
        <v>1121</v>
      </c>
      <c r="BB72" s="1">
        <v>1174</v>
      </c>
      <c r="BC72" s="1">
        <v>581</v>
      </c>
      <c r="BD72" s="1">
        <v>57</v>
      </c>
      <c r="BE72" s="1">
        <v>192</v>
      </c>
    </row>
    <row r="73" spans="1:57">
      <c r="A73" s="4">
        <v>2011</v>
      </c>
      <c r="B73" t="s">
        <v>25</v>
      </c>
      <c r="C73" s="1">
        <v>4518629</v>
      </c>
      <c r="D73" s="1">
        <v>3865118</v>
      </c>
      <c r="E73" s="1">
        <v>538691</v>
      </c>
      <c r="F73" s="1">
        <v>3065</v>
      </c>
      <c r="G73" s="1">
        <v>288</v>
      </c>
      <c r="H73" s="1">
        <v>2010</v>
      </c>
      <c r="I73" s="1">
        <v>2774</v>
      </c>
      <c r="J73" s="1">
        <v>3957</v>
      </c>
      <c r="K73" s="1">
        <v>1202</v>
      </c>
      <c r="L73" s="1">
        <v>358</v>
      </c>
      <c r="M73" s="1">
        <v>0</v>
      </c>
      <c r="N73" s="1">
        <v>195</v>
      </c>
      <c r="O73" s="1">
        <v>5193</v>
      </c>
      <c r="P73" s="1">
        <v>4425</v>
      </c>
      <c r="Q73" s="1">
        <v>688</v>
      </c>
      <c r="R73" s="1">
        <v>230</v>
      </c>
      <c r="S73" s="1">
        <v>1189</v>
      </c>
      <c r="T73" s="1">
        <v>1549</v>
      </c>
      <c r="U73" s="1">
        <v>468</v>
      </c>
      <c r="V73" s="1">
        <v>312</v>
      </c>
      <c r="W73" s="1">
        <v>1520</v>
      </c>
      <c r="X73" s="1" t="s">
        <v>61</v>
      </c>
      <c r="Y73" s="1">
        <v>120</v>
      </c>
      <c r="Z73" s="1">
        <v>1221</v>
      </c>
      <c r="AA73" s="1">
        <v>439</v>
      </c>
      <c r="AB73" s="1">
        <v>1163</v>
      </c>
      <c r="AC73" s="1">
        <v>698</v>
      </c>
      <c r="AD73" s="1">
        <v>10255</v>
      </c>
      <c r="AE73" s="1">
        <v>1375</v>
      </c>
      <c r="AF73" s="1">
        <v>278</v>
      </c>
      <c r="AG73" s="1">
        <v>176</v>
      </c>
      <c r="AH73" s="1">
        <v>994</v>
      </c>
      <c r="AI73" s="1">
        <v>15</v>
      </c>
      <c r="AJ73" s="1">
        <v>453</v>
      </c>
      <c r="AK73" s="1">
        <v>1028</v>
      </c>
      <c r="AL73" s="1">
        <v>1360</v>
      </c>
      <c r="AM73" s="1">
        <v>2134</v>
      </c>
      <c r="AN73" s="1">
        <v>277</v>
      </c>
      <c r="AO73" s="1">
        <v>2641</v>
      </c>
      <c r="AP73" s="1">
        <v>4235</v>
      </c>
      <c r="AQ73" s="1">
        <v>1531</v>
      </c>
      <c r="AR73" s="1">
        <v>455</v>
      </c>
      <c r="AS73" s="1">
        <v>268</v>
      </c>
      <c r="AT73" s="1">
        <v>1573</v>
      </c>
      <c r="AU73" s="1">
        <v>37</v>
      </c>
      <c r="AV73" s="1">
        <v>2495</v>
      </c>
      <c r="AW73" s="1">
        <v>30292</v>
      </c>
      <c r="AX73" s="1">
        <v>179</v>
      </c>
      <c r="AY73" s="1">
        <v>87</v>
      </c>
      <c r="AZ73" s="1">
        <v>2055</v>
      </c>
      <c r="BA73" s="1">
        <v>1075</v>
      </c>
      <c r="BB73" s="1">
        <v>110</v>
      </c>
      <c r="BC73" s="1">
        <v>339</v>
      </c>
      <c r="BD73" s="1">
        <v>357</v>
      </c>
      <c r="BE73" s="1">
        <v>393</v>
      </c>
    </row>
    <row r="74" spans="1:57">
      <c r="A74" s="4">
        <v>2011</v>
      </c>
      <c r="B74" t="s">
        <v>26</v>
      </c>
      <c r="C74" s="1">
        <v>1315833</v>
      </c>
      <c r="D74" s="1">
        <v>1120364</v>
      </c>
      <c r="E74" s="1">
        <v>157102</v>
      </c>
      <c r="F74" s="1">
        <v>634</v>
      </c>
      <c r="G74" s="1">
        <v>37</v>
      </c>
      <c r="H74" s="1">
        <v>325</v>
      </c>
      <c r="I74" s="1">
        <v>38</v>
      </c>
      <c r="J74" s="1">
        <v>829</v>
      </c>
      <c r="K74" s="1">
        <v>290</v>
      </c>
      <c r="L74" s="1">
        <v>2481</v>
      </c>
      <c r="M74" s="1">
        <v>238</v>
      </c>
      <c r="N74" s="1">
        <v>239</v>
      </c>
      <c r="O74" s="1">
        <v>4304</v>
      </c>
      <c r="P74" s="1">
        <v>507</v>
      </c>
      <c r="Q74" s="1">
        <v>177</v>
      </c>
      <c r="R74" s="1">
        <v>0</v>
      </c>
      <c r="S74" s="1">
        <v>675</v>
      </c>
      <c r="T74" s="1">
        <v>164</v>
      </c>
      <c r="U74" s="1">
        <v>275</v>
      </c>
      <c r="V74" s="1">
        <v>523</v>
      </c>
      <c r="W74" s="1">
        <v>158</v>
      </c>
      <c r="X74" s="1">
        <v>138</v>
      </c>
      <c r="Y74" s="1" t="s">
        <v>61</v>
      </c>
      <c r="Z74" s="1">
        <v>52</v>
      </c>
      <c r="AA74" s="1">
        <v>4439</v>
      </c>
      <c r="AB74" s="1">
        <v>702</v>
      </c>
      <c r="AC74" s="1">
        <v>296</v>
      </c>
      <c r="AD74" s="1">
        <v>0</v>
      </c>
      <c r="AE74" s="1">
        <v>325</v>
      </c>
      <c r="AF74" s="1">
        <v>10</v>
      </c>
      <c r="AG74" s="1">
        <v>0</v>
      </c>
      <c r="AH74" s="1">
        <v>150</v>
      </c>
      <c r="AI74" s="1">
        <v>4302</v>
      </c>
      <c r="AJ74" s="1">
        <v>694</v>
      </c>
      <c r="AK74" s="1">
        <v>144</v>
      </c>
      <c r="AL74" s="1">
        <v>2589</v>
      </c>
      <c r="AM74" s="1">
        <v>1439</v>
      </c>
      <c r="AN74" s="1">
        <v>19</v>
      </c>
      <c r="AO74" s="1">
        <v>483</v>
      </c>
      <c r="AP74" s="1">
        <v>25</v>
      </c>
      <c r="AQ74" s="1">
        <v>471</v>
      </c>
      <c r="AR74" s="1">
        <v>915</v>
      </c>
      <c r="AS74" s="1">
        <v>234</v>
      </c>
      <c r="AT74" s="1">
        <v>587</v>
      </c>
      <c r="AU74" s="1">
        <v>42</v>
      </c>
      <c r="AV74" s="1">
        <v>394</v>
      </c>
      <c r="AW74" s="1">
        <v>1637</v>
      </c>
      <c r="AX74" s="1">
        <v>182</v>
      </c>
      <c r="AY74" s="1">
        <v>612</v>
      </c>
      <c r="AZ74" s="1">
        <v>570</v>
      </c>
      <c r="BA74" s="1">
        <v>88</v>
      </c>
      <c r="BB74" s="1">
        <v>43</v>
      </c>
      <c r="BC74" s="1">
        <v>321</v>
      </c>
      <c r="BD74" s="1">
        <v>21</v>
      </c>
      <c r="BE74" s="1">
        <v>65</v>
      </c>
    </row>
    <row r="75" spans="1:57">
      <c r="A75" s="4">
        <v>2011</v>
      </c>
      <c r="B75" t="s">
        <v>27</v>
      </c>
      <c r="C75" s="1">
        <v>5759087</v>
      </c>
      <c r="D75" s="1">
        <v>5008452</v>
      </c>
      <c r="E75" s="1">
        <v>553895</v>
      </c>
      <c r="F75" s="1">
        <v>228</v>
      </c>
      <c r="G75" s="1">
        <v>671</v>
      </c>
      <c r="H75" s="1">
        <v>945</v>
      </c>
      <c r="I75" s="1">
        <v>423</v>
      </c>
      <c r="J75" s="1">
        <v>8595</v>
      </c>
      <c r="K75" s="1">
        <v>1796</v>
      </c>
      <c r="L75" s="1">
        <v>1608</v>
      </c>
      <c r="M75" s="1">
        <v>6652</v>
      </c>
      <c r="N75" s="1">
        <v>18492</v>
      </c>
      <c r="O75" s="1">
        <v>7825</v>
      </c>
      <c r="P75" s="1">
        <v>7113</v>
      </c>
      <c r="Q75" s="1">
        <v>1170</v>
      </c>
      <c r="R75" s="1">
        <v>389</v>
      </c>
      <c r="S75" s="1">
        <v>2392</v>
      </c>
      <c r="T75" s="1">
        <v>1318</v>
      </c>
      <c r="U75" s="1">
        <v>110</v>
      </c>
      <c r="V75" s="1">
        <v>689</v>
      </c>
      <c r="W75" s="1">
        <v>848</v>
      </c>
      <c r="X75" s="1">
        <v>860</v>
      </c>
      <c r="Y75" s="1">
        <v>1526</v>
      </c>
      <c r="Z75" s="1" t="s">
        <v>61</v>
      </c>
      <c r="AA75" s="1">
        <v>3470</v>
      </c>
      <c r="AB75" s="1">
        <v>2077</v>
      </c>
      <c r="AC75" s="1">
        <v>810</v>
      </c>
      <c r="AD75" s="1">
        <v>1109</v>
      </c>
      <c r="AE75" s="1">
        <v>1469</v>
      </c>
      <c r="AF75" s="1">
        <v>73</v>
      </c>
      <c r="AG75" s="1">
        <v>0</v>
      </c>
      <c r="AH75" s="1">
        <v>1105</v>
      </c>
      <c r="AI75" s="1">
        <v>232</v>
      </c>
      <c r="AJ75" s="1">
        <v>9627</v>
      </c>
      <c r="AK75" s="1">
        <v>797</v>
      </c>
      <c r="AL75" s="1">
        <v>9222</v>
      </c>
      <c r="AM75" s="1">
        <v>6686</v>
      </c>
      <c r="AN75" s="1">
        <v>0</v>
      </c>
      <c r="AO75" s="1">
        <v>3396</v>
      </c>
      <c r="AP75" s="1">
        <v>845</v>
      </c>
      <c r="AQ75" s="1">
        <v>276</v>
      </c>
      <c r="AR75" s="1">
        <v>14158</v>
      </c>
      <c r="AS75" s="1">
        <v>197</v>
      </c>
      <c r="AT75" s="1">
        <v>2882</v>
      </c>
      <c r="AU75" s="1">
        <v>0</v>
      </c>
      <c r="AV75" s="1">
        <v>1942</v>
      </c>
      <c r="AW75" s="1">
        <v>3619</v>
      </c>
      <c r="AX75" s="1">
        <v>223</v>
      </c>
      <c r="AY75" s="1">
        <v>40</v>
      </c>
      <c r="AZ75" s="1">
        <v>22089</v>
      </c>
      <c r="BA75" s="1">
        <v>1525</v>
      </c>
      <c r="BB75" s="1">
        <v>2027</v>
      </c>
      <c r="BC75" s="1">
        <v>353</v>
      </c>
      <c r="BD75" s="1">
        <v>80</v>
      </c>
      <c r="BE75" s="1">
        <v>779</v>
      </c>
    </row>
    <row r="76" spans="1:57">
      <c r="A76" s="4">
        <v>2011</v>
      </c>
      <c r="B76" t="s">
        <v>28</v>
      </c>
      <c r="C76" s="1">
        <v>6515057</v>
      </c>
      <c r="D76" s="1">
        <v>5658768</v>
      </c>
      <c r="E76" s="1">
        <v>656441</v>
      </c>
      <c r="F76" s="1">
        <v>1201</v>
      </c>
      <c r="G76" s="1">
        <v>225</v>
      </c>
      <c r="H76" s="1">
        <v>1017</v>
      </c>
      <c r="I76" s="1">
        <v>167</v>
      </c>
      <c r="J76" s="1">
        <v>11556</v>
      </c>
      <c r="K76" s="1">
        <v>1388</v>
      </c>
      <c r="L76" s="1">
        <v>9445</v>
      </c>
      <c r="M76" s="1">
        <v>399</v>
      </c>
      <c r="N76" s="1">
        <v>676</v>
      </c>
      <c r="O76" s="1">
        <v>11396</v>
      </c>
      <c r="P76" s="1">
        <v>3264</v>
      </c>
      <c r="Q76" s="1">
        <v>733</v>
      </c>
      <c r="R76" s="1">
        <v>412</v>
      </c>
      <c r="S76" s="1">
        <v>2991</v>
      </c>
      <c r="T76" s="1">
        <v>640</v>
      </c>
      <c r="U76" s="1">
        <v>138</v>
      </c>
      <c r="V76" s="1">
        <v>969</v>
      </c>
      <c r="W76" s="1">
        <v>180</v>
      </c>
      <c r="X76" s="1">
        <v>977</v>
      </c>
      <c r="Y76" s="1">
        <v>4006</v>
      </c>
      <c r="Z76" s="1">
        <v>2762</v>
      </c>
      <c r="AA76" s="1" t="s">
        <v>61</v>
      </c>
      <c r="AB76" s="1">
        <v>2629</v>
      </c>
      <c r="AC76" s="1">
        <v>862</v>
      </c>
      <c r="AD76" s="1">
        <v>356</v>
      </c>
      <c r="AE76" s="1">
        <v>1261</v>
      </c>
      <c r="AF76" s="1">
        <v>596</v>
      </c>
      <c r="AG76" s="1">
        <v>637</v>
      </c>
      <c r="AH76" s="1">
        <v>163</v>
      </c>
      <c r="AI76" s="1">
        <v>12010</v>
      </c>
      <c r="AJ76" s="1">
        <v>8332</v>
      </c>
      <c r="AK76" s="1">
        <v>199</v>
      </c>
      <c r="AL76" s="1">
        <v>19431</v>
      </c>
      <c r="AM76" s="1">
        <v>3964</v>
      </c>
      <c r="AN76" s="1">
        <v>61</v>
      </c>
      <c r="AO76" s="1">
        <v>1757</v>
      </c>
      <c r="AP76" s="1">
        <v>90</v>
      </c>
      <c r="AQ76" s="1">
        <v>178</v>
      </c>
      <c r="AR76" s="1">
        <v>6538</v>
      </c>
      <c r="AS76" s="1">
        <v>10182</v>
      </c>
      <c r="AT76" s="1">
        <v>1621</v>
      </c>
      <c r="AU76" s="1">
        <v>44</v>
      </c>
      <c r="AV76" s="1">
        <v>371</v>
      </c>
      <c r="AW76" s="1">
        <v>5203</v>
      </c>
      <c r="AX76" s="1">
        <v>548</v>
      </c>
      <c r="AY76" s="1">
        <v>2246</v>
      </c>
      <c r="AZ76" s="1">
        <v>2984</v>
      </c>
      <c r="BA76" s="1">
        <v>1673</v>
      </c>
      <c r="BB76" s="1">
        <v>911</v>
      </c>
      <c r="BC76" s="1">
        <v>441</v>
      </c>
      <c r="BD76" s="1">
        <v>0</v>
      </c>
      <c r="BE76" s="1">
        <v>4413</v>
      </c>
    </row>
    <row r="77" spans="1:57">
      <c r="A77" s="4">
        <v>2011</v>
      </c>
      <c r="B77" t="s">
        <v>29</v>
      </c>
      <c r="C77" s="1">
        <v>9766574</v>
      </c>
      <c r="D77" s="1">
        <v>8340767</v>
      </c>
      <c r="E77" s="1">
        <v>1242917</v>
      </c>
      <c r="F77" s="1">
        <v>3527</v>
      </c>
      <c r="G77" s="1">
        <v>3456</v>
      </c>
      <c r="H77" s="1">
        <v>3840</v>
      </c>
      <c r="I77" s="1">
        <v>2054</v>
      </c>
      <c r="J77" s="1">
        <v>7793</v>
      </c>
      <c r="K77" s="1">
        <v>3425</v>
      </c>
      <c r="L77" s="1">
        <v>1656</v>
      </c>
      <c r="M77" s="1">
        <v>0</v>
      </c>
      <c r="N77" s="1">
        <v>256</v>
      </c>
      <c r="O77" s="1">
        <v>17712</v>
      </c>
      <c r="P77" s="1">
        <v>4254</v>
      </c>
      <c r="Q77" s="1">
        <v>630</v>
      </c>
      <c r="R77" s="1">
        <v>882</v>
      </c>
      <c r="S77" s="1">
        <v>9897</v>
      </c>
      <c r="T77" s="1">
        <v>7668</v>
      </c>
      <c r="U77" s="1">
        <v>1709</v>
      </c>
      <c r="V77" s="1">
        <v>1148</v>
      </c>
      <c r="W77" s="1">
        <v>2578</v>
      </c>
      <c r="X77" s="1">
        <v>955</v>
      </c>
      <c r="Y77" s="1">
        <v>599</v>
      </c>
      <c r="Z77" s="1">
        <v>1035</v>
      </c>
      <c r="AA77" s="1">
        <v>2861</v>
      </c>
      <c r="AB77" s="1" t="s">
        <v>61</v>
      </c>
      <c r="AC77" s="1">
        <v>2671</v>
      </c>
      <c r="AD77" s="1">
        <v>715</v>
      </c>
      <c r="AE77" s="1">
        <v>2509</v>
      </c>
      <c r="AF77" s="1">
        <v>84</v>
      </c>
      <c r="AG77" s="1">
        <v>439</v>
      </c>
      <c r="AH77" s="1">
        <v>1215</v>
      </c>
      <c r="AI77" s="1">
        <v>73</v>
      </c>
      <c r="AJ77" s="1">
        <v>1849</v>
      </c>
      <c r="AK77" s="1">
        <v>508</v>
      </c>
      <c r="AL77" s="1">
        <v>6087</v>
      </c>
      <c r="AM77" s="1">
        <v>3405</v>
      </c>
      <c r="AN77" s="1">
        <v>159</v>
      </c>
      <c r="AO77" s="1">
        <v>11224</v>
      </c>
      <c r="AP77" s="1">
        <v>917</v>
      </c>
      <c r="AQ77" s="1">
        <v>647</v>
      </c>
      <c r="AR77" s="1">
        <v>2864</v>
      </c>
      <c r="AS77" s="1">
        <v>385</v>
      </c>
      <c r="AT77" s="1">
        <v>2185</v>
      </c>
      <c r="AU77" s="1">
        <v>571</v>
      </c>
      <c r="AV77" s="1">
        <v>3106</v>
      </c>
      <c r="AW77" s="1">
        <v>9935</v>
      </c>
      <c r="AX77" s="1">
        <v>642</v>
      </c>
      <c r="AY77" s="1">
        <v>0</v>
      </c>
      <c r="AZ77" s="1">
        <v>2327</v>
      </c>
      <c r="BA77" s="1">
        <v>1430</v>
      </c>
      <c r="BB77" s="1">
        <v>417</v>
      </c>
      <c r="BC77" s="1">
        <v>4018</v>
      </c>
      <c r="BD77" s="1">
        <v>841</v>
      </c>
      <c r="BE77" s="1">
        <v>908</v>
      </c>
    </row>
    <row r="78" spans="1:57">
      <c r="A78" s="4">
        <v>2011</v>
      </c>
      <c r="B78" t="s">
        <v>30</v>
      </c>
      <c r="C78" s="1">
        <v>5277329</v>
      </c>
      <c r="D78" s="1">
        <v>4505462</v>
      </c>
      <c r="E78" s="1">
        <v>646176</v>
      </c>
      <c r="F78" s="1">
        <v>123</v>
      </c>
      <c r="G78" s="1">
        <v>893</v>
      </c>
      <c r="H78" s="1">
        <v>2314</v>
      </c>
      <c r="I78" s="1">
        <v>951</v>
      </c>
      <c r="J78" s="1">
        <v>6638</v>
      </c>
      <c r="K78" s="1">
        <v>2662</v>
      </c>
      <c r="L78" s="1">
        <v>74</v>
      </c>
      <c r="M78" s="1">
        <v>86</v>
      </c>
      <c r="N78" s="1">
        <v>367</v>
      </c>
      <c r="O78" s="1">
        <v>2820</v>
      </c>
      <c r="P78" s="1">
        <v>840</v>
      </c>
      <c r="Q78" s="1">
        <v>901</v>
      </c>
      <c r="R78" s="1">
        <v>402</v>
      </c>
      <c r="S78" s="1">
        <v>8209</v>
      </c>
      <c r="T78" s="1">
        <v>786</v>
      </c>
      <c r="U78" s="1">
        <v>6175</v>
      </c>
      <c r="V78" s="1">
        <v>606</v>
      </c>
      <c r="W78" s="1">
        <v>755</v>
      </c>
      <c r="X78" s="1">
        <v>573</v>
      </c>
      <c r="Y78" s="1">
        <v>321</v>
      </c>
      <c r="Z78" s="1">
        <v>424</v>
      </c>
      <c r="AA78" s="1">
        <v>970</v>
      </c>
      <c r="AB78" s="1">
        <v>5164</v>
      </c>
      <c r="AC78" s="1" t="s">
        <v>61</v>
      </c>
      <c r="AD78" s="1">
        <v>549</v>
      </c>
      <c r="AE78" s="1">
        <v>1345</v>
      </c>
      <c r="AF78" s="1">
        <v>1457</v>
      </c>
      <c r="AG78" s="1">
        <v>1936</v>
      </c>
      <c r="AH78" s="1">
        <v>2682</v>
      </c>
      <c r="AI78" s="1">
        <v>21</v>
      </c>
      <c r="AJ78" s="1">
        <v>631</v>
      </c>
      <c r="AK78" s="1">
        <v>540</v>
      </c>
      <c r="AL78" s="1">
        <v>2416</v>
      </c>
      <c r="AM78" s="1">
        <v>845</v>
      </c>
      <c r="AN78" s="1">
        <v>7574</v>
      </c>
      <c r="AO78" s="1">
        <v>1961</v>
      </c>
      <c r="AP78" s="1">
        <v>546</v>
      </c>
      <c r="AQ78" s="1">
        <v>1800</v>
      </c>
      <c r="AR78" s="1">
        <v>870</v>
      </c>
      <c r="AS78" s="1">
        <v>0</v>
      </c>
      <c r="AT78" s="1">
        <v>447</v>
      </c>
      <c r="AU78" s="1">
        <v>5305</v>
      </c>
      <c r="AV78" s="1">
        <v>874</v>
      </c>
      <c r="AW78" s="1">
        <v>3062</v>
      </c>
      <c r="AX78" s="1">
        <v>919</v>
      </c>
      <c r="AY78" s="1">
        <v>177</v>
      </c>
      <c r="AZ78" s="1">
        <v>1034</v>
      </c>
      <c r="BA78" s="1">
        <v>1413</v>
      </c>
      <c r="BB78" s="1">
        <v>92</v>
      </c>
      <c r="BC78" s="1">
        <v>19255</v>
      </c>
      <c r="BD78" s="1">
        <v>224</v>
      </c>
      <c r="BE78" s="1">
        <v>54</v>
      </c>
    </row>
    <row r="79" spans="1:57">
      <c r="A79" s="4">
        <v>2011</v>
      </c>
      <c r="B79" t="s">
        <v>31</v>
      </c>
      <c r="C79" s="1">
        <v>2943021</v>
      </c>
      <c r="D79" s="1">
        <v>2534036</v>
      </c>
      <c r="E79" s="1">
        <v>332934</v>
      </c>
      <c r="F79" s="1">
        <v>8922</v>
      </c>
      <c r="G79" s="1">
        <v>117</v>
      </c>
      <c r="H79" s="1">
        <v>556</v>
      </c>
      <c r="I79" s="1">
        <v>2315</v>
      </c>
      <c r="J79" s="1">
        <v>4723</v>
      </c>
      <c r="K79" s="1">
        <v>484</v>
      </c>
      <c r="L79" s="1">
        <v>54</v>
      </c>
      <c r="M79" s="1">
        <v>0</v>
      </c>
      <c r="N79" s="1">
        <v>415</v>
      </c>
      <c r="O79" s="1">
        <v>6152</v>
      </c>
      <c r="P79" s="1">
        <v>3136</v>
      </c>
      <c r="Q79" s="1">
        <v>369</v>
      </c>
      <c r="R79" s="1">
        <v>55</v>
      </c>
      <c r="S79" s="1">
        <v>2068</v>
      </c>
      <c r="T79" s="1">
        <v>611</v>
      </c>
      <c r="U79" s="1">
        <v>650</v>
      </c>
      <c r="V79" s="1">
        <v>66</v>
      </c>
      <c r="W79" s="1">
        <v>1626</v>
      </c>
      <c r="X79" s="1">
        <v>7139</v>
      </c>
      <c r="Y79" s="1">
        <v>0</v>
      </c>
      <c r="Z79" s="1">
        <v>265</v>
      </c>
      <c r="AA79" s="1">
        <v>1445</v>
      </c>
      <c r="AB79" s="1">
        <v>1610</v>
      </c>
      <c r="AC79" s="1">
        <v>614</v>
      </c>
      <c r="AD79" s="1" t="s">
        <v>61</v>
      </c>
      <c r="AE79" s="1">
        <v>1581</v>
      </c>
      <c r="AF79" s="1">
        <v>0</v>
      </c>
      <c r="AG79" s="1">
        <v>118</v>
      </c>
      <c r="AH79" s="1">
        <v>84</v>
      </c>
      <c r="AI79" s="1">
        <v>65</v>
      </c>
      <c r="AJ79" s="1">
        <v>269</v>
      </c>
      <c r="AK79" s="1">
        <v>1075</v>
      </c>
      <c r="AL79" s="1">
        <v>364</v>
      </c>
      <c r="AM79" s="1">
        <v>483</v>
      </c>
      <c r="AN79" s="1">
        <v>0</v>
      </c>
      <c r="AO79" s="1">
        <v>991</v>
      </c>
      <c r="AP79" s="1">
        <v>566</v>
      </c>
      <c r="AQ79" s="1">
        <v>74</v>
      </c>
      <c r="AR79" s="1">
        <v>2568</v>
      </c>
      <c r="AS79" s="1">
        <v>41</v>
      </c>
      <c r="AT79" s="1">
        <v>398</v>
      </c>
      <c r="AU79" s="1">
        <v>6</v>
      </c>
      <c r="AV79" s="1">
        <v>7683</v>
      </c>
      <c r="AW79" s="1">
        <v>5243</v>
      </c>
      <c r="AX79" s="1">
        <v>332</v>
      </c>
      <c r="AY79" s="1">
        <v>0</v>
      </c>
      <c r="AZ79" s="1">
        <v>1453</v>
      </c>
      <c r="BA79" s="1">
        <v>286</v>
      </c>
      <c r="BB79" s="1">
        <v>303</v>
      </c>
      <c r="BC79" s="1">
        <v>1136</v>
      </c>
      <c r="BD79" s="1">
        <v>0</v>
      </c>
      <c r="BE79" s="1">
        <v>318</v>
      </c>
    </row>
    <row r="80" spans="1:57">
      <c r="A80" s="4">
        <v>2011</v>
      </c>
      <c r="B80" t="s">
        <v>32</v>
      </c>
      <c r="C80" s="1">
        <v>5937896</v>
      </c>
      <c r="D80" s="1">
        <v>4963040</v>
      </c>
      <c r="E80" s="1">
        <v>801046</v>
      </c>
      <c r="F80" s="1">
        <v>1395</v>
      </c>
      <c r="G80" s="1">
        <v>2043</v>
      </c>
      <c r="H80" s="1">
        <v>2356</v>
      </c>
      <c r="I80" s="1">
        <v>6168</v>
      </c>
      <c r="J80" s="1">
        <v>8386</v>
      </c>
      <c r="K80" s="1">
        <v>3144</v>
      </c>
      <c r="L80" s="1">
        <v>1516</v>
      </c>
      <c r="M80" s="1">
        <v>0</v>
      </c>
      <c r="N80" s="1">
        <v>215</v>
      </c>
      <c r="O80" s="1">
        <v>4513</v>
      </c>
      <c r="P80" s="1">
        <v>2964</v>
      </c>
      <c r="Q80" s="1">
        <v>871</v>
      </c>
      <c r="R80" s="1">
        <v>560</v>
      </c>
      <c r="S80" s="1">
        <v>20161</v>
      </c>
      <c r="T80" s="1">
        <v>4404</v>
      </c>
      <c r="U80" s="1">
        <v>4811</v>
      </c>
      <c r="V80" s="1">
        <v>20884</v>
      </c>
      <c r="W80" s="1">
        <v>1993</v>
      </c>
      <c r="X80" s="1">
        <v>1728</v>
      </c>
      <c r="Y80" s="1">
        <v>291</v>
      </c>
      <c r="Z80" s="1">
        <v>716</v>
      </c>
      <c r="AA80" s="1">
        <v>463</v>
      </c>
      <c r="AB80" s="1">
        <v>2830</v>
      </c>
      <c r="AC80" s="1">
        <v>2026</v>
      </c>
      <c r="AD80" s="1">
        <v>1641</v>
      </c>
      <c r="AE80" s="1" t="s">
        <v>61</v>
      </c>
      <c r="AF80" s="1">
        <v>845</v>
      </c>
      <c r="AG80" s="1">
        <v>4860</v>
      </c>
      <c r="AH80" s="1">
        <v>1544</v>
      </c>
      <c r="AI80" s="1">
        <v>769</v>
      </c>
      <c r="AJ80" s="1">
        <v>1114</v>
      </c>
      <c r="AK80" s="1">
        <v>1016</v>
      </c>
      <c r="AL80" s="1">
        <v>2904</v>
      </c>
      <c r="AM80" s="1">
        <v>3669</v>
      </c>
      <c r="AN80" s="1">
        <v>977</v>
      </c>
      <c r="AO80" s="1">
        <v>3240</v>
      </c>
      <c r="AP80" s="1">
        <v>6073</v>
      </c>
      <c r="AQ80" s="1">
        <v>777</v>
      </c>
      <c r="AR80" s="1">
        <v>1810</v>
      </c>
      <c r="AS80" s="1">
        <v>359</v>
      </c>
      <c r="AT80" s="1">
        <v>267</v>
      </c>
      <c r="AU80" s="1">
        <v>361</v>
      </c>
      <c r="AV80" s="1">
        <v>2676</v>
      </c>
      <c r="AW80" s="1">
        <v>10293</v>
      </c>
      <c r="AX80" s="1">
        <v>1697</v>
      </c>
      <c r="AY80" s="1">
        <v>88</v>
      </c>
      <c r="AZ80" s="1">
        <v>2684</v>
      </c>
      <c r="BA80" s="1">
        <v>2518</v>
      </c>
      <c r="BB80" s="1">
        <v>196</v>
      </c>
      <c r="BC80" s="1">
        <v>1503</v>
      </c>
      <c r="BD80" s="1">
        <v>1120</v>
      </c>
      <c r="BE80" s="1">
        <v>709</v>
      </c>
    </row>
    <row r="81" spans="1:57">
      <c r="A81" s="4">
        <v>2011</v>
      </c>
      <c r="B81" t="s">
        <v>33</v>
      </c>
      <c r="C81" s="1">
        <v>987076</v>
      </c>
      <c r="D81" s="1">
        <v>828254</v>
      </c>
      <c r="E81" s="1">
        <v>122210</v>
      </c>
      <c r="F81" s="1">
        <v>449</v>
      </c>
      <c r="G81" s="1">
        <v>1118</v>
      </c>
      <c r="H81" s="1">
        <v>1971</v>
      </c>
      <c r="I81" s="1">
        <v>49</v>
      </c>
      <c r="J81" s="1">
        <v>3033</v>
      </c>
      <c r="K81" s="1">
        <v>2856</v>
      </c>
      <c r="L81" s="1">
        <v>58</v>
      </c>
      <c r="M81" s="1">
        <v>365</v>
      </c>
      <c r="N81" s="1">
        <v>0</v>
      </c>
      <c r="O81" s="1">
        <v>291</v>
      </c>
      <c r="P81" s="1">
        <v>231</v>
      </c>
      <c r="Q81" s="1">
        <v>32</v>
      </c>
      <c r="R81" s="1">
        <v>1543</v>
      </c>
      <c r="S81" s="1">
        <v>765</v>
      </c>
      <c r="T81" s="1">
        <v>646</v>
      </c>
      <c r="U81" s="1">
        <v>417</v>
      </c>
      <c r="V81" s="1">
        <v>845</v>
      </c>
      <c r="W81" s="1">
        <v>0</v>
      </c>
      <c r="X81" s="1">
        <v>0</v>
      </c>
      <c r="Y81" s="1">
        <v>71</v>
      </c>
      <c r="Z81" s="1">
        <v>57</v>
      </c>
      <c r="AA81" s="1">
        <v>10</v>
      </c>
      <c r="AB81" s="1">
        <v>353</v>
      </c>
      <c r="AC81" s="1">
        <v>969</v>
      </c>
      <c r="AD81" s="1">
        <v>0</v>
      </c>
      <c r="AE81" s="1">
        <v>158</v>
      </c>
      <c r="AF81" s="1" t="s">
        <v>61</v>
      </c>
      <c r="AG81" s="1">
        <v>384</v>
      </c>
      <c r="AH81" s="1">
        <v>688</v>
      </c>
      <c r="AI81" s="1">
        <v>0</v>
      </c>
      <c r="AJ81" s="1">
        <v>889</v>
      </c>
      <c r="AK81" s="1">
        <v>264</v>
      </c>
      <c r="AL81" s="1">
        <v>422</v>
      </c>
      <c r="AM81" s="1">
        <v>1173</v>
      </c>
      <c r="AN81" s="1">
        <v>360</v>
      </c>
      <c r="AO81" s="1">
        <v>321</v>
      </c>
      <c r="AP81" s="1">
        <v>96</v>
      </c>
      <c r="AQ81" s="1">
        <v>1959</v>
      </c>
      <c r="AR81" s="1">
        <v>840</v>
      </c>
      <c r="AS81" s="1">
        <v>0</v>
      </c>
      <c r="AT81" s="1">
        <v>77</v>
      </c>
      <c r="AU81" s="1">
        <v>227</v>
      </c>
      <c r="AV81" s="1">
        <v>266</v>
      </c>
      <c r="AW81" s="1">
        <v>1329</v>
      </c>
      <c r="AX81" s="1">
        <v>1232</v>
      </c>
      <c r="AY81" s="1">
        <v>53</v>
      </c>
      <c r="AZ81" s="1">
        <v>278</v>
      </c>
      <c r="BA81" s="1">
        <v>3835</v>
      </c>
      <c r="BB81" s="1">
        <v>14</v>
      </c>
      <c r="BC81" s="1">
        <v>146</v>
      </c>
      <c r="BD81" s="1">
        <v>2413</v>
      </c>
      <c r="BE81" s="1">
        <v>353</v>
      </c>
    </row>
    <row r="82" spans="1:57">
      <c r="A82" s="4">
        <v>2011</v>
      </c>
      <c r="B82" t="s">
        <v>34</v>
      </c>
      <c r="C82" s="1">
        <v>1817126</v>
      </c>
      <c r="D82" s="1">
        <v>1505191</v>
      </c>
      <c r="E82" s="1">
        <v>253269</v>
      </c>
      <c r="F82" s="1">
        <v>169</v>
      </c>
      <c r="G82" s="1">
        <v>721</v>
      </c>
      <c r="H82" s="1">
        <v>1646</v>
      </c>
      <c r="I82" s="1">
        <v>161</v>
      </c>
      <c r="J82" s="1">
        <v>5124</v>
      </c>
      <c r="K82" s="1">
        <v>3245</v>
      </c>
      <c r="L82" s="1">
        <v>381</v>
      </c>
      <c r="M82" s="1">
        <v>0</v>
      </c>
      <c r="N82" s="1">
        <v>29</v>
      </c>
      <c r="O82" s="1">
        <v>1105</v>
      </c>
      <c r="P82" s="1">
        <v>434</v>
      </c>
      <c r="Q82" s="1">
        <v>275</v>
      </c>
      <c r="R82" s="1">
        <v>506</v>
      </c>
      <c r="S82" s="1">
        <v>1415</v>
      </c>
      <c r="T82" s="1">
        <v>615</v>
      </c>
      <c r="U82" s="1">
        <v>9575</v>
      </c>
      <c r="V82" s="1">
        <v>3040</v>
      </c>
      <c r="W82" s="1">
        <v>352</v>
      </c>
      <c r="X82" s="1">
        <v>222</v>
      </c>
      <c r="Y82" s="1">
        <v>122</v>
      </c>
      <c r="Z82" s="1">
        <v>318</v>
      </c>
      <c r="AA82" s="1">
        <v>0</v>
      </c>
      <c r="AB82" s="1">
        <v>683</v>
      </c>
      <c r="AC82" s="1">
        <v>1455</v>
      </c>
      <c r="AD82" s="1">
        <v>424</v>
      </c>
      <c r="AE82" s="1">
        <v>1848</v>
      </c>
      <c r="AF82" s="1">
        <v>64</v>
      </c>
      <c r="AG82" s="1" t="s">
        <v>61</v>
      </c>
      <c r="AH82" s="1">
        <v>240</v>
      </c>
      <c r="AI82" s="1">
        <v>0</v>
      </c>
      <c r="AJ82" s="1">
        <v>119</v>
      </c>
      <c r="AK82" s="1">
        <v>242</v>
      </c>
      <c r="AL82" s="1">
        <v>544</v>
      </c>
      <c r="AM82" s="1">
        <v>829</v>
      </c>
      <c r="AN82" s="1">
        <v>292</v>
      </c>
      <c r="AO82" s="1">
        <v>268</v>
      </c>
      <c r="AP82" s="1">
        <v>1255</v>
      </c>
      <c r="AQ82" s="1">
        <v>1556</v>
      </c>
      <c r="AR82" s="1">
        <v>252</v>
      </c>
      <c r="AS82" s="1">
        <v>0</v>
      </c>
      <c r="AT82" s="1">
        <v>243</v>
      </c>
      <c r="AU82" s="1">
        <v>2999</v>
      </c>
      <c r="AV82" s="1">
        <v>226</v>
      </c>
      <c r="AW82" s="1">
        <v>5343</v>
      </c>
      <c r="AX82" s="1">
        <v>734</v>
      </c>
      <c r="AY82" s="1">
        <v>0</v>
      </c>
      <c r="AZ82" s="1">
        <v>615</v>
      </c>
      <c r="BA82" s="1">
        <v>835</v>
      </c>
      <c r="BB82" s="1">
        <v>24</v>
      </c>
      <c r="BC82" s="1">
        <v>560</v>
      </c>
      <c r="BD82" s="1">
        <v>965</v>
      </c>
      <c r="BE82" s="1">
        <v>0</v>
      </c>
    </row>
    <row r="83" spans="1:57">
      <c r="A83" s="4">
        <v>2011</v>
      </c>
      <c r="B83" t="s">
        <v>35</v>
      </c>
      <c r="C83" s="1">
        <v>2688336</v>
      </c>
      <c r="D83" s="1">
        <v>2084668</v>
      </c>
      <c r="E83" s="1">
        <v>480317</v>
      </c>
      <c r="F83" s="1">
        <v>280</v>
      </c>
      <c r="G83" s="1">
        <v>597</v>
      </c>
      <c r="H83" s="1">
        <v>10142</v>
      </c>
      <c r="I83" s="1">
        <v>310</v>
      </c>
      <c r="J83" s="1">
        <v>40114</v>
      </c>
      <c r="K83" s="1">
        <v>2714</v>
      </c>
      <c r="L83" s="1">
        <v>189</v>
      </c>
      <c r="M83" s="1">
        <v>184</v>
      </c>
      <c r="N83" s="1">
        <v>983</v>
      </c>
      <c r="O83" s="1">
        <v>2923</v>
      </c>
      <c r="P83" s="1">
        <v>1731</v>
      </c>
      <c r="Q83" s="1">
        <v>4093</v>
      </c>
      <c r="R83" s="1">
        <v>3929</v>
      </c>
      <c r="S83" s="1">
        <v>1668</v>
      </c>
      <c r="T83" s="1">
        <v>855</v>
      </c>
      <c r="U83" s="1">
        <v>114</v>
      </c>
      <c r="V83" s="1">
        <v>602</v>
      </c>
      <c r="W83" s="1">
        <v>628</v>
      </c>
      <c r="X83" s="1">
        <v>78</v>
      </c>
      <c r="Y83" s="1">
        <v>49</v>
      </c>
      <c r="Z83" s="1">
        <v>931</v>
      </c>
      <c r="AA83" s="1">
        <v>256</v>
      </c>
      <c r="AB83" s="1">
        <v>1663</v>
      </c>
      <c r="AC83" s="1">
        <v>1055</v>
      </c>
      <c r="AD83" s="1">
        <v>203</v>
      </c>
      <c r="AE83" s="1">
        <v>335</v>
      </c>
      <c r="AF83" s="1">
        <v>1137</v>
      </c>
      <c r="AG83" s="1">
        <v>32</v>
      </c>
      <c r="AH83" s="1" t="s">
        <v>61</v>
      </c>
      <c r="AI83" s="1">
        <v>0</v>
      </c>
      <c r="AJ83" s="1">
        <v>2118</v>
      </c>
      <c r="AK83" s="1">
        <v>2136</v>
      </c>
      <c r="AL83" s="1">
        <v>1516</v>
      </c>
      <c r="AM83" s="1">
        <v>1333</v>
      </c>
      <c r="AN83" s="1">
        <v>0</v>
      </c>
      <c r="AO83" s="1">
        <v>1354</v>
      </c>
      <c r="AP83" s="1">
        <v>258</v>
      </c>
      <c r="AQ83" s="1">
        <v>1691</v>
      </c>
      <c r="AR83" s="1">
        <v>570</v>
      </c>
      <c r="AS83" s="1">
        <v>86</v>
      </c>
      <c r="AT83" s="1">
        <v>165</v>
      </c>
      <c r="AU83" s="1">
        <v>588</v>
      </c>
      <c r="AV83" s="1">
        <v>96</v>
      </c>
      <c r="AW83" s="1">
        <v>7249</v>
      </c>
      <c r="AX83" s="1">
        <v>3365</v>
      </c>
      <c r="AY83" s="1">
        <v>0</v>
      </c>
      <c r="AZ83" s="1">
        <v>1740</v>
      </c>
      <c r="BA83" s="1">
        <v>4680</v>
      </c>
      <c r="BB83" s="1">
        <v>0</v>
      </c>
      <c r="BC83" s="1">
        <v>2672</v>
      </c>
      <c r="BD83" s="1">
        <v>933</v>
      </c>
      <c r="BE83" s="1">
        <v>153</v>
      </c>
    </row>
    <row r="84" spans="1:57">
      <c r="A84" s="4">
        <v>2011</v>
      </c>
      <c r="B84" t="s">
        <v>36</v>
      </c>
      <c r="C84" s="1">
        <v>1305678</v>
      </c>
      <c r="D84" s="1">
        <v>1141236</v>
      </c>
      <c r="E84" s="1">
        <v>122129</v>
      </c>
      <c r="F84" s="1">
        <v>193</v>
      </c>
      <c r="G84" s="1">
        <v>0</v>
      </c>
      <c r="H84" s="1">
        <v>246</v>
      </c>
      <c r="I84" s="1">
        <v>22</v>
      </c>
      <c r="J84" s="1">
        <v>547</v>
      </c>
      <c r="K84" s="1">
        <v>403</v>
      </c>
      <c r="L84" s="1">
        <v>1617</v>
      </c>
      <c r="M84" s="1">
        <v>20</v>
      </c>
      <c r="N84" s="1">
        <v>68</v>
      </c>
      <c r="O84" s="1">
        <v>1970</v>
      </c>
      <c r="P84" s="1">
        <v>535</v>
      </c>
      <c r="Q84" s="1">
        <v>0</v>
      </c>
      <c r="R84" s="1">
        <v>0</v>
      </c>
      <c r="S84" s="1">
        <v>478</v>
      </c>
      <c r="T84" s="1">
        <v>470</v>
      </c>
      <c r="U84" s="1">
        <v>47</v>
      </c>
      <c r="V84" s="1">
        <v>0</v>
      </c>
      <c r="W84" s="1">
        <v>0</v>
      </c>
      <c r="X84" s="1">
        <v>0</v>
      </c>
      <c r="Y84" s="1">
        <v>3080</v>
      </c>
      <c r="Z84" s="1">
        <v>222</v>
      </c>
      <c r="AA84" s="1">
        <v>15526</v>
      </c>
      <c r="AB84" s="1">
        <v>155</v>
      </c>
      <c r="AC84" s="1">
        <v>104</v>
      </c>
      <c r="AD84" s="1">
        <v>160</v>
      </c>
      <c r="AE84" s="1">
        <v>153</v>
      </c>
      <c r="AF84" s="1">
        <v>230</v>
      </c>
      <c r="AG84" s="1">
        <v>33</v>
      </c>
      <c r="AH84" s="1">
        <v>186</v>
      </c>
      <c r="AI84" s="1" t="s">
        <v>61</v>
      </c>
      <c r="AJ84" s="1">
        <v>294</v>
      </c>
      <c r="AK84" s="1">
        <v>186</v>
      </c>
      <c r="AL84" s="1">
        <v>1471</v>
      </c>
      <c r="AM84" s="1">
        <v>1297</v>
      </c>
      <c r="AN84" s="1">
        <v>47</v>
      </c>
      <c r="AO84" s="1">
        <v>248</v>
      </c>
      <c r="AP84" s="1">
        <v>0</v>
      </c>
      <c r="AQ84" s="1">
        <v>198</v>
      </c>
      <c r="AR84" s="1">
        <v>1015</v>
      </c>
      <c r="AS84" s="1">
        <v>608</v>
      </c>
      <c r="AT84" s="1">
        <v>588</v>
      </c>
      <c r="AU84" s="1">
        <v>86</v>
      </c>
      <c r="AV84" s="1">
        <v>126</v>
      </c>
      <c r="AW84" s="1">
        <v>605</v>
      </c>
      <c r="AX84" s="1">
        <v>158</v>
      </c>
      <c r="AY84" s="1">
        <v>2138</v>
      </c>
      <c r="AZ84" s="1">
        <v>880</v>
      </c>
      <c r="BA84" s="1">
        <v>428</v>
      </c>
      <c r="BB84" s="1">
        <v>0</v>
      </c>
      <c r="BC84" s="1">
        <v>0</v>
      </c>
      <c r="BD84" s="1">
        <v>162</v>
      </c>
      <c r="BE84" s="1">
        <v>0</v>
      </c>
    </row>
    <row r="85" spans="1:57">
      <c r="A85" s="4">
        <v>2011</v>
      </c>
      <c r="B85" t="s">
        <v>37</v>
      </c>
      <c r="C85" s="1">
        <v>8719952</v>
      </c>
      <c r="D85" s="1">
        <v>7825661</v>
      </c>
      <c r="E85" s="1">
        <v>693380</v>
      </c>
      <c r="F85" s="1">
        <v>189</v>
      </c>
      <c r="G85" s="1">
        <v>1198</v>
      </c>
      <c r="H85" s="1">
        <v>3784</v>
      </c>
      <c r="I85" s="1">
        <v>57</v>
      </c>
      <c r="J85" s="1">
        <v>5986</v>
      </c>
      <c r="K85" s="1">
        <v>2203</v>
      </c>
      <c r="L85" s="1">
        <v>1924</v>
      </c>
      <c r="M85" s="1">
        <v>2100</v>
      </c>
      <c r="N85" s="1">
        <v>781</v>
      </c>
      <c r="O85" s="1">
        <v>12907</v>
      </c>
      <c r="P85" s="1">
        <v>4268</v>
      </c>
      <c r="Q85" s="1">
        <v>264</v>
      </c>
      <c r="R85" s="1">
        <v>256</v>
      </c>
      <c r="S85" s="1">
        <v>3690</v>
      </c>
      <c r="T85" s="1">
        <v>718</v>
      </c>
      <c r="U85" s="1">
        <v>332</v>
      </c>
      <c r="V85" s="1">
        <v>317</v>
      </c>
      <c r="W85" s="1">
        <v>102</v>
      </c>
      <c r="X85" s="1">
        <v>871</v>
      </c>
      <c r="Y85" s="1">
        <v>624</v>
      </c>
      <c r="Z85" s="1">
        <v>5335</v>
      </c>
      <c r="AA85" s="1">
        <v>4675</v>
      </c>
      <c r="AB85" s="1">
        <v>1889</v>
      </c>
      <c r="AC85" s="1">
        <v>1261</v>
      </c>
      <c r="AD85" s="1">
        <v>510</v>
      </c>
      <c r="AE85" s="1">
        <v>583</v>
      </c>
      <c r="AF85" s="1">
        <v>49</v>
      </c>
      <c r="AG85" s="1">
        <v>312</v>
      </c>
      <c r="AH85" s="1">
        <v>899</v>
      </c>
      <c r="AI85" s="1">
        <v>499</v>
      </c>
      <c r="AJ85" s="1" t="s">
        <v>61</v>
      </c>
      <c r="AK85" s="1">
        <v>355</v>
      </c>
      <c r="AL85" s="1">
        <v>40815</v>
      </c>
      <c r="AM85" s="1">
        <v>2482</v>
      </c>
      <c r="AN85" s="1">
        <v>61</v>
      </c>
      <c r="AO85" s="1">
        <v>1121</v>
      </c>
      <c r="AP85" s="1">
        <v>773</v>
      </c>
      <c r="AQ85" s="1">
        <v>360</v>
      </c>
      <c r="AR85" s="1">
        <v>19733</v>
      </c>
      <c r="AS85" s="1">
        <v>463</v>
      </c>
      <c r="AT85" s="1">
        <v>1586</v>
      </c>
      <c r="AU85" s="1">
        <v>0</v>
      </c>
      <c r="AV85" s="1">
        <v>1412</v>
      </c>
      <c r="AW85" s="1">
        <v>3801</v>
      </c>
      <c r="AX85" s="1">
        <v>256</v>
      </c>
      <c r="AY85" s="1">
        <v>0</v>
      </c>
      <c r="AZ85" s="1">
        <v>4458</v>
      </c>
      <c r="BA85" s="1">
        <v>2454</v>
      </c>
      <c r="BB85" s="1">
        <v>1252</v>
      </c>
      <c r="BC85" s="1">
        <v>214</v>
      </c>
      <c r="BD85" s="1">
        <v>15</v>
      </c>
      <c r="BE85" s="1">
        <v>4312</v>
      </c>
    </row>
    <row r="86" spans="1:57">
      <c r="A86" s="4">
        <v>2011</v>
      </c>
      <c r="B86" t="s">
        <v>38</v>
      </c>
      <c r="C86" s="1">
        <v>2055293</v>
      </c>
      <c r="D86" s="1">
        <v>1753413</v>
      </c>
      <c r="E86" s="1">
        <v>228218</v>
      </c>
      <c r="F86" s="1">
        <v>410</v>
      </c>
      <c r="G86" s="1">
        <v>416</v>
      </c>
      <c r="H86" s="1">
        <v>7444</v>
      </c>
      <c r="I86" s="1">
        <v>682</v>
      </c>
      <c r="J86" s="1">
        <v>7066</v>
      </c>
      <c r="K86" s="1">
        <v>5525</v>
      </c>
      <c r="L86" s="1">
        <v>0</v>
      </c>
      <c r="M86" s="1">
        <v>0</v>
      </c>
      <c r="N86" s="1">
        <v>212</v>
      </c>
      <c r="O86" s="1">
        <v>2806</v>
      </c>
      <c r="P86" s="1">
        <v>676</v>
      </c>
      <c r="Q86" s="1">
        <v>81</v>
      </c>
      <c r="R86" s="1">
        <v>355</v>
      </c>
      <c r="S86" s="1">
        <v>466</v>
      </c>
      <c r="T86" s="1">
        <v>2030</v>
      </c>
      <c r="U86" s="1">
        <v>0</v>
      </c>
      <c r="V86" s="1">
        <v>1333</v>
      </c>
      <c r="W86" s="1">
        <v>87</v>
      </c>
      <c r="X86" s="1">
        <v>184</v>
      </c>
      <c r="Y86" s="1">
        <v>510</v>
      </c>
      <c r="Z86" s="1">
        <v>2277</v>
      </c>
      <c r="AA86" s="1">
        <v>252</v>
      </c>
      <c r="AB86" s="1">
        <v>908</v>
      </c>
      <c r="AC86" s="1">
        <v>438</v>
      </c>
      <c r="AD86" s="1">
        <v>556</v>
      </c>
      <c r="AE86" s="1">
        <v>1183</v>
      </c>
      <c r="AF86" s="1">
        <v>544</v>
      </c>
      <c r="AG86" s="1">
        <v>353</v>
      </c>
      <c r="AH86" s="1">
        <v>2099</v>
      </c>
      <c r="AI86" s="1">
        <v>114</v>
      </c>
      <c r="AJ86" s="1">
        <v>245</v>
      </c>
      <c r="AK86" s="1" t="s">
        <v>61</v>
      </c>
      <c r="AL86" s="1">
        <v>1445</v>
      </c>
      <c r="AM86" s="1">
        <v>522</v>
      </c>
      <c r="AN86" s="1">
        <v>264</v>
      </c>
      <c r="AO86" s="1">
        <v>1742</v>
      </c>
      <c r="AP86" s="1">
        <v>234</v>
      </c>
      <c r="AQ86" s="1">
        <v>916</v>
      </c>
      <c r="AR86" s="1">
        <v>492</v>
      </c>
      <c r="AS86" s="1">
        <v>0</v>
      </c>
      <c r="AT86" s="1">
        <v>145</v>
      </c>
      <c r="AU86" s="1">
        <v>240</v>
      </c>
      <c r="AV86" s="1">
        <v>899</v>
      </c>
      <c r="AW86" s="1">
        <v>13633</v>
      </c>
      <c r="AX86" s="1">
        <v>303</v>
      </c>
      <c r="AY86" s="1">
        <v>71</v>
      </c>
      <c r="AZ86" s="1">
        <v>425</v>
      </c>
      <c r="BA86" s="1">
        <v>924</v>
      </c>
      <c r="BB86" s="1">
        <v>0</v>
      </c>
      <c r="BC86" s="1">
        <v>340</v>
      </c>
      <c r="BD86" s="1">
        <v>283</v>
      </c>
      <c r="BE86" s="1">
        <v>99</v>
      </c>
    </row>
    <row r="87" spans="1:57">
      <c r="A87" s="4">
        <v>2011</v>
      </c>
      <c r="B87" t="s">
        <v>39</v>
      </c>
      <c r="C87" s="1">
        <v>19248685</v>
      </c>
      <c r="D87" s="1">
        <v>17055260</v>
      </c>
      <c r="E87" s="1">
        <v>1756105</v>
      </c>
      <c r="F87" s="1">
        <v>1812</v>
      </c>
      <c r="G87" s="1">
        <v>6124</v>
      </c>
      <c r="H87" s="1">
        <v>2821</v>
      </c>
      <c r="I87" s="1">
        <v>1041</v>
      </c>
      <c r="J87" s="1">
        <v>25761</v>
      </c>
      <c r="K87" s="1">
        <v>3724</v>
      </c>
      <c r="L87" s="1">
        <v>15123</v>
      </c>
      <c r="M87" s="1">
        <v>1124</v>
      </c>
      <c r="N87" s="1">
        <v>3702</v>
      </c>
      <c r="O87" s="1">
        <v>29344</v>
      </c>
      <c r="P87" s="1">
        <v>10584</v>
      </c>
      <c r="Q87" s="1">
        <v>1002</v>
      </c>
      <c r="R87" s="1">
        <v>434</v>
      </c>
      <c r="S87" s="1">
        <v>6914</v>
      </c>
      <c r="T87" s="1">
        <v>2198</v>
      </c>
      <c r="U87" s="1">
        <v>928</v>
      </c>
      <c r="V87" s="1">
        <v>838</v>
      </c>
      <c r="W87" s="1">
        <v>2414</v>
      </c>
      <c r="X87" s="1">
        <v>1495</v>
      </c>
      <c r="Y87" s="1">
        <v>2915</v>
      </c>
      <c r="Z87" s="1">
        <v>5037</v>
      </c>
      <c r="AA87" s="1">
        <v>14646</v>
      </c>
      <c r="AB87" s="1">
        <v>3936</v>
      </c>
      <c r="AC87" s="1">
        <v>1824</v>
      </c>
      <c r="AD87" s="1">
        <v>401</v>
      </c>
      <c r="AE87" s="1">
        <v>1417</v>
      </c>
      <c r="AF87" s="1">
        <v>391</v>
      </c>
      <c r="AG87" s="1">
        <v>579</v>
      </c>
      <c r="AH87" s="1">
        <v>1785</v>
      </c>
      <c r="AI87" s="1">
        <v>2972</v>
      </c>
      <c r="AJ87" s="1">
        <v>41450</v>
      </c>
      <c r="AK87" s="1">
        <v>461</v>
      </c>
      <c r="AL87" s="1" t="s">
        <v>61</v>
      </c>
      <c r="AM87" s="1">
        <v>9336</v>
      </c>
      <c r="AN87" s="1">
        <v>374</v>
      </c>
      <c r="AO87" s="1">
        <v>5191</v>
      </c>
      <c r="AP87" s="1">
        <v>1425</v>
      </c>
      <c r="AQ87" s="1">
        <v>2189</v>
      </c>
      <c r="AR87" s="1">
        <v>26596</v>
      </c>
      <c r="AS87" s="1">
        <v>1393</v>
      </c>
      <c r="AT87" s="1">
        <v>6947</v>
      </c>
      <c r="AU87" s="1">
        <v>112</v>
      </c>
      <c r="AV87" s="1">
        <v>2660</v>
      </c>
      <c r="AW87" s="1">
        <v>9151</v>
      </c>
      <c r="AX87" s="1">
        <v>773</v>
      </c>
      <c r="AY87" s="1">
        <v>3882</v>
      </c>
      <c r="AZ87" s="1">
        <v>10800</v>
      </c>
      <c r="BA87" s="1">
        <v>2986</v>
      </c>
      <c r="BB87" s="1">
        <v>631</v>
      </c>
      <c r="BC87" s="1">
        <v>1878</v>
      </c>
      <c r="BD87" s="1">
        <v>688</v>
      </c>
      <c r="BE87" s="1">
        <v>10582</v>
      </c>
    </row>
    <row r="88" spans="1:57">
      <c r="A88" s="4">
        <v>2011</v>
      </c>
      <c r="B88" t="s">
        <v>40</v>
      </c>
      <c r="C88" s="1">
        <v>9539412</v>
      </c>
      <c r="D88" s="1">
        <v>8070238</v>
      </c>
      <c r="E88" s="1">
        <v>1160510</v>
      </c>
      <c r="F88" s="1">
        <v>5420</v>
      </c>
      <c r="G88" s="1">
        <v>3991</v>
      </c>
      <c r="H88" s="1">
        <v>4286</v>
      </c>
      <c r="I88" s="1">
        <v>327</v>
      </c>
      <c r="J88" s="1">
        <v>15373</v>
      </c>
      <c r="K88" s="1">
        <v>3919</v>
      </c>
      <c r="L88" s="1">
        <v>1975</v>
      </c>
      <c r="M88" s="1">
        <v>954</v>
      </c>
      <c r="N88" s="1">
        <v>1135</v>
      </c>
      <c r="O88" s="1">
        <v>28044</v>
      </c>
      <c r="P88" s="1">
        <v>16192</v>
      </c>
      <c r="Q88" s="1">
        <v>1806</v>
      </c>
      <c r="R88" s="1">
        <v>675</v>
      </c>
      <c r="S88" s="1">
        <v>5971</v>
      </c>
      <c r="T88" s="1">
        <v>3228</v>
      </c>
      <c r="U88" s="1">
        <v>654</v>
      </c>
      <c r="V88" s="1">
        <v>4995</v>
      </c>
      <c r="W88" s="1">
        <v>1637</v>
      </c>
      <c r="X88" s="1">
        <v>2936</v>
      </c>
      <c r="Y88" s="1">
        <v>824</v>
      </c>
      <c r="Z88" s="1">
        <v>10485</v>
      </c>
      <c r="AA88" s="1">
        <v>9053</v>
      </c>
      <c r="AB88" s="1">
        <v>7530</v>
      </c>
      <c r="AC88" s="1">
        <v>1294</v>
      </c>
      <c r="AD88" s="1">
        <v>1273</v>
      </c>
      <c r="AE88" s="1">
        <v>2638</v>
      </c>
      <c r="AF88" s="1">
        <v>563</v>
      </c>
      <c r="AG88" s="1">
        <v>1056</v>
      </c>
      <c r="AH88" s="1">
        <v>1048</v>
      </c>
      <c r="AI88" s="1">
        <v>2078</v>
      </c>
      <c r="AJ88" s="1">
        <v>10374</v>
      </c>
      <c r="AK88" s="1">
        <v>1737</v>
      </c>
      <c r="AL88" s="1">
        <v>18321</v>
      </c>
      <c r="AM88" s="1" t="s">
        <v>61</v>
      </c>
      <c r="AN88" s="1">
        <v>189</v>
      </c>
      <c r="AO88" s="1">
        <v>10187</v>
      </c>
      <c r="AP88" s="1">
        <v>1390</v>
      </c>
      <c r="AQ88" s="1">
        <v>1175</v>
      </c>
      <c r="AR88" s="1">
        <v>9450</v>
      </c>
      <c r="AS88" s="1">
        <v>444</v>
      </c>
      <c r="AT88" s="1">
        <v>20427</v>
      </c>
      <c r="AU88" s="1">
        <v>565</v>
      </c>
      <c r="AV88" s="1">
        <v>6057</v>
      </c>
      <c r="AW88" s="1">
        <v>6621</v>
      </c>
      <c r="AX88" s="1">
        <v>961</v>
      </c>
      <c r="AY88" s="1">
        <v>212</v>
      </c>
      <c r="AZ88" s="1">
        <v>27302</v>
      </c>
      <c r="BA88" s="1">
        <v>3295</v>
      </c>
      <c r="BB88" s="1">
        <v>2780</v>
      </c>
      <c r="BC88" s="1">
        <v>2291</v>
      </c>
      <c r="BD88" s="1">
        <v>153</v>
      </c>
      <c r="BE88" s="1">
        <v>844</v>
      </c>
    </row>
    <row r="89" spans="1:57">
      <c r="A89" s="4">
        <v>2011</v>
      </c>
      <c r="B89" t="s">
        <v>41</v>
      </c>
      <c r="C89" s="1">
        <v>675161</v>
      </c>
      <c r="D89" s="1">
        <v>559906</v>
      </c>
      <c r="E89" s="1">
        <v>79837</v>
      </c>
      <c r="F89" s="1">
        <v>97</v>
      </c>
      <c r="G89" s="1">
        <v>393</v>
      </c>
      <c r="H89" s="1">
        <v>1313</v>
      </c>
      <c r="I89" s="1">
        <v>249</v>
      </c>
      <c r="J89" s="1">
        <v>1356</v>
      </c>
      <c r="K89" s="1">
        <v>1229</v>
      </c>
      <c r="L89" s="1">
        <v>0</v>
      </c>
      <c r="M89" s="1">
        <v>84</v>
      </c>
      <c r="N89" s="1">
        <v>0</v>
      </c>
      <c r="O89" s="1">
        <v>459</v>
      </c>
      <c r="P89" s="1">
        <v>364</v>
      </c>
      <c r="Q89" s="1">
        <v>138</v>
      </c>
      <c r="R89" s="1">
        <v>1209</v>
      </c>
      <c r="S89" s="1">
        <v>571</v>
      </c>
      <c r="T89" s="1">
        <v>130</v>
      </c>
      <c r="U89" s="1">
        <v>208</v>
      </c>
      <c r="V89" s="1">
        <v>75</v>
      </c>
      <c r="W89" s="1">
        <v>0</v>
      </c>
      <c r="X89" s="1">
        <v>422</v>
      </c>
      <c r="Y89" s="1">
        <v>50</v>
      </c>
      <c r="Z89" s="1">
        <v>10</v>
      </c>
      <c r="AA89" s="1">
        <v>369</v>
      </c>
      <c r="AB89" s="1">
        <v>328</v>
      </c>
      <c r="AC89" s="1">
        <v>12244</v>
      </c>
      <c r="AD89" s="1">
        <v>80</v>
      </c>
      <c r="AE89" s="1">
        <v>330</v>
      </c>
      <c r="AF89" s="1">
        <v>1227</v>
      </c>
      <c r="AG89" s="1">
        <v>218</v>
      </c>
      <c r="AH89" s="1">
        <v>845</v>
      </c>
      <c r="AI89" s="1">
        <v>0</v>
      </c>
      <c r="AJ89" s="1">
        <v>183</v>
      </c>
      <c r="AK89" s="1">
        <v>99</v>
      </c>
      <c r="AL89" s="1">
        <v>264</v>
      </c>
      <c r="AM89" s="1">
        <v>900</v>
      </c>
      <c r="AN89" s="1" t="s">
        <v>61</v>
      </c>
      <c r="AO89" s="1">
        <v>286</v>
      </c>
      <c r="AP89" s="1">
        <v>59</v>
      </c>
      <c r="AQ89" s="1">
        <v>264</v>
      </c>
      <c r="AR89" s="1">
        <v>652</v>
      </c>
      <c r="AS89" s="1">
        <v>0</v>
      </c>
      <c r="AT89" s="1">
        <v>1</v>
      </c>
      <c r="AU89" s="1">
        <v>1293</v>
      </c>
      <c r="AV89" s="1">
        <v>113</v>
      </c>
      <c r="AW89" s="1">
        <v>1862</v>
      </c>
      <c r="AX89" s="1">
        <v>429</v>
      </c>
      <c r="AY89" s="1">
        <v>0</v>
      </c>
      <c r="AZ89" s="1">
        <v>166</v>
      </c>
      <c r="BA89" s="1">
        <v>404</v>
      </c>
      <c r="BB89" s="1">
        <v>0</v>
      </c>
      <c r="BC89" s="1">
        <v>1398</v>
      </c>
      <c r="BD89" s="1">
        <v>139</v>
      </c>
      <c r="BE89" s="1">
        <v>76</v>
      </c>
    </row>
    <row r="90" spans="1:57">
      <c r="A90" s="4">
        <v>2011</v>
      </c>
      <c r="B90" t="s">
        <v>42</v>
      </c>
      <c r="C90" s="1">
        <v>11418944</v>
      </c>
      <c r="D90" s="1">
        <v>9764366</v>
      </c>
      <c r="E90" s="1">
        <v>1425709</v>
      </c>
      <c r="F90" s="1">
        <v>1567</v>
      </c>
      <c r="G90" s="1">
        <v>1637</v>
      </c>
      <c r="H90" s="1">
        <v>6763</v>
      </c>
      <c r="I90" s="1">
        <v>1952</v>
      </c>
      <c r="J90" s="1">
        <v>9032</v>
      </c>
      <c r="K90" s="1">
        <v>2690</v>
      </c>
      <c r="L90" s="1">
        <v>1189</v>
      </c>
      <c r="M90" s="1">
        <v>263</v>
      </c>
      <c r="N90" s="1">
        <v>587</v>
      </c>
      <c r="O90" s="1">
        <v>16492</v>
      </c>
      <c r="P90" s="1">
        <v>4290</v>
      </c>
      <c r="Q90" s="1">
        <v>1044</v>
      </c>
      <c r="R90" s="1">
        <v>312</v>
      </c>
      <c r="S90" s="1">
        <v>7027</v>
      </c>
      <c r="T90" s="1">
        <v>11588</v>
      </c>
      <c r="U90" s="1">
        <v>1146</v>
      </c>
      <c r="V90" s="1">
        <v>657</v>
      </c>
      <c r="W90" s="1">
        <v>12744</v>
      </c>
      <c r="X90" s="1">
        <v>1872</v>
      </c>
      <c r="Y90" s="1">
        <v>0</v>
      </c>
      <c r="Z90" s="1">
        <v>4982</v>
      </c>
      <c r="AA90" s="1">
        <v>2101</v>
      </c>
      <c r="AB90" s="1">
        <v>14330</v>
      </c>
      <c r="AC90" s="1">
        <v>1788</v>
      </c>
      <c r="AD90" s="1">
        <v>691</v>
      </c>
      <c r="AE90" s="1">
        <v>2003</v>
      </c>
      <c r="AF90" s="1">
        <v>101</v>
      </c>
      <c r="AG90" s="1">
        <v>1176</v>
      </c>
      <c r="AH90" s="1">
        <v>1851</v>
      </c>
      <c r="AI90" s="1">
        <v>1992</v>
      </c>
      <c r="AJ90" s="1">
        <v>3936</v>
      </c>
      <c r="AK90" s="1">
        <v>255</v>
      </c>
      <c r="AL90" s="1">
        <v>8784</v>
      </c>
      <c r="AM90" s="1">
        <v>4572</v>
      </c>
      <c r="AN90" s="1">
        <v>204</v>
      </c>
      <c r="AO90" s="1" t="s">
        <v>61</v>
      </c>
      <c r="AP90" s="1">
        <v>2333</v>
      </c>
      <c r="AQ90" s="1">
        <v>1326</v>
      </c>
      <c r="AR90" s="1">
        <v>14292</v>
      </c>
      <c r="AS90" s="1">
        <v>369</v>
      </c>
      <c r="AT90" s="1">
        <v>3826</v>
      </c>
      <c r="AU90" s="1">
        <v>34</v>
      </c>
      <c r="AV90" s="1">
        <v>6468</v>
      </c>
      <c r="AW90" s="1">
        <v>11987</v>
      </c>
      <c r="AX90" s="1">
        <v>691</v>
      </c>
      <c r="AY90" s="1">
        <v>68</v>
      </c>
      <c r="AZ90" s="1">
        <v>5425</v>
      </c>
      <c r="BA90" s="1">
        <v>1979</v>
      </c>
      <c r="BB90" s="1">
        <v>7548</v>
      </c>
      <c r="BC90" s="1">
        <v>2534</v>
      </c>
      <c r="BD90" s="1">
        <v>1280</v>
      </c>
      <c r="BE90" s="1">
        <v>1607</v>
      </c>
    </row>
    <row r="91" spans="1:57">
      <c r="A91" s="4">
        <v>2011</v>
      </c>
      <c r="B91" t="s">
        <v>43</v>
      </c>
      <c r="C91" s="1">
        <v>3742698</v>
      </c>
      <c r="D91" s="1">
        <v>3089041</v>
      </c>
      <c r="E91" s="1">
        <v>528498</v>
      </c>
      <c r="F91" s="1">
        <v>591</v>
      </c>
      <c r="G91" s="1">
        <v>1137</v>
      </c>
      <c r="H91" s="1">
        <v>3770</v>
      </c>
      <c r="I91" s="1">
        <v>6894</v>
      </c>
      <c r="J91" s="1">
        <v>8233</v>
      </c>
      <c r="K91" s="1">
        <v>3273</v>
      </c>
      <c r="L91" s="1">
        <v>97</v>
      </c>
      <c r="M91" s="1">
        <v>66</v>
      </c>
      <c r="N91" s="1">
        <v>191</v>
      </c>
      <c r="O91" s="1">
        <v>6056</v>
      </c>
      <c r="P91" s="1">
        <v>3514</v>
      </c>
      <c r="Q91" s="1">
        <v>140</v>
      </c>
      <c r="R91" s="1">
        <v>21</v>
      </c>
      <c r="S91" s="1">
        <v>2179</v>
      </c>
      <c r="T91" s="1">
        <v>2113</v>
      </c>
      <c r="U91" s="1">
        <v>580</v>
      </c>
      <c r="V91" s="1">
        <v>4626</v>
      </c>
      <c r="W91" s="1">
        <v>1398</v>
      </c>
      <c r="X91" s="1">
        <v>1934</v>
      </c>
      <c r="Y91" s="1">
        <v>271</v>
      </c>
      <c r="Z91" s="1">
        <v>432</v>
      </c>
      <c r="AA91" s="1">
        <v>160</v>
      </c>
      <c r="AB91" s="1">
        <v>1038</v>
      </c>
      <c r="AC91" s="1">
        <v>497</v>
      </c>
      <c r="AD91" s="1">
        <v>199</v>
      </c>
      <c r="AE91" s="1">
        <v>5781</v>
      </c>
      <c r="AF91" s="1">
        <v>803</v>
      </c>
      <c r="AG91" s="1">
        <v>1979</v>
      </c>
      <c r="AH91" s="1">
        <v>705</v>
      </c>
      <c r="AI91" s="1">
        <v>0</v>
      </c>
      <c r="AJ91" s="1">
        <v>391</v>
      </c>
      <c r="AK91" s="1">
        <v>403</v>
      </c>
      <c r="AL91" s="1">
        <v>1858</v>
      </c>
      <c r="AM91" s="1">
        <v>1322</v>
      </c>
      <c r="AN91" s="1">
        <v>928</v>
      </c>
      <c r="AO91" s="1">
        <v>1608</v>
      </c>
      <c r="AP91" s="1" t="s">
        <v>61</v>
      </c>
      <c r="AQ91" s="1">
        <v>917</v>
      </c>
      <c r="AR91" s="1">
        <v>1116</v>
      </c>
      <c r="AS91" s="1">
        <v>152</v>
      </c>
      <c r="AT91" s="1">
        <v>2015</v>
      </c>
      <c r="AU91" s="1">
        <v>600</v>
      </c>
      <c r="AV91" s="1">
        <v>1700</v>
      </c>
      <c r="AW91" s="1">
        <v>31595</v>
      </c>
      <c r="AX91" s="1">
        <v>587</v>
      </c>
      <c r="AY91" s="1">
        <v>0</v>
      </c>
      <c r="AZ91" s="1">
        <v>1013</v>
      </c>
      <c r="BA91" s="1">
        <v>1246</v>
      </c>
      <c r="BB91" s="1">
        <v>44</v>
      </c>
      <c r="BC91" s="1">
        <v>942</v>
      </c>
      <c r="BD91" s="1">
        <v>1763</v>
      </c>
      <c r="BE91" s="1">
        <v>105</v>
      </c>
    </row>
    <row r="92" spans="1:57">
      <c r="A92" s="4">
        <v>2011</v>
      </c>
      <c r="B92" t="s">
        <v>44</v>
      </c>
      <c r="C92" s="1">
        <v>3828714</v>
      </c>
      <c r="D92" s="1">
        <v>3128121</v>
      </c>
      <c r="E92" s="1">
        <v>549332</v>
      </c>
      <c r="F92" s="1">
        <v>758</v>
      </c>
      <c r="G92" s="1">
        <v>1935</v>
      </c>
      <c r="H92" s="1">
        <v>7911</v>
      </c>
      <c r="I92" s="1">
        <v>988</v>
      </c>
      <c r="J92" s="1">
        <v>34214</v>
      </c>
      <c r="K92" s="1">
        <v>2110</v>
      </c>
      <c r="L92" s="1">
        <v>949</v>
      </c>
      <c r="M92" s="1">
        <v>251</v>
      </c>
      <c r="N92" s="1">
        <v>349</v>
      </c>
      <c r="O92" s="1">
        <v>3384</v>
      </c>
      <c r="P92" s="1">
        <v>1946</v>
      </c>
      <c r="Q92" s="1">
        <v>2491</v>
      </c>
      <c r="R92" s="1">
        <v>6236</v>
      </c>
      <c r="S92" s="1">
        <v>1350</v>
      </c>
      <c r="T92" s="1">
        <v>1371</v>
      </c>
      <c r="U92" s="1">
        <v>659</v>
      </c>
      <c r="V92" s="1">
        <v>1263</v>
      </c>
      <c r="W92" s="1">
        <v>71</v>
      </c>
      <c r="X92" s="1">
        <v>0</v>
      </c>
      <c r="Y92" s="1">
        <v>269</v>
      </c>
      <c r="Z92" s="1">
        <v>453</v>
      </c>
      <c r="AA92" s="1">
        <v>1423</v>
      </c>
      <c r="AB92" s="1">
        <v>1652</v>
      </c>
      <c r="AC92" s="1">
        <v>1413</v>
      </c>
      <c r="AD92" s="1">
        <v>7</v>
      </c>
      <c r="AE92" s="1">
        <v>1172</v>
      </c>
      <c r="AF92" s="1">
        <v>1079</v>
      </c>
      <c r="AG92" s="1">
        <v>324</v>
      </c>
      <c r="AH92" s="1">
        <v>7222</v>
      </c>
      <c r="AI92" s="1">
        <v>427</v>
      </c>
      <c r="AJ92" s="1">
        <v>1322</v>
      </c>
      <c r="AK92" s="1">
        <v>537</v>
      </c>
      <c r="AL92" s="1">
        <v>2056</v>
      </c>
      <c r="AM92" s="1">
        <v>1099</v>
      </c>
      <c r="AN92" s="1">
        <v>313</v>
      </c>
      <c r="AO92" s="1">
        <v>949</v>
      </c>
      <c r="AP92" s="1">
        <v>2034</v>
      </c>
      <c r="AQ92" s="1" t="s">
        <v>61</v>
      </c>
      <c r="AR92" s="1">
        <v>1407</v>
      </c>
      <c r="AS92" s="1">
        <v>0</v>
      </c>
      <c r="AT92" s="1">
        <v>370</v>
      </c>
      <c r="AU92" s="1">
        <v>417</v>
      </c>
      <c r="AV92" s="1">
        <v>673</v>
      </c>
      <c r="AW92" s="1">
        <v>4498</v>
      </c>
      <c r="AX92" s="1">
        <v>3443</v>
      </c>
      <c r="AY92" s="1">
        <v>176</v>
      </c>
      <c r="AZ92" s="1">
        <v>1179</v>
      </c>
      <c r="BA92" s="1">
        <v>21862</v>
      </c>
      <c r="BB92" s="1">
        <v>66</v>
      </c>
      <c r="BC92" s="1">
        <v>914</v>
      </c>
      <c r="BD92" s="1">
        <v>914</v>
      </c>
      <c r="BE92" s="1">
        <v>4</v>
      </c>
    </row>
    <row r="93" spans="1:57">
      <c r="A93" s="4">
        <v>2011</v>
      </c>
      <c r="B93" t="s">
        <v>45</v>
      </c>
      <c r="C93" s="1">
        <v>12610486</v>
      </c>
      <c r="D93" s="1">
        <v>11099077</v>
      </c>
      <c r="E93" s="1">
        <v>1224564</v>
      </c>
      <c r="F93" s="1">
        <v>1332</v>
      </c>
      <c r="G93" s="1">
        <v>759</v>
      </c>
      <c r="H93" s="1">
        <v>2278</v>
      </c>
      <c r="I93" s="1">
        <v>582</v>
      </c>
      <c r="J93" s="1">
        <v>10672</v>
      </c>
      <c r="K93" s="1">
        <v>2491</v>
      </c>
      <c r="L93" s="1">
        <v>4150</v>
      </c>
      <c r="M93" s="1">
        <v>5177</v>
      </c>
      <c r="N93" s="1">
        <v>1401</v>
      </c>
      <c r="O93" s="1">
        <v>19299</v>
      </c>
      <c r="P93" s="1">
        <v>4627</v>
      </c>
      <c r="Q93" s="1">
        <v>495</v>
      </c>
      <c r="R93" s="1">
        <v>236</v>
      </c>
      <c r="S93" s="1">
        <v>3902</v>
      </c>
      <c r="T93" s="1">
        <v>4086</v>
      </c>
      <c r="U93" s="1">
        <v>1176</v>
      </c>
      <c r="V93" s="1">
        <v>2323</v>
      </c>
      <c r="W93" s="1">
        <v>4013</v>
      </c>
      <c r="X93" s="1">
        <v>615</v>
      </c>
      <c r="Y93" s="1">
        <v>608</v>
      </c>
      <c r="Z93" s="1">
        <v>17751</v>
      </c>
      <c r="AA93" s="1">
        <v>6284</v>
      </c>
      <c r="AB93" s="1">
        <v>4406</v>
      </c>
      <c r="AC93" s="1">
        <v>853</v>
      </c>
      <c r="AD93" s="1">
        <v>1238</v>
      </c>
      <c r="AE93" s="1">
        <v>1761</v>
      </c>
      <c r="AF93" s="1">
        <v>338</v>
      </c>
      <c r="AG93" s="1">
        <v>582</v>
      </c>
      <c r="AH93" s="1">
        <v>1057</v>
      </c>
      <c r="AI93" s="1">
        <v>1326</v>
      </c>
      <c r="AJ93" s="1">
        <v>36133</v>
      </c>
      <c r="AK93" s="1">
        <v>325</v>
      </c>
      <c r="AL93" s="1">
        <v>29436</v>
      </c>
      <c r="AM93" s="1">
        <v>11254</v>
      </c>
      <c r="AN93" s="1">
        <v>195</v>
      </c>
      <c r="AO93" s="1">
        <v>13075</v>
      </c>
      <c r="AP93" s="1">
        <v>283</v>
      </c>
      <c r="AQ93" s="1">
        <v>1594</v>
      </c>
      <c r="AR93" s="1" t="s">
        <v>61</v>
      </c>
      <c r="AS93" s="1">
        <v>799</v>
      </c>
      <c r="AT93" s="1">
        <v>3438</v>
      </c>
      <c r="AU93" s="1">
        <v>142</v>
      </c>
      <c r="AV93" s="1">
        <v>3742</v>
      </c>
      <c r="AW93" s="1">
        <v>7006</v>
      </c>
      <c r="AX93" s="1">
        <v>1246</v>
      </c>
      <c r="AY93" s="1">
        <v>446</v>
      </c>
      <c r="AZ93" s="1">
        <v>8419</v>
      </c>
      <c r="BA93" s="1">
        <v>3688</v>
      </c>
      <c r="BB93" s="1">
        <v>4631</v>
      </c>
      <c r="BC93" s="1">
        <v>2426</v>
      </c>
      <c r="BD93" s="1">
        <v>195</v>
      </c>
      <c r="BE93" s="1">
        <v>2723</v>
      </c>
    </row>
    <row r="94" spans="1:57">
      <c r="A94" s="4">
        <v>2011</v>
      </c>
      <c r="B94" t="s">
        <v>46</v>
      </c>
      <c r="C94" s="1">
        <v>1040022</v>
      </c>
      <c r="D94" s="1">
        <v>903786</v>
      </c>
      <c r="E94" s="1">
        <v>101689</v>
      </c>
      <c r="F94" s="1">
        <v>0</v>
      </c>
      <c r="G94" s="1">
        <v>0</v>
      </c>
      <c r="H94" s="1">
        <v>214</v>
      </c>
      <c r="I94" s="1">
        <v>0</v>
      </c>
      <c r="J94" s="1">
        <v>1949</v>
      </c>
      <c r="K94" s="1">
        <v>301</v>
      </c>
      <c r="L94" s="1">
        <v>2613</v>
      </c>
      <c r="M94" s="1">
        <v>0</v>
      </c>
      <c r="N94" s="1">
        <v>0</v>
      </c>
      <c r="O94" s="1">
        <v>2230</v>
      </c>
      <c r="P94" s="1">
        <v>476</v>
      </c>
      <c r="Q94" s="1">
        <v>0</v>
      </c>
      <c r="R94" s="1">
        <v>107</v>
      </c>
      <c r="S94" s="1">
        <v>373</v>
      </c>
      <c r="T94" s="1">
        <v>41</v>
      </c>
      <c r="U94" s="1">
        <v>82</v>
      </c>
      <c r="V94" s="1">
        <v>374</v>
      </c>
      <c r="W94" s="1">
        <v>211</v>
      </c>
      <c r="X94" s="1">
        <v>121</v>
      </c>
      <c r="Y94" s="1">
        <v>228</v>
      </c>
      <c r="Z94" s="1">
        <v>472</v>
      </c>
      <c r="AA94" s="1">
        <v>7715</v>
      </c>
      <c r="AB94" s="1">
        <v>178</v>
      </c>
      <c r="AC94" s="1">
        <v>27</v>
      </c>
      <c r="AD94" s="1">
        <v>0</v>
      </c>
      <c r="AE94" s="1">
        <v>109</v>
      </c>
      <c r="AF94" s="1">
        <v>0</v>
      </c>
      <c r="AG94" s="1">
        <v>0</v>
      </c>
      <c r="AH94" s="1">
        <v>0</v>
      </c>
      <c r="AI94" s="1">
        <v>941</v>
      </c>
      <c r="AJ94" s="1">
        <v>1224</v>
      </c>
      <c r="AK94" s="1">
        <v>93</v>
      </c>
      <c r="AL94" s="1">
        <v>2776</v>
      </c>
      <c r="AM94" s="1">
        <v>259</v>
      </c>
      <c r="AN94" s="1">
        <v>0</v>
      </c>
      <c r="AO94" s="1">
        <v>60</v>
      </c>
      <c r="AP94" s="1">
        <v>0</v>
      </c>
      <c r="AQ94" s="1">
        <v>57</v>
      </c>
      <c r="AR94" s="1">
        <v>1125</v>
      </c>
      <c r="AS94" s="1" t="s">
        <v>61</v>
      </c>
      <c r="AT94" s="1">
        <v>223</v>
      </c>
      <c r="AU94" s="1">
        <v>0</v>
      </c>
      <c r="AV94" s="1">
        <v>210</v>
      </c>
      <c r="AW94" s="1">
        <v>207</v>
      </c>
      <c r="AX94" s="1">
        <v>181</v>
      </c>
      <c r="AY94" s="1">
        <v>621</v>
      </c>
      <c r="AZ94" s="1">
        <v>485</v>
      </c>
      <c r="BA94" s="1">
        <v>262</v>
      </c>
      <c r="BB94" s="1">
        <v>199</v>
      </c>
      <c r="BC94" s="1">
        <v>2</v>
      </c>
      <c r="BD94" s="1">
        <v>23</v>
      </c>
      <c r="BE94" s="1">
        <v>293</v>
      </c>
    </row>
    <row r="95" spans="1:57">
      <c r="A95" s="4">
        <v>2011</v>
      </c>
      <c r="B95" t="s">
        <v>47</v>
      </c>
      <c r="C95" s="1">
        <v>4624180</v>
      </c>
      <c r="D95" s="1">
        <v>3899705</v>
      </c>
      <c r="E95" s="1">
        <v>546666</v>
      </c>
      <c r="F95" s="1">
        <v>2999</v>
      </c>
      <c r="G95" s="1">
        <v>2421</v>
      </c>
      <c r="H95" s="1">
        <v>1971</v>
      </c>
      <c r="I95" s="1">
        <v>1333</v>
      </c>
      <c r="J95" s="1">
        <v>6592</v>
      </c>
      <c r="K95" s="1">
        <v>1000</v>
      </c>
      <c r="L95" s="1">
        <v>1752</v>
      </c>
      <c r="M95" s="1">
        <v>841</v>
      </c>
      <c r="N95" s="1">
        <v>589</v>
      </c>
      <c r="O95" s="1">
        <v>15476</v>
      </c>
      <c r="P95" s="1">
        <v>16355</v>
      </c>
      <c r="Q95" s="1">
        <v>712</v>
      </c>
      <c r="R95" s="1">
        <v>55</v>
      </c>
      <c r="S95" s="1">
        <v>2371</v>
      </c>
      <c r="T95" s="1">
        <v>3249</v>
      </c>
      <c r="U95" s="1">
        <v>1379</v>
      </c>
      <c r="V95" s="1">
        <v>1885</v>
      </c>
      <c r="W95" s="1">
        <v>2454</v>
      </c>
      <c r="X95" s="1">
        <v>878</v>
      </c>
      <c r="Y95" s="1">
        <v>652</v>
      </c>
      <c r="Z95" s="1">
        <v>3807</v>
      </c>
      <c r="AA95" s="1">
        <v>730</v>
      </c>
      <c r="AB95" s="1">
        <v>4483</v>
      </c>
      <c r="AC95" s="1">
        <v>471</v>
      </c>
      <c r="AD95" s="1">
        <v>2163</v>
      </c>
      <c r="AE95" s="1">
        <v>1522</v>
      </c>
      <c r="AF95" s="1">
        <v>915</v>
      </c>
      <c r="AG95" s="1">
        <v>204</v>
      </c>
      <c r="AH95" s="1">
        <v>1017</v>
      </c>
      <c r="AI95" s="1">
        <v>372</v>
      </c>
      <c r="AJ95" s="1">
        <v>4241</v>
      </c>
      <c r="AK95" s="1">
        <v>598</v>
      </c>
      <c r="AL95" s="1">
        <v>11317</v>
      </c>
      <c r="AM95" s="1">
        <v>23102</v>
      </c>
      <c r="AN95" s="1">
        <v>271</v>
      </c>
      <c r="AO95" s="1">
        <v>6327</v>
      </c>
      <c r="AP95" s="1">
        <v>1008</v>
      </c>
      <c r="AQ95" s="1">
        <v>833</v>
      </c>
      <c r="AR95" s="1">
        <v>3523</v>
      </c>
      <c r="AS95" s="1">
        <v>453</v>
      </c>
      <c r="AT95" s="1" t="s">
        <v>61</v>
      </c>
      <c r="AU95" s="1">
        <v>62</v>
      </c>
      <c r="AV95" s="1">
        <v>3324</v>
      </c>
      <c r="AW95" s="1">
        <v>8623</v>
      </c>
      <c r="AX95" s="1">
        <v>181</v>
      </c>
      <c r="AY95" s="1">
        <v>91</v>
      </c>
      <c r="AZ95" s="1">
        <v>7879</v>
      </c>
      <c r="BA95" s="1">
        <v>2510</v>
      </c>
      <c r="BB95" s="1">
        <v>1680</v>
      </c>
      <c r="BC95" s="1">
        <v>341</v>
      </c>
      <c r="BD95" s="1">
        <v>632</v>
      </c>
      <c r="BE95" s="1">
        <v>2166</v>
      </c>
    </row>
    <row r="96" spans="1:57">
      <c r="A96" s="4">
        <v>2011</v>
      </c>
      <c r="B96" t="s">
        <v>48</v>
      </c>
      <c r="C96" s="1">
        <v>814175</v>
      </c>
      <c r="D96" s="1">
        <v>688436</v>
      </c>
      <c r="E96" s="1">
        <v>94655</v>
      </c>
      <c r="F96" s="1">
        <v>0</v>
      </c>
      <c r="G96" s="1">
        <v>554</v>
      </c>
      <c r="H96" s="1">
        <v>1422</v>
      </c>
      <c r="I96" s="1">
        <v>659</v>
      </c>
      <c r="J96" s="1">
        <v>1286</v>
      </c>
      <c r="K96" s="1">
        <v>1021</v>
      </c>
      <c r="L96" s="1">
        <v>0</v>
      </c>
      <c r="M96" s="1">
        <v>0</v>
      </c>
      <c r="N96" s="1">
        <v>0</v>
      </c>
      <c r="O96" s="1">
        <v>101</v>
      </c>
      <c r="P96" s="1">
        <v>69</v>
      </c>
      <c r="Q96" s="1">
        <v>0</v>
      </c>
      <c r="R96" s="1">
        <v>186</v>
      </c>
      <c r="S96" s="1">
        <v>267</v>
      </c>
      <c r="T96" s="1">
        <v>285</v>
      </c>
      <c r="U96" s="1">
        <v>4772</v>
      </c>
      <c r="V96" s="1">
        <v>144</v>
      </c>
      <c r="W96" s="1">
        <v>211</v>
      </c>
      <c r="X96" s="1">
        <v>0</v>
      </c>
      <c r="Y96" s="1">
        <v>0</v>
      </c>
      <c r="Z96" s="1">
        <v>254</v>
      </c>
      <c r="AA96" s="1">
        <v>113</v>
      </c>
      <c r="AB96" s="1">
        <v>239</v>
      </c>
      <c r="AC96" s="1">
        <v>5342</v>
      </c>
      <c r="AD96" s="1">
        <v>129</v>
      </c>
      <c r="AE96" s="1">
        <v>354</v>
      </c>
      <c r="AF96" s="1">
        <v>232</v>
      </c>
      <c r="AG96" s="1">
        <v>1695</v>
      </c>
      <c r="AH96" s="1">
        <v>110</v>
      </c>
      <c r="AI96" s="1">
        <v>0</v>
      </c>
      <c r="AJ96" s="1">
        <v>441</v>
      </c>
      <c r="AK96" s="1">
        <v>513</v>
      </c>
      <c r="AL96" s="1">
        <v>6</v>
      </c>
      <c r="AM96" s="1">
        <v>166</v>
      </c>
      <c r="AN96" s="1">
        <v>2060</v>
      </c>
      <c r="AO96" s="1">
        <v>84</v>
      </c>
      <c r="AP96" s="1">
        <v>40</v>
      </c>
      <c r="AQ96" s="1">
        <v>15</v>
      </c>
      <c r="AR96" s="1">
        <v>57</v>
      </c>
      <c r="AS96" s="1">
        <v>7</v>
      </c>
      <c r="AT96" s="1">
        <v>529</v>
      </c>
      <c r="AU96" s="1" t="s">
        <v>61</v>
      </c>
      <c r="AV96" s="1">
        <v>0</v>
      </c>
      <c r="AW96" s="1">
        <v>1156</v>
      </c>
      <c r="AX96" s="1">
        <v>560</v>
      </c>
      <c r="AY96" s="1">
        <v>0</v>
      </c>
      <c r="AZ96" s="1">
        <v>79</v>
      </c>
      <c r="BA96" s="1">
        <v>557</v>
      </c>
      <c r="BB96" s="1">
        <v>0</v>
      </c>
      <c r="BC96" s="1">
        <v>481</v>
      </c>
      <c r="BD96" s="1">
        <v>1310</v>
      </c>
      <c r="BE96" s="1">
        <v>0</v>
      </c>
    </row>
    <row r="97" spans="1:57">
      <c r="A97" s="4">
        <v>2011</v>
      </c>
      <c r="B97" t="s">
        <v>49</v>
      </c>
      <c r="C97" s="1">
        <v>6333466</v>
      </c>
      <c r="D97" s="1">
        <v>5342978</v>
      </c>
      <c r="E97" s="1">
        <v>794556</v>
      </c>
      <c r="F97" s="1">
        <v>9326</v>
      </c>
      <c r="G97" s="1">
        <v>531</v>
      </c>
      <c r="H97" s="1">
        <v>1346</v>
      </c>
      <c r="I97" s="1">
        <v>7393</v>
      </c>
      <c r="J97" s="1">
        <v>7130</v>
      </c>
      <c r="K97" s="1">
        <v>1372</v>
      </c>
      <c r="L97" s="1">
        <v>150</v>
      </c>
      <c r="M97" s="1">
        <v>155</v>
      </c>
      <c r="N97" s="1">
        <v>307</v>
      </c>
      <c r="O97" s="1">
        <v>15491</v>
      </c>
      <c r="P97" s="1">
        <v>17507</v>
      </c>
      <c r="Q97" s="1">
        <v>179</v>
      </c>
      <c r="R97" s="1">
        <v>0</v>
      </c>
      <c r="S97" s="1">
        <v>8593</v>
      </c>
      <c r="T97" s="1">
        <v>5645</v>
      </c>
      <c r="U97" s="1">
        <v>387</v>
      </c>
      <c r="V97" s="1">
        <v>1805</v>
      </c>
      <c r="W97" s="1">
        <v>13884</v>
      </c>
      <c r="X97" s="1">
        <v>1901</v>
      </c>
      <c r="Y97" s="1">
        <v>9</v>
      </c>
      <c r="Z97" s="1">
        <v>1135</v>
      </c>
      <c r="AA97" s="1">
        <v>1690</v>
      </c>
      <c r="AB97" s="1">
        <v>5983</v>
      </c>
      <c r="AC97" s="1">
        <v>445</v>
      </c>
      <c r="AD97" s="1">
        <v>9172</v>
      </c>
      <c r="AE97" s="1">
        <v>3795</v>
      </c>
      <c r="AF97" s="1">
        <v>43</v>
      </c>
      <c r="AG97" s="1">
        <v>631</v>
      </c>
      <c r="AH97" s="1">
        <v>883</v>
      </c>
      <c r="AI97" s="1">
        <v>132</v>
      </c>
      <c r="AJ97" s="1">
        <v>1396</v>
      </c>
      <c r="AK97" s="1">
        <v>381</v>
      </c>
      <c r="AL97" s="1">
        <v>4921</v>
      </c>
      <c r="AM97" s="1">
        <v>9353</v>
      </c>
      <c r="AN97" s="1">
        <v>50</v>
      </c>
      <c r="AO97" s="1">
        <v>5944</v>
      </c>
      <c r="AP97" s="1">
        <v>3166</v>
      </c>
      <c r="AQ97" s="1">
        <v>726</v>
      </c>
      <c r="AR97" s="1">
        <v>3360</v>
      </c>
      <c r="AS97" s="1">
        <v>14</v>
      </c>
      <c r="AT97" s="1">
        <v>5531</v>
      </c>
      <c r="AU97" s="1">
        <v>181</v>
      </c>
      <c r="AV97" s="1" t="s">
        <v>61</v>
      </c>
      <c r="AW97" s="1">
        <v>7009</v>
      </c>
      <c r="AX97" s="1">
        <v>200</v>
      </c>
      <c r="AY97" s="1">
        <v>38</v>
      </c>
      <c r="AZ97" s="1">
        <v>6098</v>
      </c>
      <c r="BA97" s="1">
        <v>2852</v>
      </c>
      <c r="BB97" s="1">
        <v>1385</v>
      </c>
      <c r="BC97" s="1">
        <v>1213</v>
      </c>
      <c r="BD97" s="1">
        <v>131</v>
      </c>
      <c r="BE97" s="1">
        <v>1083</v>
      </c>
    </row>
    <row r="98" spans="1:57">
      <c r="A98" s="4">
        <v>2011</v>
      </c>
      <c r="B98" t="s">
        <v>50</v>
      </c>
      <c r="C98" s="1">
        <v>25327104</v>
      </c>
      <c r="D98" s="1">
        <v>20984855</v>
      </c>
      <c r="E98" s="1">
        <v>3648260</v>
      </c>
      <c r="F98" s="1">
        <v>8747</v>
      </c>
      <c r="G98" s="1">
        <v>6670</v>
      </c>
      <c r="H98" s="1">
        <v>20073</v>
      </c>
      <c r="I98" s="1">
        <v>16461</v>
      </c>
      <c r="J98" s="1">
        <v>58992</v>
      </c>
      <c r="K98" s="1">
        <v>19126</v>
      </c>
      <c r="L98" s="1">
        <v>2927</v>
      </c>
      <c r="M98" s="1">
        <v>884</v>
      </c>
      <c r="N98" s="1">
        <v>2276</v>
      </c>
      <c r="O98" s="1">
        <v>35777</v>
      </c>
      <c r="P98" s="1">
        <v>17401</v>
      </c>
      <c r="Q98" s="1">
        <v>6106</v>
      </c>
      <c r="R98" s="1">
        <v>4379</v>
      </c>
      <c r="S98" s="1">
        <v>15064</v>
      </c>
      <c r="T98" s="1">
        <v>10265</v>
      </c>
      <c r="U98" s="1">
        <v>3236</v>
      </c>
      <c r="V98" s="1">
        <v>12766</v>
      </c>
      <c r="W98" s="1">
        <v>6616</v>
      </c>
      <c r="X98" s="1">
        <v>25513</v>
      </c>
      <c r="Y98" s="1">
        <v>1357</v>
      </c>
      <c r="Z98" s="1">
        <v>9443</v>
      </c>
      <c r="AA98" s="1">
        <v>5035</v>
      </c>
      <c r="AB98" s="1">
        <v>15654</v>
      </c>
      <c r="AC98" s="1">
        <v>7691</v>
      </c>
      <c r="AD98" s="1">
        <v>6048</v>
      </c>
      <c r="AE98" s="1">
        <v>13473</v>
      </c>
      <c r="AF98" s="1">
        <v>537</v>
      </c>
      <c r="AG98" s="1">
        <v>3837</v>
      </c>
      <c r="AH98" s="1">
        <v>7793</v>
      </c>
      <c r="AI98" s="1">
        <v>459</v>
      </c>
      <c r="AJ98" s="1">
        <v>7578</v>
      </c>
      <c r="AK98" s="1">
        <v>15225</v>
      </c>
      <c r="AL98" s="1">
        <v>26155</v>
      </c>
      <c r="AM98" s="1">
        <v>14956</v>
      </c>
      <c r="AN98" s="1">
        <v>809</v>
      </c>
      <c r="AO98" s="1">
        <v>12315</v>
      </c>
      <c r="AP98" s="1">
        <v>19302</v>
      </c>
      <c r="AQ98" s="1">
        <v>3743</v>
      </c>
      <c r="AR98" s="1">
        <v>9107</v>
      </c>
      <c r="AS98" s="1">
        <v>1297</v>
      </c>
      <c r="AT98" s="1">
        <v>4075</v>
      </c>
      <c r="AU98" s="1">
        <v>1486</v>
      </c>
      <c r="AV98" s="1">
        <v>10788</v>
      </c>
      <c r="AW98" s="1" t="s">
        <v>61</v>
      </c>
      <c r="AX98" s="1">
        <v>5234</v>
      </c>
      <c r="AY98" s="1">
        <v>349</v>
      </c>
      <c r="AZ98" s="1">
        <v>13231</v>
      </c>
      <c r="BA98" s="1">
        <v>15325</v>
      </c>
      <c r="BB98" s="1">
        <v>663</v>
      </c>
      <c r="BC98" s="1">
        <v>5982</v>
      </c>
      <c r="BD98" s="1">
        <v>2500</v>
      </c>
      <c r="BE98" s="1">
        <v>5225</v>
      </c>
    </row>
    <row r="99" spans="1:57">
      <c r="A99" s="4">
        <v>2011</v>
      </c>
      <c r="B99" t="s">
        <v>51</v>
      </c>
      <c r="C99" s="1">
        <v>2769627</v>
      </c>
      <c r="D99" s="1">
        <v>2295961</v>
      </c>
      <c r="E99" s="1">
        <v>373984</v>
      </c>
      <c r="F99" s="1">
        <v>486</v>
      </c>
      <c r="G99" s="1">
        <v>2151</v>
      </c>
      <c r="H99" s="1">
        <v>6585</v>
      </c>
      <c r="I99" s="1">
        <v>422</v>
      </c>
      <c r="J99" s="1">
        <v>18237</v>
      </c>
      <c r="K99" s="1">
        <v>3986</v>
      </c>
      <c r="L99" s="1">
        <v>562</v>
      </c>
      <c r="M99" s="1">
        <v>0</v>
      </c>
      <c r="N99" s="1">
        <v>132</v>
      </c>
      <c r="O99" s="1">
        <v>1643</v>
      </c>
      <c r="P99" s="1">
        <v>1052</v>
      </c>
      <c r="Q99" s="1">
        <v>1701</v>
      </c>
      <c r="R99" s="1">
        <v>7538</v>
      </c>
      <c r="S99" s="1">
        <v>1447</v>
      </c>
      <c r="T99" s="1">
        <v>545</v>
      </c>
      <c r="U99" s="1">
        <v>290</v>
      </c>
      <c r="V99" s="1">
        <v>1146</v>
      </c>
      <c r="W99" s="1">
        <v>611</v>
      </c>
      <c r="X99" s="1">
        <v>494</v>
      </c>
      <c r="Y99" s="1">
        <v>0</v>
      </c>
      <c r="Z99" s="1">
        <v>342</v>
      </c>
      <c r="AA99" s="1">
        <v>959</v>
      </c>
      <c r="AB99" s="1">
        <v>1099</v>
      </c>
      <c r="AC99" s="1">
        <v>939</v>
      </c>
      <c r="AD99" s="1">
        <v>143</v>
      </c>
      <c r="AE99" s="1">
        <v>511</v>
      </c>
      <c r="AF99" s="1">
        <v>1241</v>
      </c>
      <c r="AG99" s="1">
        <v>195</v>
      </c>
      <c r="AH99" s="1">
        <v>4315</v>
      </c>
      <c r="AI99" s="1">
        <v>34</v>
      </c>
      <c r="AJ99" s="1">
        <v>506</v>
      </c>
      <c r="AK99" s="1">
        <v>1707</v>
      </c>
      <c r="AL99" s="1">
        <v>1937</v>
      </c>
      <c r="AM99" s="1">
        <v>1653</v>
      </c>
      <c r="AN99" s="1">
        <v>2</v>
      </c>
      <c r="AO99" s="1">
        <v>2584</v>
      </c>
      <c r="AP99" s="1">
        <v>150</v>
      </c>
      <c r="AQ99" s="1">
        <v>2037</v>
      </c>
      <c r="AR99" s="1">
        <v>1496</v>
      </c>
      <c r="AS99" s="1">
        <v>0</v>
      </c>
      <c r="AT99" s="1">
        <v>309</v>
      </c>
      <c r="AU99" s="1">
        <v>128</v>
      </c>
      <c r="AV99" s="1">
        <v>549</v>
      </c>
      <c r="AW99" s="1">
        <v>4507</v>
      </c>
      <c r="AX99" s="1" t="s">
        <v>61</v>
      </c>
      <c r="AY99" s="1">
        <v>122</v>
      </c>
      <c r="AZ99" s="1">
        <v>2413</v>
      </c>
      <c r="BA99" s="1">
        <v>4825</v>
      </c>
      <c r="BB99" s="1">
        <v>270</v>
      </c>
      <c r="BC99" s="1">
        <v>158</v>
      </c>
      <c r="BD99" s="1">
        <v>1058</v>
      </c>
      <c r="BE99" s="1">
        <v>0</v>
      </c>
    </row>
    <row r="100" spans="1:57">
      <c r="A100" s="4">
        <v>2011</v>
      </c>
      <c r="B100" t="s">
        <v>52</v>
      </c>
      <c r="C100" s="1">
        <v>621354</v>
      </c>
      <c r="D100" s="1">
        <v>537304</v>
      </c>
      <c r="E100" s="1">
        <v>60719</v>
      </c>
      <c r="F100" s="1">
        <v>0</v>
      </c>
      <c r="G100" s="1">
        <v>580</v>
      </c>
      <c r="H100" s="1">
        <v>310</v>
      </c>
      <c r="I100" s="1">
        <v>0</v>
      </c>
      <c r="J100" s="1">
        <v>819</v>
      </c>
      <c r="K100" s="1">
        <v>529</v>
      </c>
      <c r="L100" s="1">
        <v>2105</v>
      </c>
      <c r="M100" s="1">
        <v>107</v>
      </c>
      <c r="N100" s="1">
        <v>27</v>
      </c>
      <c r="O100" s="1">
        <v>366</v>
      </c>
      <c r="P100" s="1">
        <v>101</v>
      </c>
      <c r="Q100" s="1">
        <v>143</v>
      </c>
      <c r="R100" s="1">
        <v>0</v>
      </c>
      <c r="S100" s="1">
        <v>386</v>
      </c>
      <c r="T100" s="1">
        <v>258</v>
      </c>
      <c r="U100" s="1">
        <v>0</v>
      </c>
      <c r="V100" s="1">
        <v>7</v>
      </c>
      <c r="W100" s="1">
        <v>627</v>
      </c>
      <c r="X100" s="1">
        <v>41</v>
      </c>
      <c r="Y100" s="1">
        <v>322</v>
      </c>
      <c r="Z100" s="1">
        <v>361</v>
      </c>
      <c r="AA100" s="1">
        <v>2378</v>
      </c>
      <c r="AB100" s="1">
        <v>335</v>
      </c>
      <c r="AC100" s="1">
        <v>206</v>
      </c>
      <c r="AD100" s="1">
        <v>0</v>
      </c>
      <c r="AE100" s="1">
        <v>69</v>
      </c>
      <c r="AF100" s="1">
        <v>0</v>
      </c>
      <c r="AG100" s="1">
        <v>0</v>
      </c>
      <c r="AH100" s="1">
        <v>15</v>
      </c>
      <c r="AI100" s="1">
        <v>2244</v>
      </c>
      <c r="AJ100" s="1">
        <v>962</v>
      </c>
      <c r="AK100" s="1">
        <v>56</v>
      </c>
      <c r="AL100" s="1">
        <v>3723</v>
      </c>
      <c r="AM100" s="1">
        <v>250</v>
      </c>
      <c r="AN100" s="1">
        <v>0</v>
      </c>
      <c r="AO100" s="1">
        <v>383</v>
      </c>
      <c r="AP100" s="1">
        <v>0</v>
      </c>
      <c r="AQ100" s="1">
        <v>124</v>
      </c>
      <c r="AR100" s="1">
        <v>389</v>
      </c>
      <c r="AS100" s="1">
        <v>401</v>
      </c>
      <c r="AT100" s="1">
        <v>21</v>
      </c>
      <c r="AU100" s="1">
        <v>0</v>
      </c>
      <c r="AV100" s="1">
        <v>327</v>
      </c>
      <c r="AW100" s="1">
        <v>185</v>
      </c>
      <c r="AX100" s="1">
        <v>182</v>
      </c>
      <c r="AY100" s="1" t="s">
        <v>61</v>
      </c>
      <c r="AZ100" s="1">
        <v>740</v>
      </c>
      <c r="BA100" s="1">
        <v>156</v>
      </c>
      <c r="BB100" s="1">
        <v>53</v>
      </c>
      <c r="BC100" s="1">
        <v>137</v>
      </c>
      <c r="BD100" s="1">
        <v>38</v>
      </c>
      <c r="BE100" s="1">
        <v>19</v>
      </c>
    </row>
    <row r="101" spans="1:57">
      <c r="A101" s="4">
        <v>2011</v>
      </c>
      <c r="B101" t="s">
        <v>53</v>
      </c>
      <c r="C101" s="1">
        <v>7996552</v>
      </c>
      <c r="D101" s="1">
        <v>6789620</v>
      </c>
      <c r="E101" s="1">
        <v>889751</v>
      </c>
      <c r="F101" s="1">
        <v>4930</v>
      </c>
      <c r="G101" s="1">
        <v>3202</v>
      </c>
      <c r="H101" s="1">
        <v>4679</v>
      </c>
      <c r="I101" s="1">
        <v>645</v>
      </c>
      <c r="J101" s="1">
        <v>19371</v>
      </c>
      <c r="K101" s="1">
        <v>4908</v>
      </c>
      <c r="L101" s="1">
        <v>5376</v>
      </c>
      <c r="M101" s="1">
        <v>961</v>
      </c>
      <c r="N101" s="1">
        <v>6854</v>
      </c>
      <c r="O101" s="1">
        <v>17773</v>
      </c>
      <c r="P101" s="1">
        <v>8715</v>
      </c>
      <c r="Q101" s="1">
        <v>2917</v>
      </c>
      <c r="R101" s="1">
        <v>434</v>
      </c>
      <c r="S101" s="1">
        <v>4000</v>
      </c>
      <c r="T101" s="1">
        <v>2703</v>
      </c>
      <c r="U101" s="1">
        <v>1503</v>
      </c>
      <c r="V101" s="1">
        <v>892</v>
      </c>
      <c r="W101" s="1">
        <v>3630</v>
      </c>
      <c r="X101" s="1">
        <v>2496</v>
      </c>
      <c r="Y101" s="1">
        <v>2855</v>
      </c>
      <c r="Z101" s="1">
        <v>22051</v>
      </c>
      <c r="AA101" s="1">
        <v>5386</v>
      </c>
      <c r="AB101" s="1">
        <v>7323</v>
      </c>
      <c r="AC101" s="1">
        <v>834</v>
      </c>
      <c r="AD101" s="1">
        <v>1682</v>
      </c>
      <c r="AE101" s="1">
        <v>2277</v>
      </c>
      <c r="AF101" s="1">
        <v>617</v>
      </c>
      <c r="AG101" s="1">
        <v>256</v>
      </c>
      <c r="AH101" s="1">
        <v>1717</v>
      </c>
      <c r="AI101" s="1">
        <v>1344</v>
      </c>
      <c r="AJ101" s="1">
        <v>7327</v>
      </c>
      <c r="AK101" s="1">
        <v>1014</v>
      </c>
      <c r="AL101" s="1">
        <v>12455</v>
      </c>
      <c r="AM101" s="1">
        <v>22753</v>
      </c>
      <c r="AN101" s="1">
        <v>462</v>
      </c>
      <c r="AO101" s="1">
        <v>9570</v>
      </c>
      <c r="AP101" s="1">
        <v>853</v>
      </c>
      <c r="AQ101" s="1">
        <v>3499</v>
      </c>
      <c r="AR101" s="1">
        <v>12009</v>
      </c>
      <c r="AS101" s="1">
        <v>1897</v>
      </c>
      <c r="AT101" s="1">
        <v>6612</v>
      </c>
      <c r="AU101" s="1">
        <v>908</v>
      </c>
      <c r="AV101" s="1">
        <v>7482</v>
      </c>
      <c r="AW101" s="1">
        <v>11655</v>
      </c>
      <c r="AX101" s="1">
        <v>1426</v>
      </c>
      <c r="AY101" s="1">
        <v>173</v>
      </c>
      <c r="AZ101" s="1" t="s">
        <v>61</v>
      </c>
      <c r="BA101" s="1">
        <v>4615</v>
      </c>
      <c r="BB101" s="1">
        <v>9041</v>
      </c>
      <c r="BC101" s="1">
        <v>858</v>
      </c>
      <c r="BD101" s="1">
        <v>190</v>
      </c>
      <c r="BE101" s="1">
        <v>1222</v>
      </c>
    </row>
    <row r="102" spans="1:57">
      <c r="A102" s="4">
        <v>2011</v>
      </c>
      <c r="B102" t="s">
        <v>54</v>
      </c>
      <c r="C102" s="1">
        <v>6748474</v>
      </c>
      <c r="D102" s="1">
        <v>5565069</v>
      </c>
      <c r="E102" s="1">
        <v>919925</v>
      </c>
      <c r="F102" s="1">
        <v>1821</v>
      </c>
      <c r="G102" s="1">
        <v>5266</v>
      </c>
      <c r="H102" s="1">
        <v>12397</v>
      </c>
      <c r="I102" s="1">
        <v>756</v>
      </c>
      <c r="J102" s="1">
        <v>38421</v>
      </c>
      <c r="K102" s="1">
        <v>3938</v>
      </c>
      <c r="L102" s="1">
        <v>1026</v>
      </c>
      <c r="M102" s="1">
        <v>0</v>
      </c>
      <c r="N102" s="1">
        <v>358</v>
      </c>
      <c r="O102" s="1">
        <v>6094</v>
      </c>
      <c r="P102" s="1">
        <v>8705</v>
      </c>
      <c r="Q102" s="1">
        <v>5940</v>
      </c>
      <c r="R102" s="1">
        <v>10895</v>
      </c>
      <c r="S102" s="1">
        <v>2062</v>
      </c>
      <c r="T102" s="1">
        <v>2303</v>
      </c>
      <c r="U102" s="1">
        <v>1000</v>
      </c>
      <c r="V102" s="1">
        <v>2820</v>
      </c>
      <c r="W102" s="1">
        <v>1271</v>
      </c>
      <c r="X102" s="1">
        <v>1016</v>
      </c>
      <c r="Y102" s="1">
        <v>1313</v>
      </c>
      <c r="Z102" s="1">
        <v>1899</v>
      </c>
      <c r="AA102" s="1">
        <v>1580</v>
      </c>
      <c r="AB102" s="1">
        <v>3720</v>
      </c>
      <c r="AC102" s="1">
        <v>1543</v>
      </c>
      <c r="AD102" s="1">
        <v>1110</v>
      </c>
      <c r="AE102" s="1">
        <v>3307</v>
      </c>
      <c r="AF102" s="1">
        <v>2125</v>
      </c>
      <c r="AG102" s="1">
        <v>673</v>
      </c>
      <c r="AH102" s="1">
        <v>4925</v>
      </c>
      <c r="AI102" s="1">
        <v>824</v>
      </c>
      <c r="AJ102" s="1">
        <v>2006</v>
      </c>
      <c r="AK102" s="1">
        <v>1569</v>
      </c>
      <c r="AL102" s="1">
        <v>4512</v>
      </c>
      <c r="AM102" s="1">
        <v>3870</v>
      </c>
      <c r="AN102" s="1">
        <v>189</v>
      </c>
      <c r="AO102" s="1">
        <v>2686</v>
      </c>
      <c r="AP102" s="1">
        <v>765</v>
      </c>
      <c r="AQ102" s="1">
        <v>29168</v>
      </c>
      <c r="AR102" s="1">
        <v>2296</v>
      </c>
      <c r="AS102" s="1">
        <v>463</v>
      </c>
      <c r="AT102" s="1">
        <v>1519</v>
      </c>
      <c r="AU102" s="1">
        <v>227</v>
      </c>
      <c r="AV102" s="1">
        <v>2342</v>
      </c>
      <c r="AW102" s="1">
        <v>15491</v>
      </c>
      <c r="AX102" s="1">
        <v>4789</v>
      </c>
      <c r="AY102" s="1">
        <v>119</v>
      </c>
      <c r="AZ102" s="1">
        <v>4233</v>
      </c>
      <c r="BA102" s="1" t="s">
        <v>61</v>
      </c>
      <c r="BB102" s="1">
        <v>157</v>
      </c>
      <c r="BC102" s="1">
        <v>1491</v>
      </c>
      <c r="BD102" s="1">
        <v>1507</v>
      </c>
      <c r="BE102" s="1">
        <v>1083</v>
      </c>
    </row>
    <row r="103" spans="1:57">
      <c r="A103" s="4">
        <v>2011</v>
      </c>
      <c r="B103" t="s">
        <v>55</v>
      </c>
      <c r="C103" s="1">
        <v>1836614</v>
      </c>
      <c r="D103" s="1">
        <v>1609110</v>
      </c>
      <c r="E103" s="1">
        <v>172262</v>
      </c>
      <c r="F103" s="1">
        <v>221</v>
      </c>
      <c r="G103" s="1">
        <v>598</v>
      </c>
      <c r="H103" s="1">
        <v>50</v>
      </c>
      <c r="I103" s="1">
        <v>225</v>
      </c>
      <c r="J103" s="1">
        <v>1442</v>
      </c>
      <c r="K103" s="1">
        <v>124</v>
      </c>
      <c r="L103" s="1">
        <v>594</v>
      </c>
      <c r="M103" s="1">
        <v>89</v>
      </c>
      <c r="N103" s="1">
        <v>300</v>
      </c>
      <c r="O103" s="1">
        <v>2949</v>
      </c>
      <c r="P103" s="1">
        <v>1296</v>
      </c>
      <c r="Q103" s="1">
        <v>147</v>
      </c>
      <c r="R103" s="1">
        <v>120</v>
      </c>
      <c r="S103" s="1">
        <v>1331</v>
      </c>
      <c r="T103" s="1">
        <v>210</v>
      </c>
      <c r="U103" s="1">
        <v>0</v>
      </c>
      <c r="V103" s="1">
        <v>0</v>
      </c>
      <c r="W103" s="1">
        <v>515</v>
      </c>
      <c r="X103" s="1">
        <v>326</v>
      </c>
      <c r="Y103" s="1">
        <v>45</v>
      </c>
      <c r="Z103" s="1">
        <v>7515</v>
      </c>
      <c r="AA103" s="1">
        <v>236</v>
      </c>
      <c r="AB103" s="1">
        <v>459</v>
      </c>
      <c r="AC103" s="1">
        <v>0</v>
      </c>
      <c r="AD103" s="1">
        <v>0</v>
      </c>
      <c r="AE103" s="1">
        <v>309</v>
      </c>
      <c r="AF103" s="1">
        <v>60</v>
      </c>
      <c r="AG103" s="1">
        <v>78</v>
      </c>
      <c r="AH103" s="1">
        <v>293</v>
      </c>
      <c r="AI103" s="1">
        <v>160</v>
      </c>
      <c r="AJ103" s="1">
        <v>1431</v>
      </c>
      <c r="AK103" s="1">
        <v>0</v>
      </c>
      <c r="AL103" s="1">
        <v>2017</v>
      </c>
      <c r="AM103" s="1">
        <v>3865</v>
      </c>
      <c r="AN103" s="1">
        <v>0</v>
      </c>
      <c r="AO103" s="1">
        <v>8545</v>
      </c>
      <c r="AP103" s="1">
        <v>97</v>
      </c>
      <c r="AQ103" s="1">
        <v>132</v>
      </c>
      <c r="AR103" s="1">
        <v>4205</v>
      </c>
      <c r="AS103" s="1">
        <v>284</v>
      </c>
      <c r="AT103" s="1">
        <v>1857</v>
      </c>
      <c r="AU103" s="1">
        <v>0</v>
      </c>
      <c r="AV103" s="1">
        <v>546</v>
      </c>
      <c r="AW103" s="1">
        <v>1574</v>
      </c>
      <c r="AX103" s="1">
        <v>114</v>
      </c>
      <c r="AY103" s="1">
        <v>23</v>
      </c>
      <c r="AZ103" s="1">
        <v>5561</v>
      </c>
      <c r="BA103" s="1">
        <v>83</v>
      </c>
      <c r="BB103" s="1" t="s">
        <v>61</v>
      </c>
      <c r="BC103" s="1">
        <v>42</v>
      </c>
      <c r="BD103" s="1">
        <v>0</v>
      </c>
      <c r="BE103" s="1">
        <v>680</v>
      </c>
    </row>
    <row r="104" spans="1:57">
      <c r="A104" s="4">
        <v>2011</v>
      </c>
      <c r="B104" t="s">
        <v>56</v>
      </c>
      <c r="C104" s="1">
        <v>5647213</v>
      </c>
      <c r="D104" s="1">
        <v>4846550</v>
      </c>
      <c r="E104" s="1">
        <v>675623</v>
      </c>
      <c r="F104" s="1">
        <v>708</v>
      </c>
      <c r="G104" s="1">
        <v>432</v>
      </c>
      <c r="H104" s="1">
        <v>4045</v>
      </c>
      <c r="I104" s="1">
        <v>335</v>
      </c>
      <c r="J104" s="1">
        <v>6637</v>
      </c>
      <c r="K104" s="1">
        <v>2592</v>
      </c>
      <c r="L104" s="1">
        <v>993</v>
      </c>
      <c r="M104" s="1">
        <v>219</v>
      </c>
      <c r="N104" s="1">
        <v>123</v>
      </c>
      <c r="O104" s="1">
        <v>4338</v>
      </c>
      <c r="P104" s="1">
        <v>1745</v>
      </c>
      <c r="Q104" s="1">
        <v>1108</v>
      </c>
      <c r="R104" s="1">
        <v>566</v>
      </c>
      <c r="S104" s="1">
        <v>25521</v>
      </c>
      <c r="T104" s="1">
        <v>4017</v>
      </c>
      <c r="U104" s="1">
        <v>3306</v>
      </c>
      <c r="V104" s="1">
        <v>418</v>
      </c>
      <c r="W104" s="1">
        <v>1040</v>
      </c>
      <c r="X104" s="1">
        <v>850</v>
      </c>
      <c r="Y104" s="1">
        <v>12</v>
      </c>
      <c r="Z104" s="1">
        <v>147</v>
      </c>
      <c r="AA104" s="1">
        <v>733</v>
      </c>
      <c r="AB104" s="1">
        <v>5623</v>
      </c>
      <c r="AC104" s="1">
        <v>17927</v>
      </c>
      <c r="AD104" s="1">
        <v>983</v>
      </c>
      <c r="AE104" s="1">
        <v>2090</v>
      </c>
      <c r="AF104" s="1">
        <v>143</v>
      </c>
      <c r="AG104" s="1">
        <v>483</v>
      </c>
      <c r="AH104" s="1">
        <v>663</v>
      </c>
      <c r="AI104" s="1">
        <v>480</v>
      </c>
      <c r="AJ104" s="1">
        <v>378</v>
      </c>
      <c r="AK104" s="1">
        <v>714</v>
      </c>
      <c r="AL104" s="1">
        <v>2213</v>
      </c>
      <c r="AM104" s="1">
        <v>2120</v>
      </c>
      <c r="AN104" s="1">
        <v>1383</v>
      </c>
      <c r="AO104" s="1">
        <v>1358</v>
      </c>
      <c r="AP104" s="1">
        <v>118</v>
      </c>
      <c r="AQ104" s="1">
        <v>1057</v>
      </c>
      <c r="AR104" s="1">
        <v>1294</v>
      </c>
      <c r="AS104" s="1">
        <v>368</v>
      </c>
      <c r="AT104" s="1">
        <v>377</v>
      </c>
      <c r="AU104" s="1">
        <v>590</v>
      </c>
      <c r="AV104" s="1">
        <v>744</v>
      </c>
      <c r="AW104" s="1">
        <v>1984</v>
      </c>
      <c r="AX104" s="1">
        <v>890</v>
      </c>
      <c r="AY104" s="1">
        <v>342</v>
      </c>
      <c r="AZ104" s="1">
        <v>2573</v>
      </c>
      <c r="BA104" s="1">
        <v>1555</v>
      </c>
      <c r="BB104" s="1">
        <v>1090</v>
      </c>
      <c r="BC104" s="1" t="s">
        <v>61</v>
      </c>
      <c r="BD104" s="1">
        <v>14</v>
      </c>
      <c r="BE104" s="1">
        <v>728</v>
      </c>
    </row>
    <row r="105" spans="1:57">
      <c r="A105" s="4">
        <v>2011</v>
      </c>
      <c r="B105" t="s">
        <v>57</v>
      </c>
      <c r="C105" s="1">
        <v>561389</v>
      </c>
      <c r="D105" s="1">
        <v>462808</v>
      </c>
      <c r="E105" s="1">
        <v>66648</v>
      </c>
      <c r="F105" s="1">
        <v>51</v>
      </c>
      <c r="G105" s="1">
        <v>761</v>
      </c>
      <c r="H105" s="1">
        <v>369</v>
      </c>
      <c r="I105" s="1">
        <v>174</v>
      </c>
      <c r="J105" s="1">
        <v>2539</v>
      </c>
      <c r="K105" s="1">
        <v>6905</v>
      </c>
      <c r="L105" s="1">
        <v>11</v>
      </c>
      <c r="M105" s="1">
        <v>0</v>
      </c>
      <c r="N105" s="1">
        <v>0</v>
      </c>
      <c r="O105" s="1">
        <v>1525</v>
      </c>
      <c r="P105" s="1">
        <v>46</v>
      </c>
      <c r="Q105" s="1">
        <v>0</v>
      </c>
      <c r="R105" s="1">
        <v>2140</v>
      </c>
      <c r="S105" s="1">
        <v>450</v>
      </c>
      <c r="T105" s="1">
        <v>6</v>
      </c>
      <c r="U105" s="1">
        <v>342</v>
      </c>
      <c r="V105" s="1">
        <v>286</v>
      </c>
      <c r="W105" s="1">
        <v>83</v>
      </c>
      <c r="X105" s="1">
        <v>114</v>
      </c>
      <c r="Y105" s="1">
        <v>0</v>
      </c>
      <c r="Z105" s="1">
        <v>0</v>
      </c>
      <c r="AA105" s="1">
        <v>152</v>
      </c>
      <c r="AB105" s="1">
        <v>849</v>
      </c>
      <c r="AC105" s="1">
        <v>357</v>
      </c>
      <c r="AD105" s="1">
        <v>70</v>
      </c>
      <c r="AE105" s="1">
        <v>241</v>
      </c>
      <c r="AF105" s="1">
        <v>1105</v>
      </c>
      <c r="AG105" s="1">
        <v>1784</v>
      </c>
      <c r="AH105" s="1">
        <v>427</v>
      </c>
      <c r="AI105" s="1">
        <v>0</v>
      </c>
      <c r="AJ105" s="1">
        <v>7</v>
      </c>
      <c r="AK105" s="1">
        <v>76</v>
      </c>
      <c r="AL105" s="1">
        <v>113</v>
      </c>
      <c r="AM105" s="1">
        <v>395</v>
      </c>
      <c r="AN105" s="1">
        <v>237</v>
      </c>
      <c r="AO105" s="1">
        <v>22</v>
      </c>
      <c r="AP105" s="1">
        <v>462</v>
      </c>
      <c r="AQ105" s="1">
        <v>960</v>
      </c>
      <c r="AR105" s="1">
        <v>284</v>
      </c>
      <c r="AS105" s="1">
        <v>13</v>
      </c>
      <c r="AT105" s="1">
        <v>219</v>
      </c>
      <c r="AU105" s="1">
        <v>1043</v>
      </c>
      <c r="AV105" s="1">
        <v>69</v>
      </c>
      <c r="AW105" s="1">
        <v>1398</v>
      </c>
      <c r="AX105" s="1">
        <v>2140</v>
      </c>
      <c r="AY105" s="1">
        <v>4</v>
      </c>
      <c r="AZ105" s="1">
        <v>451</v>
      </c>
      <c r="BA105" s="1">
        <v>1803</v>
      </c>
      <c r="BB105" s="1">
        <v>0</v>
      </c>
      <c r="BC105" s="1">
        <v>168</v>
      </c>
      <c r="BD105" s="1" t="s">
        <v>61</v>
      </c>
      <c r="BE105" s="1">
        <v>0</v>
      </c>
    </row>
    <row r="106" spans="1:57">
      <c r="A106" s="4">
        <v>2011</v>
      </c>
      <c r="B106" t="s">
        <v>58</v>
      </c>
      <c r="C106" s="1">
        <v>3669195</v>
      </c>
      <c r="D106" s="1">
        <v>3403602</v>
      </c>
      <c r="E106" s="1">
        <v>238263</v>
      </c>
      <c r="F106" s="1">
        <v>35</v>
      </c>
      <c r="G106" s="1">
        <v>378</v>
      </c>
      <c r="H106" s="1">
        <v>229</v>
      </c>
      <c r="I106" s="1">
        <v>0</v>
      </c>
      <c r="J106" s="1">
        <v>207</v>
      </c>
      <c r="K106" s="1">
        <v>0</v>
      </c>
      <c r="L106" s="1">
        <v>1849</v>
      </c>
      <c r="M106" s="1">
        <v>13</v>
      </c>
      <c r="N106" s="1">
        <v>212</v>
      </c>
      <c r="O106" s="1">
        <v>6614</v>
      </c>
      <c r="P106" s="1">
        <v>247</v>
      </c>
      <c r="Q106" s="1">
        <v>0</v>
      </c>
      <c r="R106" s="1">
        <v>13</v>
      </c>
      <c r="S106" s="1">
        <v>624</v>
      </c>
      <c r="T106" s="1">
        <v>784</v>
      </c>
      <c r="U106" s="1">
        <v>0</v>
      </c>
      <c r="V106" s="1">
        <v>38</v>
      </c>
      <c r="W106" s="1">
        <v>0</v>
      </c>
      <c r="X106" s="1">
        <v>0</v>
      </c>
      <c r="Y106" s="1">
        <v>0</v>
      </c>
      <c r="Z106" s="1">
        <v>70</v>
      </c>
      <c r="AA106" s="1">
        <v>1412</v>
      </c>
      <c r="AB106" s="1">
        <v>88</v>
      </c>
      <c r="AC106" s="1">
        <v>0</v>
      </c>
      <c r="AD106" s="1">
        <v>27</v>
      </c>
      <c r="AE106" s="1">
        <v>101</v>
      </c>
      <c r="AF106" s="1">
        <v>0</v>
      </c>
      <c r="AG106" s="1">
        <v>0</v>
      </c>
      <c r="AH106" s="1">
        <v>0</v>
      </c>
      <c r="AI106" s="1">
        <v>0</v>
      </c>
      <c r="AJ106" s="1">
        <v>2150</v>
      </c>
      <c r="AK106" s="1">
        <v>51</v>
      </c>
      <c r="AL106" s="1">
        <v>2615</v>
      </c>
      <c r="AM106" s="1">
        <v>200</v>
      </c>
      <c r="AN106" s="1">
        <v>0</v>
      </c>
      <c r="AO106" s="1">
        <v>0</v>
      </c>
      <c r="AP106" s="1">
        <v>79</v>
      </c>
      <c r="AQ106" s="1">
        <v>0</v>
      </c>
      <c r="AR106" s="1">
        <v>1978</v>
      </c>
      <c r="AS106" s="1">
        <v>490</v>
      </c>
      <c r="AT106" s="1">
        <v>3</v>
      </c>
      <c r="AU106" s="1">
        <v>113</v>
      </c>
      <c r="AV106" s="1">
        <v>224</v>
      </c>
      <c r="AW106" s="1">
        <v>444</v>
      </c>
      <c r="AX106" s="1">
        <v>0</v>
      </c>
      <c r="AY106" s="1">
        <v>0</v>
      </c>
      <c r="AZ106" s="1">
        <v>1077</v>
      </c>
      <c r="BA106" s="1">
        <v>41</v>
      </c>
      <c r="BB106" s="1">
        <v>14</v>
      </c>
      <c r="BC106" s="1">
        <v>229</v>
      </c>
      <c r="BD106" s="1">
        <v>0</v>
      </c>
      <c r="BE106" s="1" t="s">
        <v>61</v>
      </c>
    </row>
    <row r="107" spans="1:57">
      <c r="A107">
        <v>2012</v>
      </c>
      <c r="B107" t="s">
        <v>7</v>
      </c>
      <c r="C107" s="1">
        <v>4764428</v>
      </c>
      <c r="D107" s="1">
        <v>4054260</v>
      </c>
      <c r="E107" s="1">
        <v>590326</v>
      </c>
      <c r="F107" s="1" t="s">
        <v>61</v>
      </c>
      <c r="G107" s="1">
        <v>1004</v>
      </c>
      <c r="H107" s="1">
        <v>962</v>
      </c>
      <c r="I107" s="1">
        <v>660</v>
      </c>
      <c r="J107" s="1">
        <v>3077</v>
      </c>
      <c r="K107" s="1">
        <v>1386</v>
      </c>
      <c r="L107" s="1">
        <v>284</v>
      </c>
      <c r="M107" s="1">
        <v>42</v>
      </c>
      <c r="N107" s="1">
        <v>162</v>
      </c>
      <c r="O107" s="1">
        <v>11244</v>
      </c>
      <c r="P107" s="1">
        <v>19920</v>
      </c>
      <c r="Q107" s="1">
        <v>627</v>
      </c>
      <c r="R107" s="1">
        <v>493</v>
      </c>
      <c r="S107" s="1">
        <v>2722</v>
      </c>
      <c r="T107" s="1">
        <v>1347</v>
      </c>
      <c r="U107" s="1">
        <v>345</v>
      </c>
      <c r="V107" s="1">
        <v>865</v>
      </c>
      <c r="W107" s="1">
        <v>2495</v>
      </c>
      <c r="X107" s="1">
        <v>3104</v>
      </c>
      <c r="Y107" s="1">
        <v>67</v>
      </c>
      <c r="Z107" s="1">
        <v>1513</v>
      </c>
      <c r="AA107" s="1">
        <v>334</v>
      </c>
      <c r="AB107" s="1">
        <v>2298</v>
      </c>
      <c r="AC107" s="1">
        <v>752</v>
      </c>
      <c r="AD107" s="1">
        <v>4952</v>
      </c>
      <c r="AE107" s="1">
        <v>1555</v>
      </c>
      <c r="AF107" s="1">
        <v>101</v>
      </c>
      <c r="AG107" s="1">
        <v>151</v>
      </c>
      <c r="AH107" s="1">
        <v>1009</v>
      </c>
      <c r="AI107" s="1">
        <v>161</v>
      </c>
      <c r="AJ107" s="1">
        <v>1702</v>
      </c>
      <c r="AK107" s="1">
        <v>459</v>
      </c>
      <c r="AL107" s="1">
        <v>2709</v>
      </c>
      <c r="AM107" s="1">
        <v>5133</v>
      </c>
      <c r="AN107" s="1">
        <v>228</v>
      </c>
      <c r="AO107" s="1">
        <v>1411</v>
      </c>
      <c r="AP107" s="1">
        <v>194</v>
      </c>
      <c r="AQ107" s="1">
        <v>200</v>
      </c>
      <c r="AR107" s="1">
        <v>1837</v>
      </c>
      <c r="AS107" s="1">
        <v>0</v>
      </c>
      <c r="AT107" s="1">
        <v>2811</v>
      </c>
      <c r="AU107" s="1">
        <v>518</v>
      </c>
      <c r="AV107" s="1">
        <v>10539</v>
      </c>
      <c r="AW107" s="1">
        <v>7468</v>
      </c>
      <c r="AX107" s="1">
        <v>579</v>
      </c>
      <c r="AY107" s="1">
        <v>0</v>
      </c>
      <c r="AZ107" s="1">
        <v>3170</v>
      </c>
      <c r="BA107" s="1">
        <v>1034</v>
      </c>
      <c r="BB107" s="1">
        <v>128</v>
      </c>
      <c r="BC107" s="1">
        <v>760</v>
      </c>
      <c r="BD107" s="1">
        <v>88</v>
      </c>
      <c r="BE107" s="1">
        <v>619</v>
      </c>
    </row>
    <row r="108" spans="1:57">
      <c r="A108" s="4">
        <v>2012</v>
      </c>
      <c r="B108" t="s">
        <v>8</v>
      </c>
      <c r="C108" s="1">
        <v>721186</v>
      </c>
      <c r="D108" s="1">
        <v>592551</v>
      </c>
      <c r="E108" s="1">
        <v>90613</v>
      </c>
      <c r="F108" s="1">
        <v>1097</v>
      </c>
      <c r="G108" s="1" t="s">
        <v>61</v>
      </c>
      <c r="H108" s="1">
        <v>1520</v>
      </c>
      <c r="I108" s="1">
        <v>196</v>
      </c>
      <c r="J108" s="1">
        <v>3494</v>
      </c>
      <c r="K108" s="1">
        <v>556</v>
      </c>
      <c r="L108" s="1">
        <v>0</v>
      </c>
      <c r="M108" s="1">
        <v>0</v>
      </c>
      <c r="N108" s="1">
        <v>356</v>
      </c>
      <c r="O108" s="1">
        <v>1991</v>
      </c>
      <c r="P108" s="1">
        <v>928</v>
      </c>
      <c r="Q108" s="1">
        <v>1376</v>
      </c>
      <c r="R108" s="1">
        <v>538</v>
      </c>
      <c r="S108" s="1">
        <v>58</v>
      </c>
      <c r="T108" s="1">
        <v>260</v>
      </c>
      <c r="U108" s="1">
        <v>13</v>
      </c>
      <c r="V108" s="1">
        <v>221</v>
      </c>
      <c r="W108" s="1">
        <v>161</v>
      </c>
      <c r="X108" s="1">
        <v>120</v>
      </c>
      <c r="Y108" s="1">
        <v>66</v>
      </c>
      <c r="Z108" s="1">
        <v>508</v>
      </c>
      <c r="AA108" s="1">
        <v>297</v>
      </c>
      <c r="AB108" s="1">
        <v>563</v>
      </c>
      <c r="AC108" s="1">
        <v>192</v>
      </c>
      <c r="AD108" s="1">
        <v>56</v>
      </c>
      <c r="AE108" s="1">
        <v>819</v>
      </c>
      <c r="AF108" s="1">
        <v>371</v>
      </c>
      <c r="AG108" s="1">
        <v>1195</v>
      </c>
      <c r="AH108" s="1">
        <v>803</v>
      </c>
      <c r="AI108" s="1">
        <v>118</v>
      </c>
      <c r="AJ108" s="1">
        <v>116</v>
      </c>
      <c r="AK108" s="1">
        <v>263</v>
      </c>
      <c r="AL108" s="1">
        <v>736</v>
      </c>
      <c r="AM108" s="1">
        <v>920</v>
      </c>
      <c r="AN108" s="1">
        <v>264</v>
      </c>
      <c r="AO108" s="1">
        <v>1316</v>
      </c>
      <c r="AP108" s="1">
        <v>335</v>
      </c>
      <c r="AQ108" s="1">
        <v>3174</v>
      </c>
      <c r="AR108" s="1">
        <v>255</v>
      </c>
      <c r="AS108" s="1">
        <v>0</v>
      </c>
      <c r="AT108" s="1">
        <v>384</v>
      </c>
      <c r="AU108" s="1">
        <v>99</v>
      </c>
      <c r="AV108" s="1">
        <v>451</v>
      </c>
      <c r="AW108" s="1">
        <v>1488</v>
      </c>
      <c r="AX108" s="1">
        <v>330</v>
      </c>
      <c r="AY108" s="1">
        <v>79</v>
      </c>
      <c r="AZ108" s="1">
        <v>1265</v>
      </c>
      <c r="BA108" s="1">
        <v>3725</v>
      </c>
      <c r="BB108" s="1">
        <v>0</v>
      </c>
      <c r="BC108" s="1">
        <v>206</v>
      </c>
      <c r="BD108" s="1">
        <v>136</v>
      </c>
      <c r="BE108" s="1">
        <v>25</v>
      </c>
    </row>
    <row r="109" spans="1:57">
      <c r="A109" s="4">
        <v>2012</v>
      </c>
      <c r="B109" t="s">
        <v>9</v>
      </c>
      <c r="C109" s="1">
        <v>6468907</v>
      </c>
      <c r="D109" s="1">
        <v>5242674</v>
      </c>
      <c r="E109" s="1">
        <v>953789</v>
      </c>
      <c r="F109" s="1">
        <v>1331</v>
      </c>
      <c r="G109" s="1">
        <v>3717</v>
      </c>
      <c r="H109" s="1" t="s">
        <v>61</v>
      </c>
      <c r="I109" s="1">
        <v>1214</v>
      </c>
      <c r="J109" s="1">
        <v>44889</v>
      </c>
      <c r="K109" s="1">
        <v>13790</v>
      </c>
      <c r="L109" s="1">
        <v>417</v>
      </c>
      <c r="M109" s="1">
        <v>246</v>
      </c>
      <c r="N109" s="1">
        <v>36</v>
      </c>
      <c r="O109" s="1">
        <v>5553</v>
      </c>
      <c r="P109" s="1">
        <v>2263</v>
      </c>
      <c r="Q109" s="1">
        <v>2491</v>
      </c>
      <c r="R109" s="1">
        <v>2934</v>
      </c>
      <c r="S109" s="1">
        <v>10744</v>
      </c>
      <c r="T109" s="1">
        <v>2930</v>
      </c>
      <c r="U109" s="1">
        <v>2702</v>
      </c>
      <c r="V109" s="1">
        <v>2498</v>
      </c>
      <c r="W109" s="1">
        <v>1328</v>
      </c>
      <c r="X109" s="1">
        <v>724</v>
      </c>
      <c r="Y109" s="1">
        <v>616</v>
      </c>
      <c r="Z109" s="1">
        <v>3007</v>
      </c>
      <c r="AA109" s="1">
        <v>1961</v>
      </c>
      <c r="AB109" s="1">
        <v>9598</v>
      </c>
      <c r="AC109" s="1">
        <v>8570</v>
      </c>
      <c r="AD109" s="1">
        <v>293</v>
      </c>
      <c r="AE109" s="1">
        <v>2595</v>
      </c>
      <c r="AF109" s="1">
        <v>1118</v>
      </c>
      <c r="AG109" s="1">
        <v>2293</v>
      </c>
      <c r="AH109" s="1">
        <v>6712</v>
      </c>
      <c r="AI109" s="1">
        <v>510</v>
      </c>
      <c r="AJ109" s="1">
        <v>2564</v>
      </c>
      <c r="AK109" s="1">
        <v>6946</v>
      </c>
      <c r="AL109" s="1">
        <v>7402</v>
      </c>
      <c r="AM109" s="1">
        <v>2721</v>
      </c>
      <c r="AN109" s="1">
        <v>877</v>
      </c>
      <c r="AO109" s="1">
        <v>7906</v>
      </c>
      <c r="AP109" s="1">
        <v>1626</v>
      </c>
      <c r="AQ109" s="1">
        <v>8587</v>
      </c>
      <c r="AR109" s="1">
        <v>4280</v>
      </c>
      <c r="AS109" s="1">
        <v>614</v>
      </c>
      <c r="AT109" s="1">
        <v>1070</v>
      </c>
      <c r="AU109" s="1">
        <v>1472</v>
      </c>
      <c r="AV109" s="1">
        <v>5075</v>
      </c>
      <c r="AW109" s="1">
        <v>14788</v>
      </c>
      <c r="AX109" s="1">
        <v>5916</v>
      </c>
      <c r="AY109" s="1">
        <v>207</v>
      </c>
      <c r="AZ109" s="1">
        <v>2763</v>
      </c>
      <c r="BA109" s="1">
        <v>13247</v>
      </c>
      <c r="BB109" s="1">
        <v>765</v>
      </c>
      <c r="BC109" s="1">
        <v>3765</v>
      </c>
      <c r="BD109" s="1">
        <v>2786</v>
      </c>
      <c r="BE109" s="1">
        <v>1791</v>
      </c>
    </row>
    <row r="110" spans="1:57">
      <c r="A110" s="4">
        <v>2012</v>
      </c>
      <c r="B110" t="s">
        <v>10</v>
      </c>
      <c r="C110" s="1">
        <v>2912680</v>
      </c>
      <c r="D110" s="1">
        <v>2453347</v>
      </c>
      <c r="E110" s="1">
        <v>373046</v>
      </c>
      <c r="F110" s="1">
        <v>374</v>
      </c>
      <c r="G110" s="1">
        <v>855</v>
      </c>
      <c r="H110" s="1">
        <v>1677</v>
      </c>
      <c r="I110" s="1" t="s">
        <v>61</v>
      </c>
      <c r="J110" s="1">
        <v>3525</v>
      </c>
      <c r="K110" s="1">
        <v>603</v>
      </c>
      <c r="L110" s="1">
        <v>185</v>
      </c>
      <c r="M110" s="1">
        <v>0</v>
      </c>
      <c r="N110" s="1">
        <v>205</v>
      </c>
      <c r="O110" s="1">
        <v>2682</v>
      </c>
      <c r="P110" s="1">
        <v>1525</v>
      </c>
      <c r="Q110" s="1">
        <v>0</v>
      </c>
      <c r="R110" s="1">
        <v>0</v>
      </c>
      <c r="S110" s="1">
        <v>3576</v>
      </c>
      <c r="T110" s="1">
        <v>1172</v>
      </c>
      <c r="U110" s="1">
        <v>409</v>
      </c>
      <c r="V110" s="1">
        <v>1033</v>
      </c>
      <c r="W110" s="1">
        <v>1310</v>
      </c>
      <c r="X110" s="1">
        <v>3953</v>
      </c>
      <c r="Y110" s="1">
        <v>17</v>
      </c>
      <c r="Z110" s="1">
        <v>169</v>
      </c>
      <c r="AA110" s="1">
        <v>254</v>
      </c>
      <c r="AB110" s="1">
        <v>1283</v>
      </c>
      <c r="AC110" s="1">
        <v>295</v>
      </c>
      <c r="AD110" s="1">
        <v>3689</v>
      </c>
      <c r="AE110" s="1">
        <v>9105</v>
      </c>
      <c r="AF110" s="1">
        <v>258</v>
      </c>
      <c r="AG110" s="1">
        <v>166</v>
      </c>
      <c r="AH110" s="1">
        <v>121</v>
      </c>
      <c r="AI110" s="1">
        <v>0</v>
      </c>
      <c r="AJ110" s="1">
        <v>157</v>
      </c>
      <c r="AK110" s="1">
        <v>547</v>
      </c>
      <c r="AL110" s="1">
        <v>2262</v>
      </c>
      <c r="AM110" s="1">
        <v>3057</v>
      </c>
      <c r="AN110" s="1">
        <v>0</v>
      </c>
      <c r="AO110" s="1">
        <v>1135</v>
      </c>
      <c r="AP110" s="1">
        <v>9938</v>
      </c>
      <c r="AQ110" s="1">
        <v>193</v>
      </c>
      <c r="AR110" s="1">
        <v>516</v>
      </c>
      <c r="AS110" s="1">
        <v>59</v>
      </c>
      <c r="AT110" s="1">
        <v>52</v>
      </c>
      <c r="AU110" s="1">
        <v>673</v>
      </c>
      <c r="AV110" s="1">
        <v>4195</v>
      </c>
      <c r="AW110" s="1">
        <v>11767</v>
      </c>
      <c r="AX110" s="1">
        <v>269</v>
      </c>
      <c r="AY110" s="1">
        <v>0</v>
      </c>
      <c r="AZ110" s="1">
        <v>1159</v>
      </c>
      <c r="BA110" s="1">
        <v>251</v>
      </c>
      <c r="BB110" s="1">
        <v>84</v>
      </c>
      <c r="BC110" s="1">
        <v>695</v>
      </c>
      <c r="BD110" s="1">
        <v>1498</v>
      </c>
      <c r="BE110" s="1">
        <v>0</v>
      </c>
    </row>
    <row r="111" spans="1:57">
      <c r="A111" s="4">
        <v>2012</v>
      </c>
      <c r="B111" t="s">
        <v>11</v>
      </c>
      <c r="C111" s="1">
        <v>37572738</v>
      </c>
      <c r="D111" s="1">
        <v>31777868</v>
      </c>
      <c r="E111" s="1">
        <v>5046618</v>
      </c>
      <c r="F111" s="1">
        <v>2509</v>
      </c>
      <c r="G111" s="1">
        <v>6995</v>
      </c>
      <c r="H111" s="1">
        <v>38916</v>
      </c>
      <c r="I111" s="1">
        <v>3472</v>
      </c>
      <c r="J111" s="1" t="s">
        <v>61</v>
      </c>
      <c r="K111" s="1">
        <v>15150</v>
      </c>
      <c r="L111" s="1">
        <v>6764</v>
      </c>
      <c r="M111" s="1">
        <v>474</v>
      </c>
      <c r="N111" s="1">
        <v>3199</v>
      </c>
      <c r="O111" s="1">
        <v>21004</v>
      </c>
      <c r="P111" s="1">
        <v>10790</v>
      </c>
      <c r="Q111" s="1">
        <v>11906</v>
      </c>
      <c r="R111" s="1">
        <v>5331</v>
      </c>
      <c r="S111" s="1">
        <v>21251</v>
      </c>
      <c r="T111" s="1">
        <v>5891</v>
      </c>
      <c r="U111" s="1">
        <v>2284</v>
      </c>
      <c r="V111" s="1">
        <v>2790</v>
      </c>
      <c r="W111" s="1">
        <v>3763</v>
      </c>
      <c r="X111" s="1">
        <v>5180</v>
      </c>
      <c r="Y111" s="1">
        <v>1256</v>
      </c>
      <c r="Z111" s="1">
        <v>7902</v>
      </c>
      <c r="AA111" s="1">
        <v>14356</v>
      </c>
      <c r="AB111" s="1">
        <v>8921</v>
      </c>
      <c r="AC111" s="1">
        <v>8539</v>
      </c>
      <c r="AD111" s="1">
        <v>2556</v>
      </c>
      <c r="AE111" s="1">
        <v>6729</v>
      </c>
      <c r="AF111" s="1">
        <v>3060</v>
      </c>
      <c r="AG111" s="1">
        <v>3302</v>
      </c>
      <c r="AH111" s="1">
        <v>27968</v>
      </c>
      <c r="AI111" s="1">
        <v>1327</v>
      </c>
      <c r="AJ111" s="1">
        <v>12057</v>
      </c>
      <c r="AK111" s="1">
        <v>5921</v>
      </c>
      <c r="AL111" s="1">
        <v>31261</v>
      </c>
      <c r="AM111" s="1">
        <v>11195</v>
      </c>
      <c r="AN111" s="1">
        <v>1827</v>
      </c>
      <c r="AO111" s="1">
        <v>10653</v>
      </c>
      <c r="AP111" s="1">
        <v>6671</v>
      </c>
      <c r="AQ111" s="1">
        <v>22724</v>
      </c>
      <c r="AR111" s="1">
        <v>10466</v>
      </c>
      <c r="AS111" s="1">
        <v>1648</v>
      </c>
      <c r="AT111" s="1">
        <v>4110</v>
      </c>
      <c r="AU111" s="1">
        <v>826</v>
      </c>
      <c r="AV111" s="1">
        <v>5802</v>
      </c>
      <c r="AW111" s="1">
        <v>43005</v>
      </c>
      <c r="AX111" s="1">
        <v>12172</v>
      </c>
      <c r="AY111" s="1">
        <v>544</v>
      </c>
      <c r="AZ111" s="1">
        <v>15625</v>
      </c>
      <c r="BA111" s="1">
        <v>34569</v>
      </c>
      <c r="BB111" s="1">
        <v>1413</v>
      </c>
      <c r="BC111" s="1">
        <v>5681</v>
      </c>
      <c r="BD111" s="1">
        <v>1886</v>
      </c>
      <c r="BE111" s="1">
        <v>2323</v>
      </c>
    </row>
    <row r="112" spans="1:57">
      <c r="A112" s="4">
        <v>2012</v>
      </c>
      <c r="B112" t="s">
        <v>12</v>
      </c>
      <c r="C112" s="1">
        <v>5123944</v>
      </c>
      <c r="D112" s="1">
        <v>4131357</v>
      </c>
      <c r="E112" s="1">
        <v>751921</v>
      </c>
      <c r="F112" s="1">
        <v>3108</v>
      </c>
      <c r="G112" s="1">
        <v>3457</v>
      </c>
      <c r="H112" s="1">
        <v>10589</v>
      </c>
      <c r="I112" s="1">
        <v>1043</v>
      </c>
      <c r="J112" s="1">
        <v>22152</v>
      </c>
      <c r="K112" s="1" t="s">
        <v>61</v>
      </c>
      <c r="L112" s="1">
        <v>1317</v>
      </c>
      <c r="M112" s="1">
        <v>70</v>
      </c>
      <c r="N112" s="1">
        <v>488</v>
      </c>
      <c r="O112" s="1">
        <v>8615</v>
      </c>
      <c r="P112" s="1">
        <v>5834</v>
      </c>
      <c r="Q112" s="1">
        <v>2536</v>
      </c>
      <c r="R112" s="1">
        <v>2660</v>
      </c>
      <c r="S112" s="1">
        <v>6374</v>
      </c>
      <c r="T112" s="1">
        <v>4336</v>
      </c>
      <c r="U112" s="1">
        <v>2776</v>
      </c>
      <c r="V112" s="1">
        <v>5283</v>
      </c>
      <c r="W112" s="1">
        <v>2500</v>
      </c>
      <c r="X112" s="1">
        <v>5048</v>
      </c>
      <c r="Y112" s="1">
        <v>20</v>
      </c>
      <c r="Z112" s="1">
        <v>2844</v>
      </c>
      <c r="AA112" s="1">
        <v>5939</v>
      </c>
      <c r="AB112" s="1">
        <v>3343</v>
      </c>
      <c r="AC112" s="1">
        <v>2992</v>
      </c>
      <c r="AD112" s="1">
        <v>835</v>
      </c>
      <c r="AE112" s="1">
        <v>3771</v>
      </c>
      <c r="AF112" s="1">
        <v>2021</v>
      </c>
      <c r="AG112" s="1">
        <v>4472</v>
      </c>
      <c r="AH112" s="1">
        <v>3789</v>
      </c>
      <c r="AI112" s="1">
        <v>679</v>
      </c>
      <c r="AJ112" s="1">
        <v>2464</v>
      </c>
      <c r="AK112" s="1">
        <v>6520</v>
      </c>
      <c r="AL112" s="1">
        <v>7250</v>
      </c>
      <c r="AM112" s="1">
        <v>4378</v>
      </c>
      <c r="AN112" s="1">
        <v>1918</v>
      </c>
      <c r="AO112" s="1">
        <v>4533</v>
      </c>
      <c r="AP112" s="1">
        <v>4582</v>
      </c>
      <c r="AQ112" s="1">
        <v>2419</v>
      </c>
      <c r="AR112" s="1">
        <v>3950</v>
      </c>
      <c r="AS112" s="1">
        <v>137</v>
      </c>
      <c r="AT112" s="1">
        <v>2383</v>
      </c>
      <c r="AU112" s="1">
        <v>756</v>
      </c>
      <c r="AV112" s="1">
        <v>2535</v>
      </c>
      <c r="AW112" s="1">
        <v>17355</v>
      </c>
      <c r="AX112" s="1">
        <v>6398</v>
      </c>
      <c r="AY112" s="1">
        <v>503</v>
      </c>
      <c r="AZ112" s="1">
        <v>3796</v>
      </c>
      <c r="BA112" s="1">
        <v>4853</v>
      </c>
      <c r="BB112" s="1">
        <v>837</v>
      </c>
      <c r="BC112" s="1">
        <v>3000</v>
      </c>
      <c r="BD112" s="1">
        <v>5602</v>
      </c>
      <c r="BE112" s="1">
        <v>1144</v>
      </c>
    </row>
    <row r="113" spans="1:57">
      <c r="A113" s="4">
        <v>2012</v>
      </c>
      <c r="B113" t="s">
        <v>13</v>
      </c>
      <c r="C113" s="1">
        <v>3555319</v>
      </c>
      <c r="D113" s="1">
        <v>3114940</v>
      </c>
      <c r="E113" s="1">
        <v>334918</v>
      </c>
      <c r="F113" s="1">
        <v>46</v>
      </c>
      <c r="G113" s="1">
        <v>439</v>
      </c>
      <c r="H113" s="1">
        <v>3167</v>
      </c>
      <c r="I113" s="1">
        <v>200</v>
      </c>
      <c r="J113" s="1">
        <v>3161</v>
      </c>
      <c r="K113" s="1">
        <v>367</v>
      </c>
      <c r="L113" s="1" t="s">
        <v>61</v>
      </c>
      <c r="M113" s="1">
        <v>22</v>
      </c>
      <c r="N113" s="1">
        <v>288</v>
      </c>
      <c r="O113" s="1">
        <v>6578</v>
      </c>
      <c r="P113" s="1">
        <v>1702</v>
      </c>
      <c r="Q113" s="1">
        <v>408</v>
      </c>
      <c r="R113" s="1">
        <v>97</v>
      </c>
      <c r="S113" s="1">
        <v>912</v>
      </c>
      <c r="T113" s="1">
        <v>53</v>
      </c>
      <c r="U113" s="1">
        <v>0</v>
      </c>
      <c r="V113" s="1">
        <v>0</v>
      </c>
      <c r="W113" s="1">
        <v>124</v>
      </c>
      <c r="X113" s="1">
        <v>909</v>
      </c>
      <c r="Y113" s="1">
        <v>1224</v>
      </c>
      <c r="Z113" s="1">
        <v>1752</v>
      </c>
      <c r="AA113" s="1">
        <v>8743</v>
      </c>
      <c r="AB113" s="1">
        <v>753</v>
      </c>
      <c r="AC113" s="1">
        <v>605</v>
      </c>
      <c r="AD113" s="1">
        <v>276</v>
      </c>
      <c r="AE113" s="1">
        <v>358</v>
      </c>
      <c r="AF113" s="1">
        <v>50</v>
      </c>
      <c r="AG113" s="1">
        <v>45</v>
      </c>
      <c r="AH113" s="1">
        <v>172</v>
      </c>
      <c r="AI113" s="1">
        <v>1009</v>
      </c>
      <c r="AJ113" s="1">
        <v>5665</v>
      </c>
      <c r="AK113" s="1">
        <v>444</v>
      </c>
      <c r="AL113" s="1">
        <v>23310</v>
      </c>
      <c r="AM113" s="1">
        <v>3379</v>
      </c>
      <c r="AN113" s="1">
        <v>0</v>
      </c>
      <c r="AO113" s="1">
        <v>287</v>
      </c>
      <c r="AP113" s="1">
        <v>415</v>
      </c>
      <c r="AQ113" s="1">
        <v>35</v>
      </c>
      <c r="AR113" s="1">
        <v>2214</v>
      </c>
      <c r="AS113" s="1">
        <v>1558</v>
      </c>
      <c r="AT113" s="1">
        <v>940</v>
      </c>
      <c r="AU113" s="1">
        <v>0</v>
      </c>
      <c r="AV113" s="1">
        <v>260</v>
      </c>
      <c r="AW113" s="1">
        <v>3279</v>
      </c>
      <c r="AX113" s="1">
        <v>45</v>
      </c>
      <c r="AY113" s="1">
        <v>709</v>
      </c>
      <c r="AZ113" s="1">
        <v>1729</v>
      </c>
      <c r="BA113" s="1">
        <v>1593</v>
      </c>
      <c r="BB113" s="1">
        <v>174</v>
      </c>
      <c r="BC113" s="1">
        <v>711</v>
      </c>
      <c r="BD113" s="1">
        <v>104</v>
      </c>
      <c r="BE113" s="1">
        <v>3228</v>
      </c>
    </row>
    <row r="114" spans="1:57">
      <c r="A114" s="4">
        <v>2012</v>
      </c>
      <c r="B114" t="s">
        <v>14</v>
      </c>
      <c r="C114" s="1">
        <v>906576</v>
      </c>
      <c r="D114" s="1">
        <v>782216</v>
      </c>
      <c r="E114" s="1">
        <v>86003</v>
      </c>
      <c r="F114" s="1">
        <v>119</v>
      </c>
      <c r="G114" s="1">
        <v>692</v>
      </c>
      <c r="H114" s="1">
        <v>188</v>
      </c>
      <c r="I114" s="1">
        <v>0</v>
      </c>
      <c r="J114" s="1">
        <v>2221</v>
      </c>
      <c r="K114" s="1">
        <v>0</v>
      </c>
      <c r="L114" s="1">
        <v>1489</v>
      </c>
      <c r="M114" s="1" t="s">
        <v>61</v>
      </c>
      <c r="N114" s="1">
        <v>11</v>
      </c>
      <c r="O114" s="1">
        <v>715</v>
      </c>
      <c r="P114" s="1">
        <v>179</v>
      </c>
      <c r="Q114" s="1">
        <v>0</v>
      </c>
      <c r="R114" s="1">
        <v>32</v>
      </c>
      <c r="S114" s="1">
        <v>567</v>
      </c>
      <c r="T114" s="1">
        <v>62</v>
      </c>
      <c r="U114" s="1">
        <v>30</v>
      </c>
      <c r="V114" s="1">
        <v>113</v>
      </c>
      <c r="W114" s="1">
        <v>0</v>
      </c>
      <c r="X114" s="1">
        <v>178</v>
      </c>
      <c r="Y114" s="1">
        <v>0</v>
      </c>
      <c r="Z114" s="1">
        <v>5649</v>
      </c>
      <c r="AA114" s="1">
        <v>157</v>
      </c>
      <c r="AB114" s="1">
        <v>227</v>
      </c>
      <c r="AC114" s="1">
        <v>351</v>
      </c>
      <c r="AD114" s="1">
        <v>58</v>
      </c>
      <c r="AE114" s="1">
        <v>80</v>
      </c>
      <c r="AF114" s="1">
        <v>0</v>
      </c>
      <c r="AG114" s="1">
        <v>91</v>
      </c>
      <c r="AH114" s="1">
        <v>572</v>
      </c>
      <c r="AI114" s="1">
        <v>99</v>
      </c>
      <c r="AJ114" s="1">
        <v>5846</v>
      </c>
      <c r="AK114" s="1">
        <v>85</v>
      </c>
      <c r="AL114" s="1">
        <v>3566</v>
      </c>
      <c r="AM114" s="1">
        <v>1349</v>
      </c>
      <c r="AN114" s="1">
        <v>0</v>
      </c>
      <c r="AO114" s="1">
        <v>191</v>
      </c>
      <c r="AP114" s="1">
        <v>0</v>
      </c>
      <c r="AQ114" s="1">
        <v>0</v>
      </c>
      <c r="AR114" s="1">
        <v>6828</v>
      </c>
      <c r="AS114" s="1">
        <v>135</v>
      </c>
      <c r="AT114" s="1">
        <v>298</v>
      </c>
      <c r="AU114" s="1">
        <v>0</v>
      </c>
      <c r="AV114" s="1">
        <v>344</v>
      </c>
      <c r="AW114" s="1">
        <v>133</v>
      </c>
      <c r="AX114" s="1">
        <v>166</v>
      </c>
      <c r="AY114" s="1">
        <v>0</v>
      </c>
      <c r="AZ114" s="1">
        <v>1746</v>
      </c>
      <c r="BA114" s="1">
        <v>29</v>
      </c>
      <c r="BB114" s="1">
        <v>161</v>
      </c>
      <c r="BC114" s="1">
        <v>0</v>
      </c>
      <c r="BD114" s="1">
        <v>0</v>
      </c>
      <c r="BE114" s="1">
        <v>56</v>
      </c>
    </row>
    <row r="115" spans="1:57">
      <c r="A115" s="4">
        <v>2012</v>
      </c>
      <c r="B115" t="s">
        <v>15</v>
      </c>
      <c r="C115" s="1">
        <v>624847</v>
      </c>
      <c r="D115" s="1">
        <v>500267</v>
      </c>
      <c r="E115" s="1">
        <v>61992</v>
      </c>
      <c r="F115" s="1">
        <v>79</v>
      </c>
      <c r="G115" s="1">
        <v>1247</v>
      </c>
      <c r="H115" s="1">
        <v>902</v>
      </c>
      <c r="I115" s="1">
        <v>35</v>
      </c>
      <c r="J115" s="1">
        <v>4999</v>
      </c>
      <c r="K115" s="1">
        <v>677</v>
      </c>
      <c r="L115" s="1">
        <v>618</v>
      </c>
      <c r="M115" s="1">
        <v>78</v>
      </c>
      <c r="N115" s="1" t="s">
        <v>61</v>
      </c>
      <c r="O115" s="1">
        <v>1705</v>
      </c>
      <c r="P115" s="1">
        <v>1079</v>
      </c>
      <c r="Q115" s="1">
        <v>38</v>
      </c>
      <c r="R115" s="1">
        <v>46</v>
      </c>
      <c r="S115" s="1">
        <v>795</v>
      </c>
      <c r="T115" s="1">
        <v>469</v>
      </c>
      <c r="U115" s="1">
        <v>133</v>
      </c>
      <c r="V115" s="1">
        <v>164</v>
      </c>
      <c r="W115" s="1">
        <v>112</v>
      </c>
      <c r="X115" s="1">
        <v>283</v>
      </c>
      <c r="Y115" s="1">
        <v>194</v>
      </c>
      <c r="Z115" s="1">
        <v>14120</v>
      </c>
      <c r="AA115" s="1">
        <v>1524</v>
      </c>
      <c r="AB115" s="1">
        <v>944</v>
      </c>
      <c r="AC115" s="1">
        <v>393</v>
      </c>
      <c r="AD115" s="1">
        <v>44</v>
      </c>
      <c r="AE115" s="1">
        <v>337</v>
      </c>
      <c r="AF115" s="1">
        <v>0</v>
      </c>
      <c r="AG115" s="1">
        <v>172</v>
      </c>
      <c r="AH115" s="1">
        <v>42</v>
      </c>
      <c r="AI115" s="1">
        <v>197</v>
      </c>
      <c r="AJ115" s="1">
        <v>1451</v>
      </c>
      <c r="AK115" s="1">
        <v>116</v>
      </c>
      <c r="AL115" s="1">
        <v>3085</v>
      </c>
      <c r="AM115" s="1">
        <v>985</v>
      </c>
      <c r="AN115" s="1">
        <v>0</v>
      </c>
      <c r="AO115" s="1">
        <v>651</v>
      </c>
      <c r="AP115" s="1">
        <v>0</v>
      </c>
      <c r="AQ115" s="1">
        <v>157</v>
      </c>
      <c r="AR115" s="1">
        <v>1494</v>
      </c>
      <c r="AS115" s="1">
        <v>635</v>
      </c>
      <c r="AT115" s="1">
        <v>150</v>
      </c>
      <c r="AU115" s="1">
        <v>0</v>
      </c>
      <c r="AV115" s="1">
        <v>577</v>
      </c>
      <c r="AW115" s="1">
        <v>1473</v>
      </c>
      <c r="AX115" s="1">
        <v>116</v>
      </c>
      <c r="AY115" s="1">
        <v>267</v>
      </c>
      <c r="AZ115" s="1">
        <v>9537</v>
      </c>
      <c r="BA115" s="1">
        <v>481</v>
      </c>
      <c r="BB115" s="1">
        <v>293</v>
      </c>
      <c r="BC115" s="1">
        <v>721</v>
      </c>
      <c r="BD115" s="1">
        <v>215</v>
      </c>
      <c r="BE115" s="1">
        <v>0</v>
      </c>
    </row>
    <row r="116" spans="1:57">
      <c r="A116" s="4">
        <v>2012</v>
      </c>
      <c r="B116" t="s">
        <v>16</v>
      </c>
      <c r="C116" s="1">
        <v>19114620</v>
      </c>
      <c r="D116" s="1">
        <v>16032617</v>
      </c>
      <c r="E116" s="1">
        <v>2380288</v>
      </c>
      <c r="F116" s="1">
        <v>18599</v>
      </c>
      <c r="G116" s="1">
        <v>10704</v>
      </c>
      <c r="H116" s="1">
        <v>6473</v>
      </c>
      <c r="I116" s="1">
        <v>3321</v>
      </c>
      <c r="J116" s="1">
        <v>20386</v>
      </c>
      <c r="K116" s="1">
        <v>8766</v>
      </c>
      <c r="L116" s="1">
        <v>8975</v>
      </c>
      <c r="M116" s="1">
        <v>1099</v>
      </c>
      <c r="N116" s="1">
        <v>780</v>
      </c>
      <c r="O116" s="1" t="s">
        <v>61</v>
      </c>
      <c r="P116" s="1">
        <v>42754</v>
      </c>
      <c r="Q116" s="1">
        <v>3177</v>
      </c>
      <c r="R116" s="1">
        <v>1268</v>
      </c>
      <c r="S116" s="1">
        <v>22565</v>
      </c>
      <c r="T116" s="1">
        <v>13803</v>
      </c>
      <c r="U116" s="1">
        <v>3864</v>
      </c>
      <c r="V116" s="1">
        <v>5661</v>
      </c>
      <c r="W116" s="1">
        <v>6912</v>
      </c>
      <c r="X116" s="1">
        <v>5550</v>
      </c>
      <c r="Y116" s="1">
        <v>7348</v>
      </c>
      <c r="Z116" s="1">
        <v>10442</v>
      </c>
      <c r="AA116" s="1">
        <v>15159</v>
      </c>
      <c r="AB116" s="1">
        <v>23400</v>
      </c>
      <c r="AC116" s="1">
        <v>5460</v>
      </c>
      <c r="AD116" s="1">
        <v>5490</v>
      </c>
      <c r="AE116" s="1">
        <v>10666</v>
      </c>
      <c r="AF116" s="1">
        <v>1758</v>
      </c>
      <c r="AG116" s="1">
        <v>945</v>
      </c>
      <c r="AH116" s="1">
        <v>1241</v>
      </c>
      <c r="AI116" s="1">
        <v>2362</v>
      </c>
      <c r="AJ116" s="1">
        <v>27606</v>
      </c>
      <c r="AK116" s="1">
        <v>2853</v>
      </c>
      <c r="AL116" s="1">
        <v>53009</v>
      </c>
      <c r="AM116" s="1">
        <v>23133</v>
      </c>
      <c r="AN116" s="1">
        <v>239</v>
      </c>
      <c r="AO116" s="1">
        <v>22927</v>
      </c>
      <c r="AP116" s="1">
        <v>3142</v>
      </c>
      <c r="AQ116" s="1">
        <v>2919</v>
      </c>
      <c r="AR116" s="1">
        <v>25659</v>
      </c>
      <c r="AS116" s="1">
        <v>3050</v>
      </c>
      <c r="AT116" s="1">
        <v>11366</v>
      </c>
      <c r="AU116" s="1">
        <v>1070</v>
      </c>
      <c r="AV116" s="1">
        <v>16275</v>
      </c>
      <c r="AW116" s="1">
        <v>28564</v>
      </c>
      <c r="AX116" s="1">
        <v>2499</v>
      </c>
      <c r="AY116" s="1">
        <v>2747</v>
      </c>
      <c r="AZ116" s="1">
        <v>25697</v>
      </c>
      <c r="BA116" s="1">
        <v>4943</v>
      </c>
      <c r="BB116" s="1">
        <v>3533</v>
      </c>
      <c r="BC116" s="1">
        <v>6216</v>
      </c>
      <c r="BD116" s="1">
        <v>773</v>
      </c>
      <c r="BE116" s="1">
        <v>21638</v>
      </c>
    </row>
    <row r="117" spans="1:57">
      <c r="A117" s="4">
        <v>2012</v>
      </c>
      <c r="B117" t="s">
        <v>17</v>
      </c>
      <c r="C117" s="1">
        <v>9796547</v>
      </c>
      <c r="D117" s="1">
        <v>8231384</v>
      </c>
      <c r="E117" s="1">
        <v>1236302</v>
      </c>
      <c r="F117" s="1">
        <v>13864</v>
      </c>
      <c r="G117" s="1">
        <v>2654</v>
      </c>
      <c r="H117" s="1">
        <v>6657</v>
      </c>
      <c r="I117" s="1">
        <v>1041</v>
      </c>
      <c r="J117" s="1">
        <v>14174</v>
      </c>
      <c r="K117" s="1">
        <v>4710</v>
      </c>
      <c r="L117" s="1">
        <v>1829</v>
      </c>
      <c r="M117" s="1">
        <v>226</v>
      </c>
      <c r="N117" s="1">
        <v>1352</v>
      </c>
      <c r="O117" s="1">
        <v>42870</v>
      </c>
      <c r="P117" s="1" t="s">
        <v>61</v>
      </c>
      <c r="Q117" s="1">
        <v>1409</v>
      </c>
      <c r="R117" s="1">
        <v>936</v>
      </c>
      <c r="S117" s="1">
        <v>7143</v>
      </c>
      <c r="T117" s="1">
        <v>5972</v>
      </c>
      <c r="U117" s="1">
        <v>1687</v>
      </c>
      <c r="V117" s="1">
        <v>1497</v>
      </c>
      <c r="W117" s="1">
        <v>6172</v>
      </c>
      <c r="X117" s="1">
        <v>4100</v>
      </c>
      <c r="Y117" s="1">
        <v>222</v>
      </c>
      <c r="Z117" s="1">
        <v>3619</v>
      </c>
      <c r="AA117" s="1">
        <v>4153</v>
      </c>
      <c r="AB117" s="1">
        <v>9949</v>
      </c>
      <c r="AC117" s="1">
        <v>2237</v>
      </c>
      <c r="AD117" s="1">
        <v>3280</v>
      </c>
      <c r="AE117" s="1">
        <v>3377</v>
      </c>
      <c r="AF117" s="1">
        <v>251</v>
      </c>
      <c r="AG117" s="1">
        <v>1283</v>
      </c>
      <c r="AH117" s="1">
        <v>3783</v>
      </c>
      <c r="AI117" s="1">
        <v>15</v>
      </c>
      <c r="AJ117" s="1">
        <v>4920</v>
      </c>
      <c r="AK117" s="1">
        <v>915</v>
      </c>
      <c r="AL117" s="1">
        <v>13957</v>
      </c>
      <c r="AM117" s="1">
        <v>16009</v>
      </c>
      <c r="AN117" s="1">
        <v>207</v>
      </c>
      <c r="AO117" s="1">
        <v>7501</v>
      </c>
      <c r="AP117" s="1">
        <v>3299</v>
      </c>
      <c r="AQ117" s="1">
        <v>453</v>
      </c>
      <c r="AR117" s="1">
        <v>9076</v>
      </c>
      <c r="AS117" s="1">
        <v>440</v>
      </c>
      <c r="AT117" s="1">
        <v>18611</v>
      </c>
      <c r="AU117" s="1">
        <v>257</v>
      </c>
      <c r="AV117" s="1">
        <v>17606</v>
      </c>
      <c r="AW117" s="1">
        <v>16198</v>
      </c>
      <c r="AX117" s="1">
        <v>20</v>
      </c>
      <c r="AY117" s="1">
        <v>84</v>
      </c>
      <c r="AZ117" s="1">
        <v>10702</v>
      </c>
      <c r="BA117" s="1">
        <v>1965</v>
      </c>
      <c r="BB117" s="1">
        <v>1237</v>
      </c>
      <c r="BC117" s="1">
        <v>3441</v>
      </c>
      <c r="BD117" s="1">
        <v>106</v>
      </c>
      <c r="BE117" s="1">
        <v>1730</v>
      </c>
    </row>
    <row r="118" spans="1:57">
      <c r="A118" s="4">
        <v>2012</v>
      </c>
      <c r="B118" t="s">
        <v>18</v>
      </c>
      <c r="C118" s="1">
        <v>1374852</v>
      </c>
      <c r="D118" s="1">
        <v>1164145</v>
      </c>
      <c r="E118" s="1">
        <v>134827</v>
      </c>
      <c r="F118" s="1">
        <v>608</v>
      </c>
      <c r="G118" s="1">
        <v>1417</v>
      </c>
      <c r="H118" s="1">
        <v>1865</v>
      </c>
      <c r="I118" s="1">
        <v>24</v>
      </c>
      <c r="J118" s="1">
        <v>9756</v>
      </c>
      <c r="K118" s="1">
        <v>1216</v>
      </c>
      <c r="L118" s="1">
        <v>191</v>
      </c>
      <c r="M118" s="1">
        <v>278</v>
      </c>
      <c r="N118" s="1">
        <v>230</v>
      </c>
      <c r="O118" s="1">
        <v>2780</v>
      </c>
      <c r="P118" s="1">
        <v>1448</v>
      </c>
      <c r="Q118" s="1" t="s">
        <v>61</v>
      </c>
      <c r="R118" s="1">
        <v>404</v>
      </c>
      <c r="S118" s="1">
        <v>318</v>
      </c>
      <c r="T118" s="1">
        <v>292</v>
      </c>
      <c r="U118" s="1">
        <v>84</v>
      </c>
      <c r="V118" s="1">
        <v>1135</v>
      </c>
      <c r="W118" s="1">
        <v>485</v>
      </c>
      <c r="X118" s="1">
        <v>207</v>
      </c>
      <c r="Y118" s="1">
        <v>91</v>
      </c>
      <c r="Z118" s="1">
        <v>2491</v>
      </c>
      <c r="AA118" s="1">
        <v>1266</v>
      </c>
      <c r="AB118" s="1">
        <v>321</v>
      </c>
      <c r="AC118" s="1">
        <v>192</v>
      </c>
      <c r="AD118" s="1">
        <v>44</v>
      </c>
      <c r="AE118" s="1">
        <v>944</v>
      </c>
      <c r="AF118" s="1">
        <v>131</v>
      </c>
      <c r="AG118" s="1">
        <v>75</v>
      </c>
      <c r="AH118" s="1">
        <v>760</v>
      </c>
      <c r="AI118" s="1">
        <v>85</v>
      </c>
      <c r="AJ118" s="1">
        <v>410</v>
      </c>
      <c r="AK118" s="1">
        <v>284</v>
      </c>
      <c r="AL118" s="1">
        <v>2382</v>
      </c>
      <c r="AM118" s="1">
        <v>2241</v>
      </c>
      <c r="AN118" s="1">
        <v>0</v>
      </c>
      <c r="AO118" s="1">
        <v>884</v>
      </c>
      <c r="AP118" s="1">
        <v>1095</v>
      </c>
      <c r="AQ118" s="1">
        <v>1763</v>
      </c>
      <c r="AR118" s="1">
        <v>1087</v>
      </c>
      <c r="AS118" s="1">
        <v>106</v>
      </c>
      <c r="AT118" s="1">
        <v>644</v>
      </c>
      <c r="AU118" s="1">
        <v>459</v>
      </c>
      <c r="AV118" s="1">
        <v>1314</v>
      </c>
      <c r="AW118" s="1">
        <v>3300</v>
      </c>
      <c r="AX118" s="1">
        <v>2183</v>
      </c>
      <c r="AY118" s="1">
        <v>0</v>
      </c>
      <c r="AZ118" s="1">
        <v>1393</v>
      </c>
      <c r="BA118" s="1">
        <v>5920</v>
      </c>
      <c r="BB118" s="1">
        <v>197</v>
      </c>
      <c r="BC118" s="1">
        <v>295</v>
      </c>
      <c r="BD118" s="1">
        <v>50</v>
      </c>
      <c r="BE118" s="1">
        <v>336</v>
      </c>
    </row>
    <row r="119" spans="1:57">
      <c r="A119" s="4">
        <v>2012</v>
      </c>
      <c r="B119" t="s">
        <v>19</v>
      </c>
      <c r="C119" s="1">
        <v>1573036</v>
      </c>
      <c r="D119" s="1">
        <v>1296975</v>
      </c>
      <c r="E119" s="1">
        <v>210151</v>
      </c>
      <c r="F119" s="1">
        <v>575</v>
      </c>
      <c r="G119" s="1">
        <v>1198</v>
      </c>
      <c r="H119" s="1">
        <v>2424</v>
      </c>
      <c r="I119" s="1">
        <v>291</v>
      </c>
      <c r="J119" s="1">
        <v>10280</v>
      </c>
      <c r="K119" s="1">
        <v>1186</v>
      </c>
      <c r="L119" s="1">
        <v>44</v>
      </c>
      <c r="M119" s="1">
        <v>120</v>
      </c>
      <c r="N119" s="1">
        <v>116</v>
      </c>
      <c r="O119" s="1">
        <v>2014</v>
      </c>
      <c r="P119" s="1">
        <v>583</v>
      </c>
      <c r="Q119" s="1">
        <v>206</v>
      </c>
      <c r="R119" s="1" t="s">
        <v>61</v>
      </c>
      <c r="S119" s="1">
        <v>532</v>
      </c>
      <c r="T119" s="1">
        <v>283</v>
      </c>
      <c r="U119" s="1">
        <v>90</v>
      </c>
      <c r="V119" s="1">
        <v>63</v>
      </c>
      <c r="W119" s="1">
        <v>83</v>
      </c>
      <c r="X119" s="1">
        <v>54</v>
      </c>
      <c r="Y119" s="1">
        <v>0</v>
      </c>
      <c r="Z119" s="1">
        <v>107</v>
      </c>
      <c r="AA119" s="1">
        <v>338</v>
      </c>
      <c r="AB119" s="1">
        <v>683</v>
      </c>
      <c r="AC119" s="1">
        <v>637</v>
      </c>
      <c r="AD119" s="1">
        <v>87</v>
      </c>
      <c r="AE119" s="1">
        <v>214</v>
      </c>
      <c r="AF119" s="1">
        <v>3800</v>
      </c>
      <c r="AG119" s="1">
        <v>35</v>
      </c>
      <c r="AH119" s="1">
        <v>2535</v>
      </c>
      <c r="AI119" s="1">
        <v>0</v>
      </c>
      <c r="AJ119" s="1">
        <v>214</v>
      </c>
      <c r="AK119" s="1">
        <v>675</v>
      </c>
      <c r="AL119" s="1">
        <v>938</v>
      </c>
      <c r="AM119" s="1">
        <v>817</v>
      </c>
      <c r="AN119" s="1">
        <v>0</v>
      </c>
      <c r="AO119" s="1">
        <v>1018</v>
      </c>
      <c r="AP119" s="1">
        <v>93</v>
      </c>
      <c r="AQ119" s="1">
        <v>4963</v>
      </c>
      <c r="AR119" s="1">
        <v>169</v>
      </c>
      <c r="AS119" s="1">
        <v>0</v>
      </c>
      <c r="AT119" s="1">
        <v>205</v>
      </c>
      <c r="AU119" s="1">
        <v>118</v>
      </c>
      <c r="AV119" s="1">
        <v>1957</v>
      </c>
      <c r="AW119" s="1">
        <v>1352</v>
      </c>
      <c r="AX119" s="1">
        <v>6617</v>
      </c>
      <c r="AY119" s="1">
        <v>0</v>
      </c>
      <c r="AZ119" s="1">
        <v>269</v>
      </c>
      <c r="BA119" s="1">
        <v>10398</v>
      </c>
      <c r="BB119" s="1">
        <v>0</v>
      </c>
      <c r="BC119" s="1">
        <v>225</v>
      </c>
      <c r="BD119" s="1">
        <v>677</v>
      </c>
      <c r="BE119" s="1">
        <v>136</v>
      </c>
    </row>
    <row r="120" spans="1:57">
      <c r="A120" s="4">
        <v>2012</v>
      </c>
      <c r="B120" t="s">
        <v>20</v>
      </c>
      <c r="C120" s="1">
        <v>12725119</v>
      </c>
      <c r="D120" s="1">
        <v>11009321</v>
      </c>
      <c r="E120" s="1">
        <v>1441191</v>
      </c>
      <c r="F120" s="1">
        <v>883</v>
      </c>
      <c r="G120" s="1">
        <v>2250</v>
      </c>
      <c r="H120" s="1">
        <v>7139</v>
      </c>
      <c r="I120" s="1">
        <v>1587</v>
      </c>
      <c r="J120" s="1">
        <v>14940</v>
      </c>
      <c r="K120" s="1">
        <v>3036</v>
      </c>
      <c r="L120" s="1">
        <v>955</v>
      </c>
      <c r="M120" s="1">
        <v>234</v>
      </c>
      <c r="N120" s="1">
        <v>1066</v>
      </c>
      <c r="O120" s="1">
        <v>12687</v>
      </c>
      <c r="P120" s="1">
        <v>8745</v>
      </c>
      <c r="Q120" s="1">
        <v>869</v>
      </c>
      <c r="R120" s="1">
        <v>1384</v>
      </c>
      <c r="S120" s="1" t="s">
        <v>61</v>
      </c>
      <c r="T120" s="1">
        <v>16907</v>
      </c>
      <c r="U120" s="1">
        <v>8529</v>
      </c>
      <c r="V120" s="1">
        <v>2009</v>
      </c>
      <c r="W120" s="1">
        <v>2923</v>
      </c>
      <c r="X120" s="1">
        <v>1229</v>
      </c>
      <c r="Y120" s="1">
        <v>526</v>
      </c>
      <c r="Z120" s="1">
        <v>1865</v>
      </c>
      <c r="AA120" s="1">
        <v>3296</v>
      </c>
      <c r="AB120" s="1">
        <v>12583</v>
      </c>
      <c r="AC120" s="1">
        <v>6537</v>
      </c>
      <c r="AD120" s="1">
        <v>2744</v>
      </c>
      <c r="AE120" s="1">
        <v>13264</v>
      </c>
      <c r="AF120" s="1">
        <v>228</v>
      </c>
      <c r="AG120" s="1">
        <v>1302</v>
      </c>
      <c r="AH120" s="1">
        <v>1478</v>
      </c>
      <c r="AI120" s="1">
        <v>283</v>
      </c>
      <c r="AJ120" s="1">
        <v>2366</v>
      </c>
      <c r="AK120" s="1">
        <v>1359</v>
      </c>
      <c r="AL120" s="1">
        <v>7561</v>
      </c>
      <c r="AM120" s="1">
        <v>3761</v>
      </c>
      <c r="AN120" s="1">
        <v>196</v>
      </c>
      <c r="AO120" s="1">
        <v>6872</v>
      </c>
      <c r="AP120" s="1">
        <v>1491</v>
      </c>
      <c r="AQ120" s="1">
        <v>954</v>
      </c>
      <c r="AR120" s="1">
        <v>4588</v>
      </c>
      <c r="AS120" s="1">
        <v>462</v>
      </c>
      <c r="AT120" s="1">
        <v>1583</v>
      </c>
      <c r="AU120" s="1">
        <v>394</v>
      </c>
      <c r="AV120" s="1">
        <v>4648</v>
      </c>
      <c r="AW120" s="1">
        <v>16780</v>
      </c>
      <c r="AX120" s="1">
        <v>1154</v>
      </c>
      <c r="AY120" s="1">
        <v>156</v>
      </c>
      <c r="AZ120" s="1">
        <v>4311</v>
      </c>
      <c r="BA120" s="1">
        <v>2704</v>
      </c>
      <c r="BB120" s="1">
        <v>1221</v>
      </c>
      <c r="BC120" s="1">
        <v>14414</v>
      </c>
      <c r="BD120" s="1">
        <v>302</v>
      </c>
      <c r="BE120" s="1">
        <v>2049</v>
      </c>
    </row>
    <row r="121" spans="1:57">
      <c r="A121" s="4">
        <v>2012</v>
      </c>
      <c r="B121" t="s">
        <v>21</v>
      </c>
      <c r="C121" s="1">
        <v>6457067</v>
      </c>
      <c r="D121" s="1">
        <v>5493090</v>
      </c>
      <c r="E121" s="1">
        <v>805228</v>
      </c>
      <c r="F121" s="1">
        <v>1625</v>
      </c>
      <c r="G121" s="1">
        <v>479</v>
      </c>
      <c r="H121" s="1">
        <v>2763</v>
      </c>
      <c r="I121" s="1">
        <v>564</v>
      </c>
      <c r="J121" s="1">
        <v>6033</v>
      </c>
      <c r="K121" s="1">
        <v>1225</v>
      </c>
      <c r="L121" s="1">
        <v>823</v>
      </c>
      <c r="M121" s="1">
        <v>639</v>
      </c>
      <c r="N121" s="1">
        <v>1045</v>
      </c>
      <c r="O121" s="1">
        <v>11472</v>
      </c>
      <c r="P121" s="1">
        <v>2258</v>
      </c>
      <c r="Q121" s="1">
        <v>856</v>
      </c>
      <c r="R121" s="1">
        <v>186</v>
      </c>
      <c r="S121" s="1">
        <v>28436</v>
      </c>
      <c r="T121" s="1" t="s">
        <v>61</v>
      </c>
      <c r="U121" s="1">
        <v>1678</v>
      </c>
      <c r="V121" s="1">
        <v>1624</v>
      </c>
      <c r="W121" s="1">
        <v>11177</v>
      </c>
      <c r="X121" s="1">
        <v>736</v>
      </c>
      <c r="Y121" s="1">
        <v>0</v>
      </c>
      <c r="Z121" s="1">
        <v>1050</v>
      </c>
      <c r="AA121" s="1">
        <v>837</v>
      </c>
      <c r="AB121" s="1">
        <v>11017</v>
      </c>
      <c r="AC121" s="1">
        <v>1543</v>
      </c>
      <c r="AD121" s="1">
        <v>1948</v>
      </c>
      <c r="AE121" s="1">
        <v>4526</v>
      </c>
      <c r="AF121" s="1">
        <v>134</v>
      </c>
      <c r="AG121" s="1">
        <v>591</v>
      </c>
      <c r="AH121" s="1">
        <v>1011</v>
      </c>
      <c r="AI121" s="1">
        <v>0</v>
      </c>
      <c r="AJ121" s="1">
        <v>1537</v>
      </c>
      <c r="AK121" s="1">
        <v>219</v>
      </c>
      <c r="AL121" s="1">
        <v>2316</v>
      </c>
      <c r="AM121" s="1">
        <v>2665</v>
      </c>
      <c r="AN121" s="1">
        <v>113</v>
      </c>
      <c r="AO121" s="1">
        <v>11235</v>
      </c>
      <c r="AP121" s="1">
        <v>1198</v>
      </c>
      <c r="AQ121" s="1">
        <v>387</v>
      </c>
      <c r="AR121" s="1">
        <v>2419</v>
      </c>
      <c r="AS121" s="1">
        <v>0</v>
      </c>
      <c r="AT121" s="1">
        <v>1414</v>
      </c>
      <c r="AU121" s="1">
        <v>111</v>
      </c>
      <c r="AV121" s="1">
        <v>3547</v>
      </c>
      <c r="AW121" s="1">
        <v>4490</v>
      </c>
      <c r="AX121" s="1">
        <v>105</v>
      </c>
      <c r="AY121" s="1">
        <v>0</v>
      </c>
      <c r="AZ121" s="1">
        <v>1932</v>
      </c>
      <c r="BA121" s="1">
        <v>258</v>
      </c>
      <c r="BB121" s="1">
        <v>507</v>
      </c>
      <c r="BC121" s="1">
        <v>1727</v>
      </c>
      <c r="BD121" s="1">
        <v>1681</v>
      </c>
      <c r="BE121" s="1">
        <v>136</v>
      </c>
    </row>
    <row r="122" spans="1:57">
      <c r="A122" s="4">
        <v>2012</v>
      </c>
      <c r="B122" t="s">
        <v>22</v>
      </c>
      <c r="C122" s="1">
        <v>3035469</v>
      </c>
      <c r="D122" s="1">
        <v>2585979</v>
      </c>
      <c r="E122" s="1">
        <v>362938</v>
      </c>
      <c r="F122" s="1">
        <v>503</v>
      </c>
      <c r="G122" s="1">
        <v>951</v>
      </c>
      <c r="H122" s="1">
        <v>1590</v>
      </c>
      <c r="I122" s="1">
        <v>451</v>
      </c>
      <c r="J122" s="1">
        <v>3268</v>
      </c>
      <c r="K122" s="1">
        <v>3252</v>
      </c>
      <c r="L122" s="1">
        <v>112</v>
      </c>
      <c r="M122" s="1">
        <v>0</v>
      </c>
      <c r="N122" s="1">
        <v>151</v>
      </c>
      <c r="O122" s="1">
        <v>4335</v>
      </c>
      <c r="P122" s="1">
        <v>596</v>
      </c>
      <c r="Q122" s="1">
        <v>521</v>
      </c>
      <c r="R122" s="1">
        <v>290</v>
      </c>
      <c r="S122" s="1">
        <v>11969</v>
      </c>
      <c r="T122" s="1">
        <v>1716</v>
      </c>
      <c r="U122" s="1" t="s">
        <v>61</v>
      </c>
      <c r="V122" s="1">
        <v>918</v>
      </c>
      <c r="W122" s="1">
        <v>819</v>
      </c>
      <c r="X122" s="1">
        <v>763</v>
      </c>
      <c r="Y122" s="1">
        <v>78</v>
      </c>
      <c r="Z122" s="1">
        <v>419</v>
      </c>
      <c r="AA122" s="1">
        <v>585</v>
      </c>
      <c r="AB122" s="1">
        <v>946</v>
      </c>
      <c r="AC122" s="1">
        <v>7505</v>
      </c>
      <c r="AD122" s="1">
        <v>751</v>
      </c>
      <c r="AE122" s="1">
        <v>4168</v>
      </c>
      <c r="AF122" s="1">
        <v>452</v>
      </c>
      <c r="AG122" s="1">
        <v>7698</v>
      </c>
      <c r="AH122" s="1">
        <v>681</v>
      </c>
      <c r="AI122" s="1">
        <v>56</v>
      </c>
      <c r="AJ122" s="1">
        <v>1018</v>
      </c>
      <c r="AK122" s="1">
        <v>114</v>
      </c>
      <c r="AL122" s="1">
        <v>1230</v>
      </c>
      <c r="AM122" s="1">
        <v>734</v>
      </c>
      <c r="AN122" s="1">
        <v>833</v>
      </c>
      <c r="AO122" s="1">
        <v>1127</v>
      </c>
      <c r="AP122" s="1">
        <v>1465</v>
      </c>
      <c r="AQ122" s="1">
        <v>348</v>
      </c>
      <c r="AR122" s="1">
        <v>451</v>
      </c>
      <c r="AS122" s="1">
        <v>0</v>
      </c>
      <c r="AT122" s="1">
        <v>943</v>
      </c>
      <c r="AU122" s="1">
        <v>1158</v>
      </c>
      <c r="AV122" s="1">
        <v>1148</v>
      </c>
      <c r="AW122" s="1">
        <v>3553</v>
      </c>
      <c r="AX122" s="1">
        <v>886</v>
      </c>
      <c r="AY122" s="1">
        <v>0</v>
      </c>
      <c r="AZ122" s="1">
        <v>268</v>
      </c>
      <c r="BA122" s="1">
        <v>919</v>
      </c>
      <c r="BB122" s="1">
        <v>22</v>
      </c>
      <c r="BC122" s="1">
        <v>3607</v>
      </c>
      <c r="BD122" s="1">
        <v>392</v>
      </c>
      <c r="BE122" s="1">
        <v>786</v>
      </c>
    </row>
    <row r="123" spans="1:57">
      <c r="A123" s="4">
        <v>2012</v>
      </c>
      <c r="B123" t="s">
        <v>23</v>
      </c>
      <c r="C123" s="1">
        <v>2848708</v>
      </c>
      <c r="D123" s="1">
        <v>2361899</v>
      </c>
      <c r="E123" s="1">
        <v>381695</v>
      </c>
      <c r="F123" s="1">
        <v>853</v>
      </c>
      <c r="G123" s="1">
        <v>333</v>
      </c>
      <c r="H123" s="1">
        <v>3094</v>
      </c>
      <c r="I123" s="1">
        <v>2158</v>
      </c>
      <c r="J123" s="1">
        <v>5411</v>
      </c>
      <c r="K123" s="1">
        <v>3746</v>
      </c>
      <c r="L123" s="1">
        <v>210</v>
      </c>
      <c r="M123" s="1">
        <v>0</v>
      </c>
      <c r="N123" s="1">
        <v>456</v>
      </c>
      <c r="O123" s="1">
        <v>3118</v>
      </c>
      <c r="P123" s="1">
        <v>1896</v>
      </c>
      <c r="Q123" s="1">
        <v>149</v>
      </c>
      <c r="R123" s="1">
        <v>456</v>
      </c>
      <c r="S123" s="1">
        <v>1702</v>
      </c>
      <c r="T123" s="1">
        <v>1679</v>
      </c>
      <c r="U123" s="1">
        <v>1527</v>
      </c>
      <c r="V123" s="1" t="s">
        <v>61</v>
      </c>
      <c r="W123" s="1">
        <v>617</v>
      </c>
      <c r="X123" s="1">
        <v>438</v>
      </c>
      <c r="Y123" s="1">
        <v>211</v>
      </c>
      <c r="Z123" s="1">
        <v>282</v>
      </c>
      <c r="AA123" s="1">
        <v>187</v>
      </c>
      <c r="AB123" s="1">
        <v>1125</v>
      </c>
      <c r="AC123" s="1">
        <v>682</v>
      </c>
      <c r="AD123" s="1">
        <v>452</v>
      </c>
      <c r="AE123" s="1">
        <v>21022</v>
      </c>
      <c r="AF123" s="1">
        <v>300</v>
      </c>
      <c r="AG123" s="1">
        <v>4126</v>
      </c>
      <c r="AH123" s="1">
        <v>851</v>
      </c>
      <c r="AI123" s="1">
        <v>0</v>
      </c>
      <c r="AJ123" s="1">
        <v>267</v>
      </c>
      <c r="AK123" s="1">
        <v>1029</v>
      </c>
      <c r="AL123" s="1">
        <v>571</v>
      </c>
      <c r="AM123" s="1">
        <v>813</v>
      </c>
      <c r="AN123" s="1">
        <v>261</v>
      </c>
      <c r="AO123" s="1">
        <v>1310</v>
      </c>
      <c r="AP123" s="1">
        <v>8408</v>
      </c>
      <c r="AQ123" s="1">
        <v>848</v>
      </c>
      <c r="AR123" s="1">
        <v>918</v>
      </c>
      <c r="AS123" s="1">
        <v>18</v>
      </c>
      <c r="AT123" s="1">
        <v>556</v>
      </c>
      <c r="AU123" s="1">
        <v>154</v>
      </c>
      <c r="AV123" s="1">
        <v>1542</v>
      </c>
      <c r="AW123" s="1">
        <v>8468</v>
      </c>
      <c r="AX123" s="1">
        <v>97</v>
      </c>
      <c r="AY123" s="1">
        <v>70</v>
      </c>
      <c r="AZ123" s="1">
        <v>1705</v>
      </c>
      <c r="BA123" s="1">
        <v>3265</v>
      </c>
      <c r="BB123" s="1">
        <v>139</v>
      </c>
      <c r="BC123" s="1">
        <v>486</v>
      </c>
      <c r="BD123" s="1">
        <v>278</v>
      </c>
      <c r="BE123" s="1">
        <v>82</v>
      </c>
    </row>
    <row r="124" spans="1:57">
      <c r="A124" s="4">
        <v>2012</v>
      </c>
      <c r="B124" t="s">
        <v>24</v>
      </c>
      <c r="C124" s="1">
        <v>4328626</v>
      </c>
      <c r="D124" s="1">
        <v>3676472</v>
      </c>
      <c r="E124" s="1">
        <v>521511</v>
      </c>
      <c r="F124" s="1">
        <v>4137</v>
      </c>
      <c r="G124" s="1">
        <v>304</v>
      </c>
      <c r="H124" s="1">
        <v>1103</v>
      </c>
      <c r="I124" s="1">
        <v>518</v>
      </c>
      <c r="J124" s="1">
        <v>3415</v>
      </c>
      <c r="K124" s="1">
        <v>712</v>
      </c>
      <c r="L124" s="1">
        <v>246</v>
      </c>
      <c r="M124" s="1">
        <v>706</v>
      </c>
      <c r="N124" s="1">
        <v>254</v>
      </c>
      <c r="O124" s="1">
        <v>9232</v>
      </c>
      <c r="P124" s="1">
        <v>4173</v>
      </c>
      <c r="Q124" s="1">
        <v>647</v>
      </c>
      <c r="R124" s="1">
        <v>50</v>
      </c>
      <c r="S124" s="1">
        <v>4445</v>
      </c>
      <c r="T124" s="1">
        <v>12203</v>
      </c>
      <c r="U124" s="1">
        <v>238</v>
      </c>
      <c r="V124" s="1">
        <v>602</v>
      </c>
      <c r="W124" s="1" t="s">
        <v>61</v>
      </c>
      <c r="X124" s="1">
        <v>666</v>
      </c>
      <c r="Y124" s="1">
        <v>46</v>
      </c>
      <c r="Z124" s="1">
        <v>1120</v>
      </c>
      <c r="AA124" s="1">
        <v>419</v>
      </c>
      <c r="AB124" s="1">
        <v>7302</v>
      </c>
      <c r="AC124" s="1">
        <v>605</v>
      </c>
      <c r="AD124" s="1">
        <v>646</v>
      </c>
      <c r="AE124" s="1">
        <v>2381</v>
      </c>
      <c r="AF124" s="1">
        <v>0</v>
      </c>
      <c r="AG124" s="1">
        <v>723</v>
      </c>
      <c r="AH124" s="1">
        <v>301</v>
      </c>
      <c r="AI124" s="1">
        <v>84</v>
      </c>
      <c r="AJ124" s="1">
        <v>496</v>
      </c>
      <c r="AK124" s="1">
        <v>554</v>
      </c>
      <c r="AL124" s="1">
        <v>5239</v>
      </c>
      <c r="AM124" s="1">
        <v>3643</v>
      </c>
      <c r="AN124" s="1">
        <v>122</v>
      </c>
      <c r="AO124" s="1">
        <v>17041</v>
      </c>
      <c r="AP124" s="1">
        <v>577</v>
      </c>
      <c r="AQ124" s="1">
        <v>298</v>
      </c>
      <c r="AR124" s="1">
        <v>2226</v>
      </c>
      <c r="AS124" s="1">
        <v>0</v>
      </c>
      <c r="AT124" s="1">
        <v>1347</v>
      </c>
      <c r="AU124" s="1">
        <v>0</v>
      </c>
      <c r="AV124" s="1">
        <v>10064</v>
      </c>
      <c r="AW124" s="1">
        <v>3345</v>
      </c>
      <c r="AX124" s="1">
        <v>464</v>
      </c>
      <c r="AY124" s="1">
        <v>45</v>
      </c>
      <c r="AZ124" s="1">
        <v>3319</v>
      </c>
      <c r="BA124" s="1">
        <v>1988</v>
      </c>
      <c r="BB124" s="1">
        <v>3346</v>
      </c>
      <c r="BC124" s="1">
        <v>1395</v>
      </c>
      <c r="BD124" s="1">
        <v>0</v>
      </c>
      <c r="BE124" s="1">
        <v>170</v>
      </c>
    </row>
    <row r="125" spans="1:57">
      <c r="A125" s="4">
        <v>2012</v>
      </c>
      <c r="B125" t="s">
        <v>25</v>
      </c>
      <c r="C125" s="1">
        <v>4545914</v>
      </c>
      <c r="D125" s="1">
        <v>3912023</v>
      </c>
      <c r="E125" s="1">
        <v>528406</v>
      </c>
      <c r="F125" s="1">
        <v>2329</v>
      </c>
      <c r="G125" s="1">
        <v>403</v>
      </c>
      <c r="H125" s="1">
        <v>2021</v>
      </c>
      <c r="I125" s="1">
        <v>3645</v>
      </c>
      <c r="J125" s="1">
        <v>5139</v>
      </c>
      <c r="K125" s="1">
        <v>1433</v>
      </c>
      <c r="L125" s="1">
        <v>164</v>
      </c>
      <c r="M125" s="1">
        <v>0</v>
      </c>
      <c r="N125" s="1">
        <v>596</v>
      </c>
      <c r="O125" s="1">
        <v>6534</v>
      </c>
      <c r="P125" s="1">
        <v>4478</v>
      </c>
      <c r="Q125" s="1">
        <v>378</v>
      </c>
      <c r="R125" s="1">
        <v>265</v>
      </c>
      <c r="S125" s="1">
        <v>1229</v>
      </c>
      <c r="T125" s="1">
        <v>1359</v>
      </c>
      <c r="U125" s="1">
        <v>544</v>
      </c>
      <c r="V125" s="1">
        <v>420</v>
      </c>
      <c r="W125" s="1">
        <v>1649</v>
      </c>
      <c r="X125" s="1" t="s">
        <v>61</v>
      </c>
      <c r="Y125" s="1">
        <v>251</v>
      </c>
      <c r="Z125" s="1">
        <v>642</v>
      </c>
      <c r="AA125" s="1">
        <v>549</v>
      </c>
      <c r="AB125" s="1">
        <v>1080</v>
      </c>
      <c r="AC125" s="1">
        <v>330</v>
      </c>
      <c r="AD125" s="1">
        <v>6791</v>
      </c>
      <c r="AE125" s="1">
        <v>1591</v>
      </c>
      <c r="AF125" s="1">
        <v>428</v>
      </c>
      <c r="AG125" s="1">
        <v>745</v>
      </c>
      <c r="AH125" s="1">
        <v>931</v>
      </c>
      <c r="AI125" s="1">
        <v>11</v>
      </c>
      <c r="AJ125" s="1">
        <v>975</v>
      </c>
      <c r="AK125" s="1">
        <v>150</v>
      </c>
      <c r="AL125" s="1">
        <v>2786</v>
      </c>
      <c r="AM125" s="1">
        <v>2284</v>
      </c>
      <c r="AN125" s="1">
        <v>64</v>
      </c>
      <c r="AO125" s="1">
        <v>1115</v>
      </c>
      <c r="AP125" s="1">
        <v>2159</v>
      </c>
      <c r="AQ125" s="1">
        <v>195</v>
      </c>
      <c r="AR125" s="1">
        <v>1239</v>
      </c>
      <c r="AS125" s="1">
        <v>737</v>
      </c>
      <c r="AT125" s="1">
        <v>1914</v>
      </c>
      <c r="AU125" s="1">
        <v>0</v>
      </c>
      <c r="AV125" s="1">
        <v>2348</v>
      </c>
      <c r="AW125" s="1">
        <v>24488</v>
      </c>
      <c r="AX125" s="1">
        <v>277</v>
      </c>
      <c r="AY125" s="1">
        <v>45</v>
      </c>
      <c r="AZ125" s="1">
        <v>1857</v>
      </c>
      <c r="BA125" s="1">
        <v>1581</v>
      </c>
      <c r="BB125" s="1">
        <v>238</v>
      </c>
      <c r="BC125" s="1">
        <v>682</v>
      </c>
      <c r="BD125" s="1">
        <v>146</v>
      </c>
      <c r="BE125" s="1">
        <v>655</v>
      </c>
    </row>
    <row r="126" spans="1:57">
      <c r="A126" s="4">
        <v>2012</v>
      </c>
      <c r="B126" t="s">
        <v>26</v>
      </c>
      <c r="C126" s="1">
        <v>1315586</v>
      </c>
      <c r="D126" s="1">
        <v>1132344</v>
      </c>
      <c r="E126" s="1">
        <v>151438</v>
      </c>
      <c r="F126" s="1">
        <v>129</v>
      </c>
      <c r="G126" s="1">
        <v>38</v>
      </c>
      <c r="H126" s="1">
        <v>230</v>
      </c>
      <c r="I126" s="1">
        <v>0</v>
      </c>
      <c r="J126" s="1">
        <v>1610</v>
      </c>
      <c r="K126" s="1">
        <v>314</v>
      </c>
      <c r="L126" s="1">
        <v>1468</v>
      </c>
      <c r="M126" s="1">
        <v>234</v>
      </c>
      <c r="N126" s="1">
        <v>32</v>
      </c>
      <c r="O126" s="1">
        <v>2926</v>
      </c>
      <c r="P126" s="1">
        <v>511</v>
      </c>
      <c r="Q126" s="1">
        <v>0</v>
      </c>
      <c r="R126" s="1">
        <v>143</v>
      </c>
      <c r="S126" s="1">
        <v>195</v>
      </c>
      <c r="T126" s="1">
        <v>0</v>
      </c>
      <c r="U126" s="1">
        <v>7</v>
      </c>
      <c r="V126" s="1">
        <v>277</v>
      </c>
      <c r="W126" s="1">
        <v>482</v>
      </c>
      <c r="X126" s="1">
        <v>15</v>
      </c>
      <c r="Y126" s="1" t="s">
        <v>61</v>
      </c>
      <c r="Z126" s="1">
        <v>325</v>
      </c>
      <c r="AA126" s="1">
        <v>3887</v>
      </c>
      <c r="AB126" s="1">
        <v>116</v>
      </c>
      <c r="AC126" s="1">
        <v>430</v>
      </c>
      <c r="AD126" s="1">
        <v>79</v>
      </c>
      <c r="AE126" s="1">
        <v>69</v>
      </c>
      <c r="AF126" s="1">
        <v>0</v>
      </c>
      <c r="AG126" s="1">
        <v>82</v>
      </c>
      <c r="AH126" s="1">
        <v>35</v>
      </c>
      <c r="AI126" s="1">
        <v>3655</v>
      </c>
      <c r="AJ126" s="1">
        <v>405</v>
      </c>
      <c r="AK126" s="1">
        <v>272</v>
      </c>
      <c r="AL126" s="1">
        <v>2519</v>
      </c>
      <c r="AM126" s="1">
        <v>1112</v>
      </c>
      <c r="AN126" s="1">
        <v>0</v>
      </c>
      <c r="AO126" s="1">
        <v>628</v>
      </c>
      <c r="AP126" s="1">
        <v>79</v>
      </c>
      <c r="AQ126" s="1">
        <v>215</v>
      </c>
      <c r="AR126" s="1">
        <v>976</v>
      </c>
      <c r="AS126" s="1">
        <v>1024</v>
      </c>
      <c r="AT126" s="1">
        <v>173</v>
      </c>
      <c r="AU126" s="1">
        <v>0</v>
      </c>
      <c r="AV126" s="1">
        <v>985</v>
      </c>
      <c r="AW126" s="1">
        <v>496</v>
      </c>
      <c r="AX126" s="1">
        <v>200</v>
      </c>
      <c r="AY126" s="1">
        <v>349</v>
      </c>
      <c r="AZ126" s="1">
        <v>573</v>
      </c>
      <c r="BA126" s="1">
        <v>118</v>
      </c>
      <c r="BB126" s="1">
        <v>51</v>
      </c>
      <c r="BC126" s="1">
        <v>0</v>
      </c>
      <c r="BD126" s="1">
        <v>59</v>
      </c>
      <c r="BE126" s="1">
        <v>38</v>
      </c>
    </row>
    <row r="127" spans="1:57">
      <c r="A127" s="4">
        <v>2012</v>
      </c>
      <c r="B127" t="s">
        <v>27</v>
      </c>
      <c r="C127" s="1">
        <v>5816472</v>
      </c>
      <c r="D127" s="1">
        <v>5068457</v>
      </c>
      <c r="E127" s="1">
        <v>549973</v>
      </c>
      <c r="F127" s="1">
        <v>1261</v>
      </c>
      <c r="G127" s="1">
        <v>1947</v>
      </c>
      <c r="H127" s="1">
        <v>760</v>
      </c>
      <c r="I127" s="1">
        <v>136</v>
      </c>
      <c r="J127" s="1">
        <v>8614</v>
      </c>
      <c r="K127" s="1">
        <v>1071</v>
      </c>
      <c r="L127" s="1">
        <v>881</v>
      </c>
      <c r="M127" s="1">
        <v>4100</v>
      </c>
      <c r="N127" s="1">
        <v>21213</v>
      </c>
      <c r="O127" s="1">
        <v>9610</v>
      </c>
      <c r="P127" s="1">
        <v>4610</v>
      </c>
      <c r="Q127" s="1">
        <v>610</v>
      </c>
      <c r="R127" s="1">
        <v>429</v>
      </c>
      <c r="S127" s="1">
        <v>3621</v>
      </c>
      <c r="T127" s="1">
        <v>1210</v>
      </c>
      <c r="U127" s="1">
        <v>569</v>
      </c>
      <c r="V127" s="1">
        <v>1726</v>
      </c>
      <c r="W127" s="1">
        <v>715</v>
      </c>
      <c r="X127" s="1">
        <v>606</v>
      </c>
      <c r="Y127" s="1">
        <v>332</v>
      </c>
      <c r="Z127" s="1" t="s">
        <v>61</v>
      </c>
      <c r="AA127" s="1">
        <v>3977</v>
      </c>
      <c r="AB127" s="1">
        <v>2167</v>
      </c>
      <c r="AC127" s="1">
        <v>1422</v>
      </c>
      <c r="AD127" s="1">
        <v>581</v>
      </c>
      <c r="AE127" s="1">
        <v>256</v>
      </c>
      <c r="AF127" s="1">
        <v>0</v>
      </c>
      <c r="AG127" s="1">
        <v>132</v>
      </c>
      <c r="AH127" s="1">
        <v>330</v>
      </c>
      <c r="AI127" s="1">
        <v>1124</v>
      </c>
      <c r="AJ127" s="1">
        <v>6260</v>
      </c>
      <c r="AK127" s="1">
        <v>638</v>
      </c>
      <c r="AL127" s="1">
        <v>11736</v>
      </c>
      <c r="AM127" s="1">
        <v>7507</v>
      </c>
      <c r="AN127" s="1">
        <v>116</v>
      </c>
      <c r="AO127" s="1">
        <v>2522</v>
      </c>
      <c r="AP127" s="1">
        <v>463</v>
      </c>
      <c r="AQ127" s="1">
        <v>378</v>
      </c>
      <c r="AR127" s="1">
        <v>15485</v>
      </c>
      <c r="AS127" s="1">
        <v>82</v>
      </c>
      <c r="AT127" s="1">
        <v>2297</v>
      </c>
      <c r="AU127" s="1">
        <v>0</v>
      </c>
      <c r="AV127" s="1">
        <v>1800</v>
      </c>
      <c r="AW127" s="1">
        <v>5612</v>
      </c>
      <c r="AX127" s="1">
        <v>1061</v>
      </c>
      <c r="AY127" s="1">
        <v>589</v>
      </c>
      <c r="AZ127" s="1">
        <v>20579</v>
      </c>
      <c r="BA127" s="1">
        <v>1431</v>
      </c>
      <c r="BB127" s="1">
        <v>1957</v>
      </c>
      <c r="BC127" s="1">
        <v>460</v>
      </c>
      <c r="BD127" s="1">
        <v>0</v>
      </c>
      <c r="BE127" s="1">
        <v>294</v>
      </c>
    </row>
    <row r="128" spans="1:57">
      <c r="A128" s="4">
        <v>2012</v>
      </c>
      <c r="B128" t="s">
        <v>28</v>
      </c>
      <c r="C128" s="1">
        <v>6580641</v>
      </c>
      <c r="D128" s="1">
        <v>5752166</v>
      </c>
      <c r="E128" s="1">
        <v>626380</v>
      </c>
      <c r="F128" s="1">
        <v>636</v>
      </c>
      <c r="G128" s="1">
        <v>890</v>
      </c>
      <c r="H128" s="1">
        <v>1972</v>
      </c>
      <c r="I128" s="1">
        <v>394</v>
      </c>
      <c r="J128" s="1">
        <v>12770</v>
      </c>
      <c r="K128" s="1">
        <v>980</v>
      </c>
      <c r="L128" s="1">
        <v>10525</v>
      </c>
      <c r="M128" s="1">
        <v>506</v>
      </c>
      <c r="N128" s="1">
        <v>379</v>
      </c>
      <c r="O128" s="1">
        <v>12890</v>
      </c>
      <c r="P128" s="1">
        <v>2789</v>
      </c>
      <c r="Q128" s="1">
        <v>1108</v>
      </c>
      <c r="R128" s="1">
        <v>188</v>
      </c>
      <c r="S128" s="1">
        <v>2886</v>
      </c>
      <c r="T128" s="1">
        <v>677</v>
      </c>
      <c r="U128" s="1">
        <v>151</v>
      </c>
      <c r="V128" s="1">
        <v>565</v>
      </c>
      <c r="W128" s="1">
        <v>52</v>
      </c>
      <c r="X128" s="1">
        <v>1556</v>
      </c>
      <c r="Y128" s="1">
        <v>3907</v>
      </c>
      <c r="Z128" s="1">
        <v>2381</v>
      </c>
      <c r="AA128" s="1" t="s">
        <v>61</v>
      </c>
      <c r="AB128" s="1">
        <v>1337</v>
      </c>
      <c r="AC128" s="1">
        <v>966</v>
      </c>
      <c r="AD128" s="1">
        <v>155</v>
      </c>
      <c r="AE128" s="1">
        <v>453</v>
      </c>
      <c r="AF128" s="1">
        <v>49</v>
      </c>
      <c r="AG128" s="1">
        <v>182</v>
      </c>
      <c r="AH128" s="1">
        <v>787</v>
      </c>
      <c r="AI128" s="1">
        <v>13331</v>
      </c>
      <c r="AJ128" s="1">
        <v>8046</v>
      </c>
      <c r="AK128" s="1">
        <v>521</v>
      </c>
      <c r="AL128" s="1">
        <v>19467</v>
      </c>
      <c r="AM128" s="1">
        <v>2514</v>
      </c>
      <c r="AN128" s="1">
        <v>81</v>
      </c>
      <c r="AO128" s="1">
        <v>1829</v>
      </c>
      <c r="AP128" s="1">
        <v>297</v>
      </c>
      <c r="AQ128" s="1">
        <v>1528</v>
      </c>
      <c r="AR128" s="1">
        <v>8236</v>
      </c>
      <c r="AS128" s="1">
        <v>6863</v>
      </c>
      <c r="AT128" s="1">
        <v>2477</v>
      </c>
      <c r="AU128" s="1">
        <v>194</v>
      </c>
      <c r="AV128" s="1">
        <v>823</v>
      </c>
      <c r="AW128" s="1">
        <v>3694</v>
      </c>
      <c r="AX128" s="1">
        <v>1027</v>
      </c>
      <c r="AY128" s="1">
        <v>2534</v>
      </c>
      <c r="AZ128" s="1">
        <v>4098</v>
      </c>
      <c r="BA128" s="1">
        <v>1653</v>
      </c>
      <c r="BB128" s="1">
        <v>385</v>
      </c>
      <c r="BC128" s="1">
        <v>584</v>
      </c>
      <c r="BD128" s="1">
        <v>264</v>
      </c>
      <c r="BE128" s="1">
        <v>4056</v>
      </c>
    </row>
    <row r="129" spans="1:57">
      <c r="A129" s="4">
        <v>2012</v>
      </c>
      <c r="B129" t="s">
        <v>29</v>
      </c>
      <c r="C129" s="1">
        <v>9778980</v>
      </c>
      <c r="D129" s="1">
        <v>8330990</v>
      </c>
      <c r="E129" s="1">
        <v>1268105</v>
      </c>
      <c r="F129" s="1">
        <v>2341</v>
      </c>
      <c r="G129" s="1">
        <v>1152</v>
      </c>
      <c r="H129" s="1">
        <v>7168</v>
      </c>
      <c r="I129" s="1">
        <v>906</v>
      </c>
      <c r="J129" s="1">
        <v>8085</v>
      </c>
      <c r="K129" s="1">
        <v>2363</v>
      </c>
      <c r="L129" s="1">
        <v>798</v>
      </c>
      <c r="M129" s="1">
        <v>114</v>
      </c>
      <c r="N129" s="1">
        <v>274</v>
      </c>
      <c r="O129" s="1">
        <v>13146</v>
      </c>
      <c r="P129" s="1">
        <v>4270</v>
      </c>
      <c r="Q129" s="1">
        <v>291</v>
      </c>
      <c r="R129" s="1">
        <v>242</v>
      </c>
      <c r="S129" s="1">
        <v>10047</v>
      </c>
      <c r="T129" s="1">
        <v>10976</v>
      </c>
      <c r="U129" s="1">
        <v>993</v>
      </c>
      <c r="V129" s="1">
        <v>805</v>
      </c>
      <c r="W129" s="1">
        <v>3409</v>
      </c>
      <c r="X129" s="1">
        <v>1284</v>
      </c>
      <c r="Y129" s="1">
        <v>261</v>
      </c>
      <c r="Z129" s="1">
        <v>2201</v>
      </c>
      <c r="AA129" s="1">
        <v>1720</v>
      </c>
      <c r="AB129" s="1" t="s">
        <v>61</v>
      </c>
      <c r="AC129" s="1">
        <v>1127</v>
      </c>
      <c r="AD129" s="1">
        <v>922</v>
      </c>
      <c r="AE129" s="1">
        <v>2206</v>
      </c>
      <c r="AF129" s="1">
        <v>218</v>
      </c>
      <c r="AG129" s="1">
        <v>113</v>
      </c>
      <c r="AH129" s="1">
        <v>1354</v>
      </c>
      <c r="AI129" s="1">
        <v>446</v>
      </c>
      <c r="AJ129" s="1">
        <v>1617</v>
      </c>
      <c r="AK129" s="1">
        <v>1318</v>
      </c>
      <c r="AL129" s="1">
        <v>5731</v>
      </c>
      <c r="AM129" s="1">
        <v>3912</v>
      </c>
      <c r="AN129" s="1">
        <v>265</v>
      </c>
      <c r="AO129" s="1">
        <v>11318</v>
      </c>
      <c r="AP129" s="1">
        <v>705</v>
      </c>
      <c r="AQ129" s="1">
        <v>811</v>
      </c>
      <c r="AR129" s="1">
        <v>2739</v>
      </c>
      <c r="AS129" s="1">
        <v>68</v>
      </c>
      <c r="AT129" s="1">
        <v>1822</v>
      </c>
      <c r="AU129" s="1">
        <v>66</v>
      </c>
      <c r="AV129" s="1">
        <v>3259</v>
      </c>
      <c r="AW129" s="1">
        <v>8638</v>
      </c>
      <c r="AX129" s="1">
        <v>819</v>
      </c>
      <c r="AY129" s="1">
        <v>60</v>
      </c>
      <c r="AZ129" s="1">
        <v>3057</v>
      </c>
      <c r="BA129" s="1">
        <v>2146</v>
      </c>
      <c r="BB129" s="1">
        <v>353</v>
      </c>
      <c r="BC129" s="1">
        <v>4768</v>
      </c>
      <c r="BD129" s="1">
        <v>1277</v>
      </c>
      <c r="BE129" s="1">
        <v>782</v>
      </c>
    </row>
    <row r="130" spans="1:57">
      <c r="A130" s="4">
        <v>2012</v>
      </c>
      <c r="B130" t="s">
        <v>30</v>
      </c>
      <c r="C130" s="1">
        <v>5315228</v>
      </c>
      <c r="D130" s="1">
        <v>4536303</v>
      </c>
      <c r="E130" s="1">
        <v>653012</v>
      </c>
      <c r="F130" s="1">
        <v>1299</v>
      </c>
      <c r="G130" s="1">
        <v>523</v>
      </c>
      <c r="H130" s="1">
        <v>3065</v>
      </c>
      <c r="I130" s="1">
        <v>375</v>
      </c>
      <c r="J130" s="1">
        <v>8086</v>
      </c>
      <c r="K130" s="1">
        <v>3565</v>
      </c>
      <c r="L130" s="1">
        <v>696</v>
      </c>
      <c r="M130" s="1">
        <v>0</v>
      </c>
      <c r="N130" s="1">
        <v>310</v>
      </c>
      <c r="O130" s="1">
        <v>2372</v>
      </c>
      <c r="P130" s="1">
        <v>2235</v>
      </c>
      <c r="Q130" s="1">
        <v>1277</v>
      </c>
      <c r="R130" s="1">
        <v>575</v>
      </c>
      <c r="S130" s="1">
        <v>5896</v>
      </c>
      <c r="T130" s="1">
        <v>2026</v>
      </c>
      <c r="U130" s="1">
        <v>7220</v>
      </c>
      <c r="V130" s="1">
        <v>924</v>
      </c>
      <c r="W130" s="1">
        <v>57</v>
      </c>
      <c r="X130" s="1">
        <v>791</v>
      </c>
      <c r="Y130" s="1">
        <v>187</v>
      </c>
      <c r="Z130" s="1">
        <v>1841</v>
      </c>
      <c r="AA130" s="1">
        <v>814</v>
      </c>
      <c r="AB130" s="1">
        <v>2212</v>
      </c>
      <c r="AC130" s="1" t="s">
        <v>61</v>
      </c>
      <c r="AD130" s="1">
        <v>202</v>
      </c>
      <c r="AE130" s="1">
        <v>1709</v>
      </c>
      <c r="AF130" s="1">
        <v>1257</v>
      </c>
      <c r="AG130" s="1">
        <v>992</v>
      </c>
      <c r="AH130" s="1">
        <v>932</v>
      </c>
      <c r="AI130" s="1">
        <v>0</v>
      </c>
      <c r="AJ130" s="1">
        <v>1038</v>
      </c>
      <c r="AK130" s="1">
        <v>322</v>
      </c>
      <c r="AL130" s="1">
        <v>1849</v>
      </c>
      <c r="AM130" s="1">
        <v>1745</v>
      </c>
      <c r="AN130" s="1">
        <v>6672</v>
      </c>
      <c r="AO130" s="1">
        <v>2635</v>
      </c>
      <c r="AP130" s="1">
        <v>1212</v>
      </c>
      <c r="AQ130" s="1">
        <v>781</v>
      </c>
      <c r="AR130" s="1">
        <v>1106</v>
      </c>
      <c r="AS130" s="1">
        <v>299</v>
      </c>
      <c r="AT130" s="1">
        <v>1705</v>
      </c>
      <c r="AU130" s="1">
        <v>3442</v>
      </c>
      <c r="AV130" s="1">
        <v>1738</v>
      </c>
      <c r="AW130" s="1">
        <v>4001</v>
      </c>
      <c r="AX130" s="1">
        <v>429</v>
      </c>
      <c r="AY130" s="1">
        <v>77</v>
      </c>
      <c r="AZ130" s="1">
        <v>1037</v>
      </c>
      <c r="BA130" s="1">
        <v>1685</v>
      </c>
      <c r="BB130" s="1">
        <v>0</v>
      </c>
      <c r="BC130" s="1">
        <v>17618</v>
      </c>
      <c r="BD130" s="1">
        <v>213</v>
      </c>
      <c r="BE130" s="1">
        <v>134</v>
      </c>
    </row>
    <row r="131" spans="1:57">
      <c r="A131" s="4">
        <v>2012</v>
      </c>
      <c r="B131" t="s">
        <v>31</v>
      </c>
      <c r="C131" s="1">
        <v>2947696</v>
      </c>
      <c r="D131" s="1">
        <v>2529377</v>
      </c>
      <c r="E131" s="1">
        <v>339807</v>
      </c>
      <c r="F131" s="1">
        <v>5141</v>
      </c>
      <c r="G131" s="1">
        <v>0</v>
      </c>
      <c r="H131" s="1">
        <v>710</v>
      </c>
      <c r="I131" s="1">
        <v>2680</v>
      </c>
      <c r="J131" s="1">
        <v>4371</v>
      </c>
      <c r="K131" s="1">
        <v>799</v>
      </c>
      <c r="L131" s="1">
        <v>106</v>
      </c>
      <c r="M131" s="1">
        <v>0</v>
      </c>
      <c r="N131" s="1">
        <v>97</v>
      </c>
      <c r="O131" s="1">
        <v>4676</v>
      </c>
      <c r="P131" s="1">
        <v>2669</v>
      </c>
      <c r="Q131" s="1">
        <v>184</v>
      </c>
      <c r="R131" s="1">
        <v>586</v>
      </c>
      <c r="S131" s="1">
        <v>2703</v>
      </c>
      <c r="T131" s="1">
        <v>1200</v>
      </c>
      <c r="U131" s="1">
        <v>160</v>
      </c>
      <c r="V131" s="1">
        <v>400</v>
      </c>
      <c r="W131" s="1">
        <v>446</v>
      </c>
      <c r="X131" s="1">
        <v>8588</v>
      </c>
      <c r="Y131" s="1">
        <v>163</v>
      </c>
      <c r="Z131" s="1">
        <v>379</v>
      </c>
      <c r="AA131" s="1">
        <v>67</v>
      </c>
      <c r="AB131" s="1">
        <v>1768</v>
      </c>
      <c r="AC131" s="1">
        <v>568</v>
      </c>
      <c r="AD131" s="1" t="s">
        <v>61</v>
      </c>
      <c r="AE131" s="1">
        <v>2634</v>
      </c>
      <c r="AF131" s="1">
        <v>166</v>
      </c>
      <c r="AG131" s="1">
        <v>138</v>
      </c>
      <c r="AH131" s="1">
        <v>526</v>
      </c>
      <c r="AI131" s="1">
        <v>60</v>
      </c>
      <c r="AJ131" s="1">
        <v>2127</v>
      </c>
      <c r="AK131" s="1">
        <v>86</v>
      </c>
      <c r="AL131" s="1">
        <v>1492</v>
      </c>
      <c r="AM131" s="1">
        <v>1709</v>
      </c>
      <c r="AN131" s="1">
        <v>98</v>
      </c>
      <c r="AO131" s="1">
        <v>896</v>
      </c>
      <c r="AP131" s="1">
        <v>562</v>
      </c>
      <c r="AQ131" s="1">
        <v>465</v>
      </c>
      <c r="AR131" s="1">
        <v>613</v>
      </c>
      <c r="AS131" s="1">
        <v>185</v>
      </c>
      <c r="AT131" s="1">
        <v>596</v>
      </c>
      <c r="AU131" s="1">
        <v>79</v>
      </c>
      <c r="AV131" s="1">
        <v>11643</v>
      </c>
      <c r="AW131" s="1">
        <v>7230</v>
      </c>
      <c r="AX131" s="1">
        <v>454</v>
      </c>
      <c r="AY131" s="1">
        <v>0</v>
      </c>
      <c r="AZ131" s="1">
        <v>1929</v>
      </c>
      <c r="BA131" s="1">
        <v>433</v>
      </c>
      <c r="BB131" s="1">
        <v>0</v>
      </c>
      <c r="BC131" s="1">
        <v>611</v>
      </c>
      <c r="BD131" s="1">
        <v>307</v>
      </c>
      <c r="BE131" s="1">
        <v>81</v>
      </c>
    </row>
    <row r="132" spans="1:57">
      <c r="A132" s="4">
        <v>2012</v>
      </c>
      <c r="B132" t="s">
        <v>32</v>
      </c>
      <c r="C132" s="1">
        <v>5951913</v>
      </c>
      <c r="D132" s="1">
        <v>4965459</v>
      </c>
      <c r="E132" s="1">
        <v>801093</v>
      </c>
      <c r="F132" s="1">
        <v>1333</v>
      </c>
      <c r="G132" s="1">
        <v>2186</v>
      </c>
      <c r="H132" s="1">
        <v>2297</v>
      </c>
      <c r="I132" s="1">
        <v>9434</v>
      </c>
      <c r="J132" s="1">
        <v>10717</v>
      </c>
      <c r="K132" s="1">
        <v>3798</v>
      </c>
      <c r="L132" s="1">
        <v>410</v>
      </c>
      <c r="M132" s="1">
        <v>234</v>
      </c>
      <c r="N132" s="1">
        <v>144</v>
      </c>
      <c r="O132" s="1">
        <v>8374</v>
      </c>
      <c r="P132" s="1">
        <v>3451</v>
      </c>
      <c r="Q132" s="1">
        <v>2114</v>
      </c>
      <c r="R132" s="1">
        <v>596</v>
      </c>
      <c r="S132" s="1">
        <v>22001</v>
      </c>
      <c r="T132" s="1">
        <v>4184</v>
      </c>
      <c r="U132" s="1">
        <v>5956</v>
      </c>
      <c r="V132" s="1">
        <v>20218</v>
      </c>
      <c r="W132" s="1">
        <v>2291</v>
      </c>
      <c r="X132" s="1">
        <v>1178</v>
      </c>
      <c r="Y132" s="1">
        <v>996</v>
      </c>
      <c r="Z132" s="1">
        <v>1246</v>
      </c>
      <c r="AA132" s="1">
        <v>810</v>
      </c>
      <c r="AB132" s="1">
        <v>2964</v>
      </c>
      <c r="AC132" s="1">
        <v>2798</v>
      </c>
      <c r="AD132" s="1">
        <v>1110</v>
      </c>
      <c r="AE132" s="1" t="s">
        <v>61</v>
      </c>
      <c r="AF132" s="1">
        <v>511</v>
      </c>
      <c r="AG132" s="1">
        <v>1999</v>
      </c>
      <c r="AH132" s="1">
        <v>836</v>
      </c>
      <c r="AI132" s="1">
        <v>35</v>
      </c>
      <c r="AJ132" s="1">
        <v>960</v>
      </c>
      <c r="AK132" s="1">
        <v>451</v>
      </c>
      <c r="AL132" s="1">
        <v>2834</v>
      </c>
      <c r="AM132" s="1">
        <v>3988</v>
      </c>
      <c r="AN132" s="1">
        <v>636</v>
      </c>
      <c r="AO132" s="1">
        <v>3557</v>
      </c>
      <c r="AP132" s="1">
        <v>5298</v>
      </c>
      <c r="AQ132" s="1">
        <v>1186</v>
      </c>
      <c r="AR132" s="1">
        <v>1535</v>
      </c>
      <c r="AS132" s="1">
        <v>361</v>
      </c>
      <c r="AT132" s="1">
        <v>2856</v>
      </c>
      <c r="AU132" s="1">
        <v>527</v>
      </c>
      <c r="AV132" s="1">
        <v>3122</v>
      </c>
      <c r="AW132" s="1">
        <v>9278</v>
      </c>
      <c r="AX132" s="1">
        <v>3287</v>
      </c>
      <c r="AY132" s="1">
        <v>318</v>
      </c>
      <c r="AZ132" s="1">
        <v>2609</v>
      </c>
      <c r="BA132" s="1">
        <v>2312</v>
      </c>
      <c r="BB132" s="1">
        <v>148</v>
      </c>
      <c r="BC132" s="1">
        <v>2636</v>
      </c>
      <c r="BD132" s="1">
        <v>810</v>
      </c>
      <c r="BE132" s="1">
        <v>826</v>
      </c>
    </row>
    <row r="133" spans="1:57">
      <c r="A133" s="4">
        <v>2012</v>
      </c>
      <c r="B133" t="s">
        <v>33</v>
      </c>
      <c r="C133" s="1">
        <v>995544</v>
      </c>
      <c r="D133" s="1">
        <v>829489</v>
      </c>
      <c r="E133" s="1">
        <v>126463</v>
      </c>
      <c r="F133" s="1">
        <v>31</v>
      </c>
      <c r="G133" s="1">
        <v>726</v>
      </c>
      <c r="H133" s="1">
        <v>1548</v>
      </c>
      <c r="I133" s="1">
        <v>63</v>
      </c>
      <c r="J133" s="1">
        <v>5428</v>
      </c>
      <c r="K133" s="1">
        <v>2135</v>
      </c>
      <c r="L133" s="1">
        <v>0</v>
      </c>
      <c r="M133" s="1">
        <v>0</v>
      </c>
      <c r="N133" s="1">
        <v>0</v>
      </c>
      <c r="O133" s="1">
        <v>1875</v>
      </c>
      <c r="P133" s="1">
        <v>292</v>
      </c>
      <c r="Q133" s="1">
        <v>556</v>
      </c>
      <c r="R133" s="1">
        <v>3385</v>
      </c>
      <c r="S133" s="1">
        <v>542</v>
      </c>
      <c r="T133" s="1">
        <v>163</v>
      </c>
      <c r="U133" s="1">
        <v>415</v>
      </c>
      <c r="V133" s="1">
        <v>224</v>
      </c>
      <c r="W133" s="1">
        <v>367</v>
      </c>
      <c r="X133" s="1">
        <v>0</v>
      </c>
      <c r="Y133" s="1">
        <v>225</v>
      </c>
      <c r="Z133" s="1">
        <v>33</v>
      </c>
      <c r="AA133" s="1">
        <v>97</v>
      </c>
      <c r="AB133" s="1">
        <v>822</v>
      </c>
      <c r="AC133" s="1">
        <v>481</v>
      </c>
      <c r="AD133" s="1">
        <v>32</v>
      </c>
      <c r="AE133" s="1">
        <v>447</v>
      </c>
      <c r="AF133" s="1" t="s">
        <v>61</v>
      </c>
      <c r="AG133" s="1">
        <v>108</v>
      </c>
      <c r="AH133" s="1">
        <v>968</v>
      </c>
      <c r="AI133" s="1">
        <v>115</v>
      </c>
      <c r="AJ133" s="1">
        <v>156</v>
      </c>
      <c r="AK133" s="1">
        <v>259</v>
      </c>
      <c r="AL133" s="1">
        <v>482</v>
      </c>
      <c r="AM133" s="1">
        <v>1082</v>
      </c>
      <c r="AN133" s="1">
        <v>977</v>
      </c>
      <c r="AO133" s="1">
        <v>402</v>
      </c>
      <c r="AP133" s="1">
        <v>1018</v>
      </c>
      <c r="AQ133" s="1">
        <v>2950</v>
      </c>
      <c r="AR133" s="1">
        <v>457</v>
      </c>
      <c r="AS133" s="1">
        <v>0</v>
      </c>
      <c r="AT133" s="1">
        <v>230</v>
      </c>
      <c r="AU133" s="1">
        <v>191</v>
      </c>
      <c r="AV133" s="1">
        <v>45</v>
      </c>
      <c r="AW133" s="1">
        <v>1393</v>
      </c>
      <c r="AX133" s="1">
        <v>260</v>
      </c>
      <c r="AY133" s="1">
        <v>87</v>
      </c>
      <c r="AZ133" s="1">
        <v>156</v>
      </c>
      <c r="BA133" s="1">
        <v>4783</v>
      </c>
      <c r="BB133" s="1">
        <v>0</v>
      </c>
      <c r="BC133" s="1">
        <v>750</v>
      </c>
      <c r="BD133" s="1">
        <v>934</v>
      </c>
      <c r="BE133" s="1">
        <v>0</v>
      </c>
    </row>
    <row r="134" spans="1:57">
      <c r="A134" s="4">
        <v>2012</v>
      </c>
      <c r="B134" t="s">
        <v>34</v>
      </c>
      <c r="C134" s="1">
        <v>1829420</v>
      </c>
      <c r="D134" s="1">
        <v>1540361</v>
      </c>
      <c r="E134" s="1">
        <v>237937</v>
      </c>
      <c r="F134" s="1">
        <v>245</v>
      </c>
      <c r="G134" s="1">
        <v>626</v>
      </c>
      <c r="H134" s="1">
        <v>2406</v>
      </c>
      <c r="I134" s="1">
        <v>363</v>
      </c>
      <c r="J134" s="1">
        <v>3438</v>
      </c>
      <c r="K134" s="1">
        <v>2023</v>
      </c>
      <c r="L134" s="1">
        <v>0</v>
      </c>
      <c r="M134" s="1">
        <v>0</v>
      </c>
      <c r="N134" s="1">
        <v>0</v>
      </c>
      <c r="O134" s="1">
        <v>1368</v>
      </c>
      <c r="P134" s="1">
        <v>786</v>
      </c>
      <c r="Q134" s="1">
        <v>165</v>
      </c>
      <c r="R134" s="1">
        <v>315</v>
      </c>
      <c r="S134" s="1">
        <v>1193</v>
      </c>
      <c r="T134" s="1">
        <v>290</v>
      </c>
      <c r="U134" s="1">
        <v>6815</v>
      </c>
      <c r="V134" s="1">
        <v>3103</v>
      </c>
      <c r="W134" s="1">
        <v>131</v>
      </c>
      <c r="X134" s="1">
        <v>411</v>
      </c>
      <c r="Y134" s="1">
        <v>68</v>
      </c>
      <c r="Z134" s="1">
        <v>129</v>
      </c>
      <c r="AA134" s="1">
        <v>195</v>
      </c>
      <c r="AB134" s="1">
        <v>258</v>
      </c>
      <c r="AC134" s="1">
        <v>1489</v>
      </c>
      <c r="AD134" s="1">
        <v>176</v>
      </c>
      <c r="AE134" s="1">
        <v>2223</v>
      </c>
      <c r="AF134" s="1">
        <v>108</v>
      </c>
      <c r="AG134" s="1" t="s">
        <v>61</v>
      </c>
      <c r="AH134" s="1">
        <v>233</v>
      </c>
      <c r="AI134" s="1">
        <v>0</v>
      </c>
      <c r="AJ134" s="1">
        <v>524</v>
      </c>
      <c r="AK134" s="1">
        <v>158</v>
      </c>
      <c r="AL134" s="1">
        <v>318</v>
      </c>
      <c r="AM134" s="1">
        <v>874</v>
      </c>
      <c r="AN134" s="1">
        <v>497</v>
      </c>
      <c r="AO134" s="1">
        <v>563</v>
      </c>
      <c r="AP134" s="1">
        <v>587</v>
      </c>
      <c r="AQ134" s="1">
        <v>106</v>
      </c>
      <c r="AR134" s="1">
        <v>702</v>
      </c>
      <c r="AS134" s="1">
        <v>0</v>
      </c>
      <c r="AT134" s="1">
        <v>456</v>
      </c>
      <c r="AU134" s="1">
        <v>2507</v>
      </c>
      <c r="AV134" s="1">
        <v>232</v>
      </c>
      <c r="AW134" s="1">
        <v>3130</v>
      </c>
      <c r="AX134" s="1">
        <v>229</v>
      </c>
      <c r="AY134" s="1">
        <v>79</v>
      </c>
      <c r="AZ134" s="1">
        <v>1076</v>
      </c>
      <c r="BA134" s="1">
        <v>1327</v>
      </c>
      <c r="BB134" s="1">
        <v>111</v>
      </c>
      <c r="BC134" s="1">
        <v>316</v>
      </c>
      <c r="BD134" s="1">
        <v>917</v>
      </c>
      <c r="BE134" s="1">
        <v>0</v>
      </c>
    </row>
    <row r="135" spans="1:57">
      <c r="A135" s="4">
        <v>2012</v>
      </c>
      <c r="B135" t="s">
        <v>35</v>
      </c>
      <c r="C135" s="1">
        <v>2725280</v>
      </c>
      <c r="D135" s="1">
        <v>2105070</v>
      </c>
      <c r="E135" s="1">
        <v>481496</v>
      </c>
      <c r="F135" s="1">
        <v>761</v>
      </c>
      <c r="G135" s="1">
        <v>2161</v>
      </c>
      <c r="H135" s="1">
        <v>8748</v>
      </c>
      <c r="I135" s="1">
        <v>353</v>
      </c>
      <c r="J135" s="1">
        <v>49978</v>
      </c>
      <c r="K135" s="1">
        <v>6402</v>
      </c>
      <c r="L135" s="1">
        <v>143</v>
      </c>
      <c r="M135" s="1">
        <v>373</v>
      </c>
      <c r="N135" s="1">
        <v>468</v>
      </c>
      <c r="O135" s="1">
        <v>3381</v>
      </c>
      <c r="P135" s="1">
        <v>745</v>
      </c>
      <c r="Q135" s="1">
        <v>2053</v>
      </c>
      <c r="R135" s="1">
        <v>1503</v>
      </c>
      <c r="S135" s="1">
        <v>2822</v>
      </c>
      <c r="T135" s="1">
        <v>362</v>
      </c>
      <c r="U135" s="1">
        <v>714</v>
      </c>
      <c r="V135" s="1">
        <v>1202</v>
      </c>
      <c r="W135" s="1">
        <v>952</v>
      </c>
      <c r="X135" s="1">
        <v>421</v>
      </c>
      <c r="Y135" s="1">
        <v>209</v>
      </c>
      <c r="Z135" s="1">
        <v>934</v>
      </c>
      <c r="AA135" s="1">
        <v>318</v>
      </c>
      <c r="AB135" s="1">
        <v>1235</v>
      </c>
      <c r="AC135" s="1">
        <v>1157</v>
      </c>
      <c r="AD135" s="1">
        <v>783</v>
      </c>
      <c r="AE135" s="1">
        <v>694</v>
      </c>
      <c r="AF135" s="1">
        <v>1086</v>
      </c>
      <c r="AG135" s="1">
        <v>714</v>
      </c>
      <c r="AH135" s="1" t="s">
        <v>61</v>
      </c>
      <c r="AI135" s="1">
        <v>175</v>
      </c>
      <c r="AJ135" s="1">
        <v>912</v>
      </c>
      <c r="AK135" s="1">
        <v>1138</v>
      </c>
      <c r="AL135" s="1">
        <v>3521</v>
      </c>
      <c r="AM135" s="1">
        <v>767</v>
      </c>
      <c r="AN135" s="1">
        <v>702</v>
      </c>
      <c r="AO135" s="1">
        <v>1407</v>
      </c>
      <c r="AP135" s="1">
        <v>1520</v>
      </c>
      <c r="AQ135" s="1">
        <v>3101</v>
      </c>
      <c r="AR135" s="1">
        <v>1601</v>
      </c>
      <c r="AS135" s="1">
        <v>336</v>
      </c>
      <c r="AT135" s="1">
        <v>480</v>
      </c>
      <c r="AU135" s="1">
        <v>0</v>
      </c>
      <c r="AV135" s="1">
        <v>1699</v>
      </c>
      <c r="AW135" s="1">
        <v>5484</v>
      </c>
      <c r="AX135" s="1">
        <v>4605</v>
      </c>
      <c r="AY135" s="1">
        <v>121</v>
      </c>
      <c r="AZ135" s="1">
        <v>1135</v>
      </c>
      <c r="BA135" s="1">
        <v>2997</v>
      </c>
      <c r="BB135" s="1">
        <v>100</v>
      </c>
      <c r="BC135" s="1">
        <v>1046</v>
      </c>
      <c r="BD135" s="1">
        <v>766</v>
      </c>
      <c r="BE135" s="1">
        <v>237</v>
      </c>
    </row>
    <row r="136" spans="1:57">
      <c r="A136" s="4">
        <v>2012</v>
      </c>
      <c r="B136" t="s">
        <v>36</v>
      </c>
      <c r="C136" s="1">
        <v>1309203</v>
      </c>
      <c r="D136" s="1">
        <v>1127376</v>
      </c>
      <c r="E136" s="1">
        <v>125118</v>
      </c>
      <c r="F136" s="1">
        <v>0</v>
      </c>
      <c r="G136" s="1">
        <v>437</v>
      </c>
      <c r="H136" s="1">
        <v>440</v>
      </c>
      <c r="I136" s="1">
        <v>0</v>
      </c>
      <c r="J136" s="1">
        <v>1514</v>
      </c>
      <c r="K136" s="1">
        <v>572</v>
      </c>
      <c r="L136" s="1">
        <v>1345</v>
      </c>
      <c r="M136" s="1">
        <v>0</v>
      </c>
      <c r="N136" s="1">
        <v>101</v>
      </c>
      <c r="O136" s="1">
        <v>2746</v>
      </c>
      <c r="P136" s="1">
        <v>470</v>
      </c>
      <c r="Q136" s="1">
        <v>43</v>
      </c>
      <c r="R136" s="1">
        <v>20</v>
      </c>
      <c r="S136" s="1">
        <v>673</v>
      </c>
      <c r="T136" s="1">
        <v>297</v>
      </c>
      <c r="U136" s="1">
        <v>53</v>
      </c>
      <c r="V136" s="1">
        <v>102</v>
      </c>
      <c r="W136" s="1">
        <v>284</v>
      </c>
      <c r="X136" s="1">
        <v>7</v>
      </c>
      <c r="Y136" s="1">
        <v>6118</v>
      </c>
      <c r="Z136" s="1">
        <v>33</v>
      </c>
      <c r="AA136" s="1">
        <v>18990</v>
      </c>
      <c r="AB136" s="1">
        <v>426</v>
      </c>
      <c r="AC136" s="1">
        <v>0</v>
      </c>
      <c r="AD136" s="1">
        <v>0</v>
      </c>
      <c r="AE136" s="1">
        <v>289</v>
      </c>
      <c r="AF136" s="1">
        <v>0</v>
      </c>
      <c r="AG136" s="1">
        <v>110</v>
      </c>
      <c r="AH136" s="1">
        <v>0</v>
      </c>
      <c r="AI136" s="1" t="s">
        <v>61</v>
      </c>
      <c r="AJ136" s="1">
        <v>591</v>
      </c>
      <c r="AK136" s="1">
        <v>223</v>
      </c>
      <c r="AL136" s="1">
        <v>2905</v>
      </c>
      <c r="AM136" s="1">
        <v>1609</v>
      </c>
      <c r="AN136" s="1">
        <v>0</v>
      </c>
      <c r="AO136" s="1">
        <v>324</v>
      </c>
      <c r="AP136" s="1">
        <v>186</v>
      </c>
      <c r="AQ136" s="1">
        <v>208</v>
      </c>
      <c r="AR136" s="1">
        <v>890</v>
      </c>
      <c r="AS136" s="1">
        <v>1248</v>
      </c>
      <c r="AT136" s="1">
        <v>323</v>
      </c>
      <c r="AU136" s="1">
        <v>0</v>
      </c>
      <c r="AV136" s="1">
        <v>77</v>
      </c>
      <c r="AW136" s="1">
        <v>2150</v>
      </c>
      <c r="AX136" s="1">
        <v>557</v>
      </c>
      <c r="AY136" s="1">
        <v>2960</v>
      </c>
      <c r="AZ136" s="1">
        <v>660</v>
      </c>
      <c r="BA136" s="1">
        <v>113</v>
      </c>
      <c r="BB136" s="1">
        <v>80</v>
      </c>
      <c r="BC136" s="1">
        <v>239</v>
      </c>
      <c r="BD136" s="1">
        <v>71</v>
      </c>
      <c r="BE136" s="1">
        <v>75</v>
      </c>
    </row>
    <row r="137" spans="1:57">
      <c r="A137" s="4">
        <v>2012</v>
      </c>
      <c r="B137" t="s">
        <v>37</v>
      </c>
      <c r="C137" s="1">
        <v>8772744</v>
      </c>
      <c r="D137" s="1">
        <v>7929570</v>
      </c>
      <c r="E137" s="1">
        <v>655465</v>
      </c>
      <c r="F137" s="1">
        <v>779</v>
      </c>
      <c r="G137" s="1">
        <v>359</v>
      </c>
      <c r="H137" s="1">
        <v>1328</v>
      </c>
      <c r="I137" s="1">
        <v>57</v>
      </c>
      <c r="J137" s="1">
        <v>4330</v>
      </c>
      <c r="K137" s="1">
        <v>380</v>
      </c>
      <c r="L137" s="1">
        <v>3466</v>
      </c>
      <c r="M137" s="1">
        <v>1921</v>
      </c>
      <c r="N137" s="1">
        <v>840</v>
      </c>
      <c r="O137" s="1">
        <v>10649</v>
      </c>
      <c r="P137" s="1">
        <v>3002</v>
      </c>
      <c r="Q137" s="1">
        <v>22</v>
      </c>
      <c r="R137" s="1">
        <v>113</v>
      </c>
      <c r="S137" s="1">
        <v>2052</v>
      </c>
      <c r="T137" s="1">
        <v>1039</v>
      </c>
      <c r="U137" s="1">
        <v>357</v>
      </c>
      <c r="V137" s="1">
        <v>426</v>
      </c>
      <c r="W137" s="1">
        <v>631</v>
      </c>
      <c r="X137" s="1">
        <v>339</v>
      </c>
      <c r="Y137" s="1">
        <v>430</v>
      </c>
      <c r="Z137" s="1">
        <v>3474</v>
      </c>
      <c r="AA137" s="1">
        <v>4907</v>
      </c>
      <c r="AB137" s="1">
        <v>324</v>
      </c>
      <c r="AC137" s="1">
        <v>570</v>
      </c>
      <c r="AD137" s="1">
        <v>106</v>
      </c>
      <c r="AE137" s="1">
        <v>384</v>
      </c>
      <c r="AF137" s="1">
        <v>67</v>
      </c>
      <c r="AG137" s="1">
        <v>35</v>
      </c>
      <c r="AH137" s="1">
        <v>908</v>
      </c>
      <c r="AI137" s="1">
        <v>126</v>
      </c>
      <c r="AJ137" s="1" t="s">
        <v>61</v>
      </c>
      <c r="AK137" s="1">
        <v>45</v>
      </c>
      <c r="AL137" s="1">
        <v>40495</v>
      </c>
      <c r="AM137" s="1">
        <v>3236</v>
      </c>
      <c r="AN137" s="1">
        <v>55</v>
      </c>
      <c r="AO137" s="1">
        <v>1452</v>
      </c>
      <c r="AP137" s="1">
        <v>1540</v>
      </c>
      <c r="AQ137" s="1">
        <v>760</v>
      </c>
      <c r="AR137" s="1">
        <v>23597</v>
      </c>
      <c r="AS137" s="1">
        <v>429</v>
      </c>
      <c r="AT137" s="1">
        <v>2372</v>
      </c>
      <c r="AU137" s="1">
        <v>581</v>
      </c>
      <c r="AV137" s="1">
        <v>1400</v>
      </c>
      <c r="AW137" s="1">
        <v>2509</v>
      </c>
      <c r="AX137" s="1">
        <v>425</v>
      </c>
      <c r="AY137" s="1">
        <v>35</v>
      </c>
      <c r="AZ137" s="1">
        <v>5024</v>
      </c>
      <c r="BA137" s="1">
        <v>1847</v>
      </c>
      <c r="BB137" s="1">
        <v>297</v>
      </c>
      <c r="BC137" s="1">
        <v>680</v>
      </c>
      <c r="BD137" s="1">
        <v>23</v>
      </c>
      <c r="BE137" s="1">
        <v>2574</v>
      </c>
    </row>
    <row r="138" spans="1:57">
      <c r="A138" s="4">
        <v>2012</v>
      </c>
      <c r="B138" t="s">
        <v>38</v>
      </c>
      <c r="C138" s="1">
        <v>2060595</v>
      </c>
      <c r="D138" s="1">
        <v>1769341</v>
      </c>
      <c r="E138" s="1">
        <v>226243</v>
      </c>
      <c r="F138" s="1">
        <v>787</v>
      </c>
      <c r="G138" s="1">
        <v>320</v>
      </c>
      <c r="H138" s="1">
        <v>6391</v>
      </c>
      <c r="I138" s="1">
        <v>410</v>
      </c>
      <c r="J138" s="1">
        <v>4536</v>
      </c>
      <c r="K138" s="1">
        <v>4780</v>
      </c>
      <c r="L138" s="1">
        <v>280</v>
      </c>
      <c r="M138" s="1">
        <v>100</v>
      </c>
      <c r="N138" s="1">
        <v>25</v>
      </c>
      <c r="O138" s="1">
        <v>4707</v>
      </c>
      <c r="P138" s="1">
        <v>192</v>
      </c>
      <c r="Q138" s="1">
        <v>168</v>
      </c>
      <c r="R138" s="1">
        <v>355</v>
      </c>
      <c r="S138" s="1">
        <v>790</v>
      </c>
      <c r="T138" s="1">
        <v>660</v>
      </c>
      <c r="U138" s="1">
        <v>384</v>
      </c>
      <c r="V138" s="1">
        <v>672</v>
      </c>
      <c r="W138" s="1">
        <v>159</v>
      </c>
      <c r="X138" s="1">
        <v>790</v>
      </c>
      <c r="Y138" s="1">
        <v>57</v>
      </c>
      <c r="Z138" s="1">
        <v>505</v>
      </c>
      <c r="AA138" s="1">
        <v>303</v>
      </c>
      <c r="AB138" s="1">
        <v>602</v>
      </c>
      <c r="AC138" s="1">
        <v>284</v>
      </c>
      <c r="AD138" s="1">
        <v>451</v>
      </c>
      <c r="AE138" s="1">
        <v>1216</v>
      </c>
      <c r="AF138" s="1">
        <v>139</v>
      </c>
      <c r="AG138" s="1">
        <v>194</v>
      </c>
      <c r="AH138" s="1">
        <v>604</v>
      </c>
      <c r="AI138" s="1">
        <v>268</v>
      </c>
      <c r="AJ138" s="1">
        <v>252</v>
      </c>
      <c r="AK138" s="1" t="s">
        <v>61</v>
      </c>
      <c r="AL138" s="1">
        <v>1111</v>
      </c>
      <c r="AM138" s="1">
        <v>335</v>
      </c>
      <c r="AN138" s="1">
        <v>41</v>
      </c>
      <c r="AO138" s="1">
        <v>1178</v>
      </c>
      <c r="AP138" s="1">
        <v>1076</v>
      </c>
      <c r="AQ138" s="1">
        <v>932</v>
      </c>
      <c r="AR138" s="1">
        <v>822</v>
      </c>
      <c r="AS138" s="1">
        <v>0</v>
      </c>
      <c r="AT138" s="1">
        <v>325</v>
      </c>
      <c r="AU138" s="1">
        <v>509</v>
      </c>
      <c r="AV138" s="1">
        <v>338</v>
      </c>
      <c r="AW138" s="1">
        <v>11955</v>
      </c>
      <c r="AX138" s="1">
        <v>1382</v>
      </c>
      <c r="AY138" s="1">
        <v>81</v>
      </c>
      <c r="AZ138" s="1">
        <v>1560</v>
      </c>
      <c r="BA138" s="1">
        <v>1251</v>
      </c>
      <c r="BB138" s="1">
        <v>0</v>
      </c>
      <c r="BC138" s="1">
        <v>321</v>
      </c>
      <c r="BD138" s="1">
        <v>95</v>
      </c>
      <c r="BE138" s="1">
        <v>429</v>
      </c>
    </row>
    <row r="139" spans="1:57">
      <c r="A139" s="4">
        <v>2012</v>
      </c>
      <c r="B139" t="s">
        <v>39</v>
      </c>
      <c r="C139" s="1">
        <v>19352153</v>
      </c>
      <c r="D139" s="1">
        <v>17202134</v>
      </c>
      <c r="E139" s="1">
        <v>1723117</v>
      </c>
      <c r="F139" s="1">
        <v>1364</v>
      </c>
      <c r="G139" s="1">
        <v>4002</v>
      </c>
      <c r="H139" s="1">
        <v>4146</v>
      </c>
      <c r="I139" s="1">
        <v>247</v>
      </c>
      <c r="J139" s="1">
        <v>24623</v>
      </c>
      <c r="K139" s="1">
        <v>3596</v>
      </c>
      <c r="L139" s="1">
        <v>14595</v>
      </c>
      <c r="M139" s="1">
        <v>477</v>
      </c>
      <c r="N139" s="1">
        <v>3936</v>
      </c>
      <c r="O139" s="1">
        <v>27392</v>
      </c>
      <c r="P139" s="1">
        <v>7592</v>
      </c>
      <c r="Q139" s="1">
        <v>1598</v>
      </c>
      <c r="R139" s="1">
        <v>607</v>
      </c>
      <c r="S139" s="1">
        <v>8017</v>
      </c>
      <c r="T139" s="1">
        <v>3040</v>
      </c>
      <c r="U139" s="1">
        <v>955</v>
      </c>
      <c r="V139" s="1">
        <v>1437</v>
      </c>
      <c r="W139" s="1">
        <v>1753</v>
      </c>
      <c r="X139" s="1">
        <v>1083</v>
      </c>
      <c r="Y139" s="1">
        <v>1345</v>
      </c>
      <c r="Z139" s="1">
        <v>7321</v>
      </c>
      <c r="AA139" s="1">
        <v>15073</v>
      </c>
      <c r="AB139" s="1">
        <v>5191</v>
      </c>
      <c r="AC139" s="1">
        <v>1059</v>
      </c>
      <c r="AD139" s="1">
        <v>773</v>
      </c>
      <c r="AE139" s="1">
        <v>3310</v>
      </c>
      <c r="AF139" s="1">
        <v>421</v>
      </c>
      <c r="AG139" s="1">
        <v>78</v>
      </c>
      <c r="AH139" s="1">
        <v>600</v>
      </c>
      <c r="AI139" s="1">
        <v>2760</v>
      </c>
      <c r="AJ139" s="1">
        <v>42574</v>
      </c>
      <c r="AK139" s="1">
        <v>646</v>
      </c>
      <c r="AL139" s="1" t="s">
        <v>61</v>
      </c>
      <c r="AM139" s="1">
        <v>10544</v>
      </c>
      <c r="AN139" s="1">
        <v>77</v>
      </c>
      <c r="AO139" s="1">
        <v>4625</v>
      </c>
      <c r="AP139" s="1">
        <v>1327</v>
      </c>
      <c r="AQ139" s="1">
        <v>1055</v>
      </c>
      <c r="AR139" s="1">
        <v>22895</v>
      </c>
      <c r="AS139" s="1">
        <v>3222</v>
      </c>
      <c r="AT139" s="1">
        <v>5952</v>
      </c>
      <c r="AU139" s="1">
        <v>0</v>
      </c>
      <c r="AV139" s="1">
        <v>1279</v>
      </c>
      <c r="AW139" s="1">
        <v>11231</v>
      </c>
      <c r="AX139" s="1">
        <v>622</v>
      </c>
      <c r="AY139" s="1">
        <v>2764</v>
      </c>
      <c r="AZ139" s="1">
        <v>7939</v>
      </c>
      <c r="BA139" s="1">
        <v>2614</v>
      </c>
      <c r="BB139" s="1">
        <v>921</v>
      </c>
      <c r="BC139" s="1">
        <v>979</v>
      </c>
      <c r="BD139" s="1">
        <v>396</v>
      </c>
      <c r="BE139" s="1">
        <v>7321</v>
      </c>
    </row>
    <row r="140" spans="1:57">
      <c r="A140" s="4">
        <v>2012</v>
      </c>
      <c r="B140" t="s">
        <v>40</v>
      </c>
      <c r="C140" s="1">
        <v>9640490</v>
      </c>
      <c r="D140" s="1">
        <v>8167830</v>
      </c>
      <c r="E140" s="1">
        <v>1149080</v>
      </c>
      <c r="F140" s="1">
        <v>4329</v>
      </c>
      <c r="G140" s="1">
        <v>1458</v>
      </c>
      <c r="H140" s="1">
        <v>3493</v>
      </c>
      <c r="I140" s="1">
        <v>861</v>
      </c>
      <c r="J140" s="1">
        <v>13883</v>
      </c>
      <c r="K140" s="1">
        <v>4790</v>
      </c>
      <c r="L140" s="1">
        <v>4914</v>
      </c>
      <c r="M140" s="1">
        <v>2180</v>
      </c>
      <c r="N140" s="1">
        <v>1801</v>
      </c>
      <c r="O140" s="1">
        <v>26365</v>
      </c>
      <c r="P140" s="1">
        <v>16823</v>
      </c>
      <c r="Q140" s="1">
        <v>1566</v>
      </c>
      <c r="R140" s="1">
        <v>334</v>
      </c>
      <c r="S140" s="1">
        <v>6378</v>
      </c>
      <c r="T140" s="1">
        <v>4532</v>
      </c>
      <c r="U140" s="1">
        <v>775</v>
      </c>
      <c r="V140" s="1">
        <v>1595</v>
      </c>
      <c r="W140" s="1">
        <v>1531</v>
      </c>
      <c r="X140" s="1">
        <v>919</v>
      </c>
      <c r="Y140" s="1">
        <v>1259</v>
      </c>
      <c r="Z140" s="1">
        <v>9005</v>
      </c>
      <c r="AA140" s="1">
        <v>3710</v>
      </c>
      <c r="AB140" s="1">
        <v>6161</v>
      </c>
      <c r="AC140" s="1">
        <v>1523</v>
      </c>
      <c r="AD140" s="1">
        <v>2377</v>
      </c>
      <c r="AE140" s="1">
        <v>2623</v>
      </c>
      <c r="AF140" s="1">
        <v>244</v>
      </c>
      <c r="AG140" s="1">
        <v>628</v>
      </c>
      <c r="AH140" s="1">
        <v>1627</v>
      </c>
      <c r="AI140" s="1">
        <v>754</v>
      </c>
      <c r="AJ140" s="1">
        <v>11468</v>
      </c>
      <c r="AK140" s="1">
        <v>1138</v>
      </c>
      <c r="AL140" s="1">
        <v>19891</v>
      </c>
      <c r="AM140" s="1" t="s">
        <v>61</v>
      </c>
      <c r="AN140" s="1">
        <v>206</v>
      </c>
      <c r="AO140" s="1">
        <v>9337</v>
      </c>
      <c r="AP140" s="1">
        <v>1263</v>
      </c>
      <c r="AQ140" s="1">
        <v>1333</v>
      </c>
      <c r="AR140" s="1">
        <v>12179</v>
      </c>
      <c r="AS140" s="1">
        <v>290</v>
      </c>
      <c r="AT140" s="1">
        <v>25532</v>
      </c>
      <c r="AU140" s="1">
        <v>351</v>
      </c>
      <c r="AV140" s="1">
        <v>9230</v>
      </c>
      <c r="AW140" s="1">
        <v>12638</v>
      </c>
      <c r="AX140" s="1">
        <v>1189</v>
      </c>
      <c r="AY140" s="1">
        <v>445</v>
      </c>
      <c r="AZ140" s="1">
        <v>26759</v>
      </c>
      <c r="BA140" s="1">
        <v>5915</v>
      </c>
      <c r="BB140" s="1">
        <v>2677</v>
      </c>
      <c r="BC140" s="1">
        <v>2266</v>
      </c>
      <c r="BD140" s="1">
        <v>604</v>
      </c>
      <c r="BE140" s="1">
        <v>2025</v>
      </c>
    </row>
    <row r="141" spans="1:57">
      <c r="A141" s="4">
        <v>2012</v>
      </c>
      <c r="B141" t="s">
        <v>41</v>
      </c>
      <c r="C141" s="1">
        <v>689838</v>
      </c>
      <c r="D141" s="1">
        <v>563978</v>
      </c>
      <c r="E141" s="1">
        <v>84294</v>
      </c>
      <c r="F141" s="1">
        <v>83</v>
      </c>
      <c r="G141" s="1">
        <v>70</v>
      </c>
      <c r="H141" s="1">
        <v>1571</v>
      </c>
      <c r="I141" s="1">
        <v>0</v>
      </c>
      <c r="J141" s="1">
        <v>999</v>
      </c>
      <c r="K141" s="1">
        <v>546</v>
      </c>
      <c r="L141" s="1">
        <v>65</v>
      </c>
      <c r="M141" s="1">
        <v>0</v>
      </c>
      <c r="N141" s="1">
        <v>70</v>
      </c>
      <c r="O141" s="1">
        <v>950</v>
      </c>
      <c r="P141" s="1">
        <v>98</v>
      </c>
      <c r="Q141" s="1">
        <v>160</v>
      </c>
      <c r="R141" s="1">
        <v>540</v>
      </c>
      <c r="S141" s="1">
        <v>799</v>
      </c>
      <c r="T141" s="1">
        <v>55</v>
      </c>
      <c r="U141" s="1">
        <v>458</v>
      </c>
      <c r="V141" s="1">
        <v>161</v>
      </c>
      <c r="W141" s="1">
        <v>22</v>
      </c>
      <c r="X141" s="1">
        <v>18</v>
      </c>
      <c r="Y141" s="1">
        <v>98</v>
      </c>
      <c r="Z141" s="1">
        <v>232</v>
      </c>
      <c r="AA141" s="1">
        <v>187</v>
      </c>
      <c r="AB141" s="1">
        <v>757</v>
      </c>
      <c r="AC141" s="1">
        <v>15257</v>
      </c>
      <c r="AD141" s="1">
        <v>72</v>
      </c>
      <c r="AE141" s="1">
        <v>1490</v>
      </c>
      <c r="AF141" s="1">
        <v>1776</v>
      </c>
      <c r="AG141" s="1">
        <v>950</v>
      </c>
      <c r="AH141" s="1">
        <v>854</v>
      </c>
      <c r="AI141" s="1">
        <v>0</v>
      </c>
      <c r="AJ141" s="1">
        <v>140</v>
      </c>
      <c r="AK141" s="1">
        <v>161</v>
      </c>
      <c r="AL141" s="1">
        <v>331</v>
      </c>
      <c r="AM141" s="1">
        <v>231</v>
      </c>
      <c r="AN141" s="1" t="s">
        <v>61</v>
      </c>
      <c r="AO141" s="1">
        <v>6</v>
      </c>
      <c r="AP141" s="1">
        <v>280</v>
      </c>
      <c r="AQ141" s="1">
        <v>724</v>
      </c>
      <c r="AR141" s="1">
        <v>114</v>
      </c>
      <c r="AS141" s="1">
        <v>244</v>
      </c>
      <c r="AT141" s="1">
        <v>14</v>
      </c>
      <c r="AU141" s="1">
        <v>1754</v>
      </c>
      <c r="AV141" s="1">
        <v>746</v>
      </c>
      <c r="AW141" s="1">
        <v>1414</v>
      </c>
      <c r="AX141" s="1">
        <v>43</v>
      </c>
      <c r="AY141" s="1">
        <v>758</v>
      </c>
      <c r="AZ141" s="1">
        <v>403</v>
      </c>
      <c r="BA141" s="1">
        <v>1604</v>
      </c>
      <c r="BB141" s="1">
        <v>0</v>
      </c>
      <c r="BC141" s="1">
        <v>543</v>
      </c>
      <c r="BD141" s="1">
        <v>365</v>
      </c>
      <c r="BE141" s="1">
        <v>0</v>
      </c>
    </row>
    <row r="142" spans="1:57">
      <c r="A142" s="4">
        <v>2012</v>
      </c>
      <c r="B142" t="s">
        <v>42</v>
      </c>
      <c r="C142" s="1">
        <v>11414635</v>
      </c>
      <c r="D142" s="1">
        <v>9735390</v>
      </c>
      <c r="E142" s="1">
        <v>1440815</v>
      </c>
      <c r="F142" s="1">
        <v>3705</v>
      </c>
      <c r="G142" s="1">
        <v>2207</v>
      </c>
      <c r="H142" s="1">
        <v>4929</v>
      </c>
      <c r="I142" s="1">
        <v>884</v>
      </c>
      <c r="J142" s="1">
        <v>8995</v>
      </c>
      <c r="K142" s="1">
        <v>3180</v>
      </c>
      <c r="L142" s="1">
        <v>1355</v>
      </c>
      <c r="M142" s="1">
        <v>1079</v>
      </c>
      <c r="N142" s="1">
        <v>985</v>
      </c>
      <c r="O142" s="1">
        <v>16366</v>
      </c>
      <c r="P142" s="1">
        <v>8052</v>
      </c>
      <c r="Q142" s="1">
        <v>1198</v>
      </c>
      <c r="R142" s="1">
        <v>412</v>
      </c>
      <c r="S142" s="1">
        <v>9510</v>
      </c>
      <c r="T142" s="1">
        <v>13534</v>
      </c>
      <c r="U142" s="1">
        <v>1039</v>
      </c>
      <c r="V142" s="1">
        <v>1166</v>
      </c>
      <c r="W142" s="1">
        <v>13227</v>
      </c>
      <c r="X142" s="1">
        <v>2214</v>
      </c>
      <c r="Y142" s="1">
        <v>1189</v>
      </c>
      <c r="Z142" s="1">
        <v>5026</v>
      </c>
      <c r="AA142" s="1">
        <v>2189</v>
      </c>
      <c r="AB142" s="1">
        <v>16336</v>
      </c>
      <c r="AC142" s="1">
        <v>1122</v>
      </c>
      <c r="AD142" s="1">
        <v>1017</v>
      </c>
      <c r="AE142" s="1">
        <v>3026</v>
      </c>
      <c r="AF142" s="1">
        <v>276</v>
      </c>
      <c r="AG142" s="1">
        <v>1052</v>
      </c>
      <c r="AH142" s="1">
        <v>907</v>
      </c>
      <c r="AI142" s="1">
        <v>189</v>
      </c>
      <c r="AJ142" s="1">
        <v>4703</v>
      </c>
      <c r="AK142" s="1">
        <v>1361</v>
      </c>
      <c r="AL142" s="1">
        <v>8732</v>
      </c>
      <c r="AM142" s="1">
        <v>5498</v>
      </c>
      <c r="AN142" s="1">
        <v>453</v>
      </c>
      <c r="AO142" s="1" t="s">
        <v>61</v>
      </c>
      <c r="AP142" s="1">
        <v>858</v>
      </c>
      <c r="AQ142" s="1">
        <v>432</v>
      </c>
      <c r="AR142" s="1">
        <v>14147</v>
      </c>
      <c r="AS142" s="1">
        <v>435</v>
      </c>
      <c r="AT142" s="1">
        <v>2445</v>
      </c>
      <c r="AU142" s="1">
        <v>47</v>
      </c>
      <c r="AV142" s="1">
        <v>3542</v>
      </c>
      <c r="AW142" s="1">
        <v>11760</v>
      </c>
      <c r="AX142" s="1">
        <v>197</v>
      </c>
      <c r="AY142" s="1">
        <v>364</v>
      </c>
      <c r="AZ142" s="1">
        <v>3193</v>
      </c>
      <c r="BA142" s="1">
        <v>2862</v>
      </c>
      <c r="BB142" s="1">
        <v>7820</v>
      </c>
      <c r="BC142" s="1">
        <v>974</v>
      </c>
      <c r="BD142" s="1">
        <v>202</v>
      </c>
      <c r="BE142" s="1">
        <v>1403</v>
      </c>
    </row>
    <row r="143" spans="1:57">
      <c r="A143" s="4">
        <v>2012</v>
      </c>
      <c r="B143" t="s">
        <v>43</v>
      </c>
      <c r="C143" s="1">
        <v>3762311</v>
      </c>
      <c r="D143" s="1">
        <v>3107367</v>
      </c>
      <c r="E143" s="1">
        <v>531347</v>
      </c>
      <c r="F143" s="1">
        <v>1030</v>
      </c>
      <c r="G143" s="1">
        <v>1279</v>
      </c>
      <c r="H143" s="1">
        <v>2974</v>
      </c>
      <c r="I143" s="1">
        <v>5777</v>
      </c>
      <c r="J143" s="1">
        <v>8950</v>
      </c>
      <c r="K143" s="1">
        <v>4717</v>
      </c>
      <c r="L143" s="1">
        <v>0</v>
      </c>
      <c r="M143" s="1">
        <v>380</v>
      </c>
      <c r="N143" s="1">
        <v>151</v>
      </c>
      <c r="O143" s="1">
        <v>5011</v>
      </c>
      <c r="P143" s="1">
        <v>2581</v>
      </c>
      <c r="Q143" s="1">
        <v>189</v>
      </c>
      <c r="R143" s="1">
        <v>905</v>
      </c>
      <c r="S143" s="1">
        <v>1100</v>
      </c>
      <c r="T143" s="1">
        <v>1490</v>
      </c>
      <c r="U143" s="1">
        <v>1088</v>
      </c>
      <c r="V143" s="1">
        <v>7065</v>
      </c>
      <c r="W143" s="1">
        <v>1354</v>
      </c>
      <c r="X143" s="1">
        <v>2562</v>
      </c>
      <c r="Y143" s="1">
        <v>167</v>
      </c>
      <c r="Z143" s="1">
        <v>750</v>
      </c>
      <c r="AA143" s="1">
        <v>1233</v>
      </c>
      <c r="AB143" s="1">
        <v>1347</v>
      </c>
      <c r="AC143" s="1">
        <v>906</v>
      </c>
      <c r="AD143" s="1">
        <v>1850</v>
      </c>
      <c r="AE143" s="1">
        <v>5210</v>
      </c>
      <c r="AF143" s="1">
        <v>798</v>
      </c>
      <c r="AG143" s="1">
        <v>300</v>
      </c>
      <c r="AH143" s="1">
        <v>1101</v>
      </c>
      <c r="AI143" s="1">
        <v>549</v>
      </c>
      <c r="AJ143" s="1">
        <v>1523</v>
      </c>
      <c r="AK143" s="1">
        <v>1244</v>
      </c>
      <c r="AL143" s="1">
        <v>1981</v>
      </c>
      <c r="AM143" s="1">
        <v>1961</v>
      </c>
      <c r="AN143" s="1">
        <v>308</v>
      </c>
      <c r="AO143" s="1">
        <v>1148</v>
      </c>
      <c r="AP143" s="1" t="s">
        <v>61</v>
      </c>
      <c r="AQ143" s="1">
        <v>1261</v>
      </c>
      <c r="AR143" s="1">
        <v>494</v>
      </c>
      <c r="AS143" s="1">
        <v>0</v>
      </c>
      <c r="AT143" s="1">
        <v>569</v>
      </c>
      <c r="AU143" s="1">
        <v>108</v>
      </c>
      <c r="AV143" s="1">
        <v>2471</v>
      </c>
      <c r="AW143" s="1">
        <v>25508</v>
      </c>
      <c r="AX143" s="1">
        <v>2588</v>
      </c>
      <c r="AY143" s="1">
        <v>197</v>
      </c>
      <c r="AZ143" s="1">
        <v>1749</v>
      </c>
      <c r="BA143" s="1">
        <v>1574</v>
      </c>
      <c r="BB143" s="1">
        <v>368</v>
      </c>
      <c r="BC143" s="1">
        <v>1061</v>
      </c>
      <c r="BD143" s="1">
        <v>45</v>
      </c>
      <c r="BE143" s="1">
        <v>0</v>
      </c>
    </row>
    <row r="144" spans="1:57">
      <c r="A144" s="4">
        <v>2012</v>
      </c>
      <c r="B144" t="s">
        <v>44</v>
      </c>
      <c r="C144" s="1">
        <v>3857465</v>
      </c>
      <c r="D144" s="1">
        <v>3158450</v>
      </c>
      <c r="E144" s="1">
        <v>560673</v>
      </c>
      <c r="F144" s="1">
        <v>373</v>
      </c>
      <c r="G144" s="1">
        <v>2513</v>
      </c>
      <c r="H144" s="1">
        <v>7954</v>
      </c>
      <c r="I144" s="1">
        <v>165</v>
      </c>
      <c r="J144" s="1">
        <v>31862</v>
      </c>
      <c r="K144" s="1">
        <v>4472</v>
      </c>
      <c r="L144" s="1">
        <v>381</v>
      </c>
      <c r="M144" s="1">
        <v>0</v>
      </c>
      <c r="N144" s="1">
        <v>696</v>
      </c>
      <c r="O144" s="1">
        <v>1660</v>
      </c>
      <c r="P144" s="1">
        <v>1032</v>
      </c>
      <c r="Q144" s="1">
        <v>2501</v>
      </c>
      <c r="R144" s="1">
        <v>5093</v>
      </c>
      <c r="S144" s="1">
        <v>1676</v>
      </c>
      <c r="T144" s="1">
        <v>1380</v>
      </c>
      <c r="U144" s="1">
        <v>834</v>
      </c>
      <c r="V144" s="1">
        <v>556</v>
      </c>
      <c r="W144" s="1">
        <v>202</v>
      </c>
      <c r="X144" s="1">
        <v>227</v>
      </c>
      <c r="Y144" s="1">
        <v>446</v>
      </c>
      <c r="Z144" s="1">
        <v>457</v>
      </c>
      <c r="AA144" s="1">
        <v>760</v>
      </c>
      <c r="AB144" s="1">
        <v>570</v>
      </c>
      <c r="AC144" s="1">
        <v>1792</v>
      </c>
      <c r="AD144" s="1">
        <v>186</v>
      </c>
      <c r="AE144" s="1">
        <v>403</v>
      </c>
      <c r="AF144" s="1">
        <v>2192</v>
      </c>
      <c r="AG144" s="1">
        <v>570</v>
      </c>
      <c r="AH144" s="1">
        <v>5935</v>
      </c>
      <c r="AI144" s="1">
        <v>39</v>
      </c>
      <c r="AJ144" s="1">
        <v>385</v>
      </c>
      <c r="AK144" s="1">
        <v>920</v>
      </c>
      <c r="AL144" s="1">
        <v>2379</v>
      </c>
      <c r="AM144" s="1">
        <v>1482</v>
      </c>
      <c r="AN144" s="1">
        <v>42</v>
      </c>
      <c r="AO144" s="1">
        <v>1411</v>
      </c>
      <c r="AP144" s="1">
        <v>725</v>
      </c>
      <c r="AQ144" s="1" t="s">
        <v>61</v>
      </c>
      <c r="AR144" s="1">
        <v>904</v>
      </c>
      <c r="AS144" s="1">
        <v>177</v>
      </c>
      <c r="AT144" s="1">
        <v>461</v>
      </c>
      <c r="AU144" s="1">
        <v>119</v>
      </c>
      <c r="AV144" s="1">
        <v>802</v>
      </c>
      <c r="AW144" s="1">
        <v>3347</v>
      </c>
      <c r="AX144" s="1">
        <v>4793</v>
      </c>
      <c r="AY144" s="1">
        <v>367</v>
      </c>
      <c r="AZ144" s="1">
        <v>676</v>
      </c>
      <c r="BA144" s="1">
        <v>21224</v>
      </c>
      <c r="BB144" s="1">
        <v>593</v>
      </c>
      <c r="BC144" s="1">
        <v>426</v>
      </c>
      <c r="BD144" s="1">
        <v>765</v>
      </c>
      <c r="BE144" s="1">
        <v>152</v>
      </c>
    </row>
    <row r="145" spans="1:57">
      <c r="A145" s="4">
        <v>2012</v>
      </c>
      <c r="B145" t="s">
        <v>45</v>
      </c>
      <c r="C145" s="1">
        <v>12630082</v>
      </c>
      <c r="D145" s="1">
        <v>11107110</v>
      </c>
      <c r="E145" s="1">
        <v>1252378</v>
      </c>
      <c r="F145" s="1">
        <v>1926</v>
      </c>
      <c r="G145" s="1">
        <v>1658</v>
      </c>
      <c r="H145" s="1">
        <v>3529</v>
      </c>
      <c r="I145" s="1">
        <v>573</v>
      </c>
      <c r="J145" s="1">
        <v>7772</v>
      </c>
      <c r="K145" s="1">
        <v>2574</v>
      </c>
      <c r="L145" s="1">
        <v>3311</v>
      </c>
      <c r="M145" s="1">
        <v>4814</v>
      </c>
      <c r="N145" s="1">
        <v>2921</v>
      </c>
      <c r="O145" s="1">
        <v>14631</v>
      </c>
      <c r="P145" s="1">
        <v>4337</v>
      </c>
      <c r="Q145" s="1">
        <v>245</v>
      </c>
      <c r="R145" s="1">
        <v>359</v>
      </c>
      <c r="S145" s="1">
        <v>3749</v>
      </c>
      <c r="T145" s="1">
        <v>1599</v>
      </c>
      <c r="U145" s="1">
        <v>125</v>
      </c>
      <c r="V145" s="1">
        <v>967</v>
      </c>
      <c r="W145" s="1">
        <v>1233</v>
      </c>
      <c r="X145" s="1">
        <v>694</v>
      </c>
      <c r="Y145" s="1">
        <v>988</v>
      </c>
      <c r="Z145" s="1">
        <v>17529</v>
      </c>
      <c r="AA145" s="1">
        <v>5900</v>
      </c>
      <c r="AB145" s="1">
        <v>2642</v>
      </c>
      <c r="AC145" s="1">
        <v>1169</v>
      </c>
      <c r="AD145" s="1">
        <v>55</v>
      </c>
      <c r="AE145" s="1">
        <v>1171</v>
      </c>
      <c r="AF145" s="1">
        <v>135</v>
      </c>
      <c r="AG145" s="1">
        <v>214</v>
      </c>
      <c r="AH145" s="1">
        <v>1600</v>
      </c>
      <c r="AI145" s="1">
        <v>1138</v>
      </c>
      <c r="AJ145" s="1">
        <v>33791</v>
      </c>
      <c r="AK145" s="1">
        <v>1001</v>
      </c>
      <c r="AL145" s="1">
        <v>32898</v>
      </c>
      <c r="AM145" s="1">
        <v>6380</v>
      </c>
      <c r="AN145" s="1">
        <v>166</v>
      </c>
      <c r="AO145" s="1">
        <v>14319</v>
      </c>
      <c r="AP145" s="1">
        <v>378</v>
      </c>
      <c r="AQ145" s="1">
        <v>234</v>
      </c>
      <c r="AR145" s="1" t="s">
        <v>61</v>
      </c>
      <c r="AS145" s="1">
        <v>771</v>
      </c>
      <c r="AT145" s="1">
        <v>3023</v>
      </c>
      <c r="AU145" s="1">
        <v>159</v>
      </c>
      <c r="AV145" s="1">
        <v>1273</v>
      </c>
      <c r="AW145" s="1">
        <v>6768</v>
      </c>
      <c r="AX145" s="1">
        <v>1276</v>
      </c>
      <c r="AY145" s="1">
        <v>1012</v>
      </c>
      <c r="AZ145" s="1">
        <v>11960</v>
      </c>
      <c r="BA145" s="1">
        <v>1787</v>
      </c>
      <c r="BB145" s="1">
        <v>6762</v>
      </c>
      <c r="BC145" s="1">
        <v>1550</v>
      </c>
      <c r="BD145" s="1">
        <v>434</v>
      </c>
      <c r="BE145" s="1">
        <v>7847</v>
      </c>
    </row>
    <row r="146" spans="1:57">
      <c r="A146" s="4">
        <v>2012</v>
      </c>
      <c r="B146" t="s">
        <v>46</v>
      </c>
      <c r="C146" s="1">
        <v>1040527</v>
      </c>
      <c r="D146" s="1">
        <v>899551</v>
      </c>
      <c r="E146" s="1">
        <v>101165</v>
      </c>
      <c r="F146" s="1">
        <v>20</v>
      </c>
      <c r="G146" s="1">
        <v>0</v>
      </c>
      <c r="H146" s="1">
        <v>93</v>
      </c>
      <c r="I146" s="1">
        <v>0</v>
      </c>
      <c r="J146" s="1">
        <v>2146</v>
      </c>
      <c r="K146" s="1">
        <v>332</v>
      </c>
      <c r="L146" s="1">
        <v>4170</v>
      </c>
      <c r="M146" s="1">
        <v>0</v>
      </c>
      <c r="N146" s="1">
        <v>313</v>
      </c>
      <c r="O146" s="1">
        <v>2752</v>
      </c>
      <c r="P146" s="1">
        <v>168</v>
      </c>
      <c r="Q146" s="1">
        <v>120</v>
      </c>
      <c r="R146" s="1">
        <v>0</v>
      </c>
      <c r="S146" s="1">
        <v>385</v>
      </c>
      <c r="T146" s="1">
        <v>0</v>
      </c>
      <c r="U146" s="1">
        <v>0</v>
      </c>
      <c r="V146" s="1">
        <v>27</v>
      </c>
      <c r="W146" s="1">
        <v>286</v>
      </c>
      <c r="X146" s="1">
        <v>24</v>
      </c>
      <c r="Y146" s="1">
        <v>279</v>
      </c>
      <c r="Z146" s="1">
        <v>482</v>
      </c>
      <c r="AA146" s="1">
        <v>11253</v>
      </c>
      <c r="AB146" s="1">
        <v>230</v>
      </c>
      <c r="AC146" s="1">
        <v>131</v>
      </c>
      <c r="AD146" s="1">
        <v>0</v>
      </c>
      <c r="AE146" s="1">
        <v>210</v>
      </c>
      <c r="AF146" s="1">
        <v>0</v>
      </c>
      <c r="AG146" s="1">
        <v>188</v>
      </c>
      <c r="AH146" s="1">
        <v>25</v>
      </c>
      <c r="AI146" s="1">
        <v>611</v>
      </c>
      <c r="AJ146" s="1">
        <v>1219</v>
      </c>
      <c r="AK146" s="1">
        <v>36</v>
      </c>
      <c r="AL146" s="1">
        <v>3603</v>
      </c>
      <c r="AM146" s="1">
        <v>478</v>
      </c>
      <c r="AN146" s="1">
        <v>0</v>
      </c>
      <c r="AO146" s="1">
        <v>63</v>
      </c>
      <c r="AP146" s="1">
        <v>0</v>
      </c>
      <c r="AQ146" s="1">
        <v>139</v>
      </c>
      <c r="AR146" s="1">
        <v>735</v>
      </c>
      <c r="AS146" s="1" t="s">
        <v>61</v>
      </c>
      <c r="AT146" s="1">
        <v>481</v>
      </c>
      <c r="AU146" s="1">
        <v>0</v>
      </c>
      <c r="AV146" s="1">
        <v>120</v>
      </c>
      <c r="AW146" s="1">
        <v>823</v>
      </c>
      <c r="AX146" s="1">
        <v>0</v>
      </c>
      <c r="AY146" s="1">
        <v>53</v>
      </c>
      <c r="AZ146" s="1">
        <v>1008</v>
      </c>
      <c r="BA146" s="1">
        <v>287</v>
      </c>
      <c r="BB146" s="1">
        <v>0</v>
      </c>
      <c r="BC146" s="1">
        <v>135</v>
      </c>
      <c r="BD146" s="1">
        <v>21</v>
      </c>
      <c r="BE146" s="1">
        <v>116</v>
      </c>
    </row>
    <row r="147" spans="1:57">
      <c r="A147" s="4">
        <v>2012</v>
      </c>
      <c r="B147" t="s">
        <v>47</v>
      </c>
      <c r="C147" s="1">
        <v>4668886</v>
      </c>
      <c r="D147" s="1">
        <v>3929626</v>
      </c>
      <c r="E147" s="1">
        <v>564350</v>
      </c>
      <c r="F147" s="1">
        <v>1665</v>
      </c>
      <c r="G147" s="1">
        <v>1244</v>
      </c>
      <c r="H147" s="1">
        <v>2222</v>
      </c>
      <c r="I147" s="1">
        <v>839</v>
      </c>
      <c r="J147" s="1">
        <v>5979</v>
      </c>
      <c r="K147" s="1">
        <v>1915</v>
      </c>
      <c r="L147" s="1">
        <v>1590</v>
      </c>
      <c r="M147" s="1">
        <v>697</v>
      </c>
      <c r="N147" s="1">
        <v>435</v>
      </c>
      <c r="O147" s="1">
        <v>11552</v>
      </c>
      <c r="P147" s="1">
        <v>18570</v>
      </c>
      <c r="Q147" s="1">
        <v>638</v>
      </c>
      <c r="R147" s="1">
        <v>198</v>
      </c>
      <c r="S147" s="1">
        <v>2125</v>
      </c>
      <c r="T147" s="1">
        <v>3802</v>
      </c>
      <c r="U147" s="1">
        <v>643</v>
      </c>
      <c r="V147" s="1">
        <v>1064</v>
      </c>
      <c r="W147" s="1">
        <v>1924</v>
      </c>
      <c r="X147" s="1">
        <v>2709</v>
      </c>
      <c r="Y147" s="1">
        <v>2077</v>
      </c>
      <c r="Z147" s="1">
        <v>3565</v>
      </c>
      <c r="AA147" s="1">
        <v>2313</v>
      </c>
      <c r="AB147" s="1">
        <v>2966</v>
      </c>
      <c r="AC147" s="1">
        <v>757</v>
      </c>
      <c r="AD147" s="1">
        <v>1407</v>
      </c>
      <c r="AE147" s="1">
        <v>1884</v>
      </c>
      <c r="AF147" s="1">
        <v>93</v>
      </c>
      <c r="AG147" s="1">
        <v>158</v>
      </c>
      <c r="AH147" s="1">
        <v>1025</v>
      </c>
      <c r="AI147" s="1">
        <v>917</v>
      </c>
      <c r="AJ147" s="1">
        <v>6517</v>
      </c>
      <c r="AK147" s="1">
        <v>1052</v>
      </c>
      <c r="AL147" s="1">
        <v>10746</v>
      </c>
      <c r="AM147" s="1">
        <v>24764</v>
      </c>
      <c r="AN147" s="1">
        <v>656</v>
      </c>
      <c r="AO147" s="1">
        <v>4388</v>
      </c>
      <c r="AP147" s="1">
        <v>555</v>
      </c>
      <c r="AQ147" s="1">
        <v>255</v>
      </c>
      <c r="AR147" s="1">
        <v>6497</v>
      </c>
      <c r="AS147" s="1">
        <v>538</v>
      </c>
      <c r="AT147" s="1" t="s">
        <v>61</v>
      </c>
      <c r="AU147" s="1">
        <v>816</v>
      </c>
      <c r="AV147" s="1">
        <v>3550</v>
      </c>
      <c r="AW147" s="1">
        <v>5351</v>
      </c>
      <c r="AX147" s="1">
        <v>566</v>
      </c>
      <c r="AY147" s="1">
        <v>298</v>
      </c>
      <c r="AZ147" s="1">
        <v>9377</v>
      </c>
      <c r="BA147" s="1">
        <v>1629</v>
      </c>
      <c r="BB147" s="1">
        <v>1345</v>
      </c>
      <c r="BC147" s="1">
        <v>832</v>
      </c>
      <c r="BD147" s="1">
        <v>0</v>
      </c>
      <c r="BE147" s="1">
        <v>1070</v>
      </c>
    </row>
    <row r="148" spans="1:57">
      <c r="A148" s="4">
        <v>2012</v>
      </c>
      <c r="B148" t="s">
        <v>48</v>
      </c>
      <c r="C148" s="1">
        <v>821669</v>
      </c>
      <c r="D148" s="1">
        <v>676014</v>
      </c>
      <c r="E148" s="1">
        <v>115606</v>
      </c>
      <c r="F148" s="1">
        <v>0</v>
      </c>
      <c r="G148" s="1">
        <v>855</v>
      </c>
      <c r="H148" s="1">
        <v>435</v>
      </c>
      <c r="I148" s="1">
        <v>227</v>
      </c>
      <c r="J148" s="1">
        <v>1494</v>
      </c>
      <c r="K148" s="1">
        <v>1744</v>
      </c>
      <c r="L148" s="1">
        <v>2</v>
      </c>
      <c r="M148" s="1">
        <v>0</v>
      </c>
      <c r="N148" s="1">
        <v>0</v>
      </c>
      <c r="O148" s="1">
        <v>970</v>
      </c>
      <c r="P148" s="1">
        <v>122</v>
      </c>
      <c r="Q148" s="1">
        <v>8</v>
      </c>
      <c r="R148" s="1">
        <v>78</v>
      </c>
      <c r="S148" s="1">
        <v>74</v>
      </c>
      <c r="T148" s="1">
        <v>210</v>
      </c>
      <c r="U148" s="1">
        <v>2441</v>
      </c>
      <c r="V148" s="1">
        <v>403</v>
      </c>
      <c r="W148" s="1">
        <v>0</v>
      </c>
      <c r="X148" s="1">
        <v>0</v>
      </c>
      <c r="Y148" s="1">
        <v>0</v>
      </c>
      <c r="Z148" s="1">
        <v>60</v>
      </c>
      <c r="AA148" s="1">
        <v>61</v>
      </c>
      <c r="AB148" s="1">
        <v>892</v>
      </c>
      <c r="AC148" s="1">
        <v>3568</v>
      </c>
      <c r="AD148" s="1">
        <v>34</v>
      </c>
      <c r="AE148" s="1">
        <v>474</v>
      </c>
      <c r="AF148" s="1">
        <v>248</v>
      </c>
      <c r="AG148" s="1">
        <v>2175</v>
      </c>
      <c r="AH148" s="1">
        <v>135</v>
      </c>
      <c r="AI148" s="1">
        <v>0</v>
      </c>
      <c r="AJ148" s="1">
        <v>0</v>
      </c>
      <c r="AK148" s="1">
        <v>175</v>
      </c>
      <c r="AL148" s="1">
        <v>371</v>
      </c>
      <c r="AM148" s="1">
        <v>240</v>
      </c>
      <c r="AN148" s="1">
        <v>1725</v>
      </c>
      <c r="AO148" s="1">
        <v>64</v>
      </c>
      <c r="AP148" s="1">
        <v>21</v>
      </c>
      <c r="AQ148" s="1">
        <v>667</v>
      </c>
      <c r="AR148" s="1">
        <v>515</v>
      </c>
      <c r="AS148" s="1">
        <v>0</v>
      </c>
      <c r="AT148" s="1">
        <v>158</v>
      </c>
      <c r="AU148" s="1" t="s">
        <v>61</v>
      </c>
      <c r="AV148" s="1">
        <v>507</v>
      </c>
      <c r="AW148" s="1">
        <v>1715</v>
      </c>
      <c r="AX148" s="1">
        <v>388</v>
      </c>
      <c r="AY148" s="1">
        <v>5</v>
      </c>
      <c r="AZ148" s="1">
        <v>340</v>
      </c>
      <c r="BA148" s="1">
        <v>1026</v>
      </c>
      <c r="BB148" s="1">
        <v>131</v>
      </c>
      <c r="BC148" s="1">
        <v>314</v>
      </c>
      <c r="BD148" s="1">
        <v>979</v>
      </c>
      <c r="BE148" s="1">
        <v>134</v>
      </c>
    </row>
    <row r="149" spans="1:57">
      <c r="A149" s="4">
        <v>2012</v>
      </c>
      <c r="B149" t="s">
        <v>49</v>
      </c>
      <c r="C149" s="1">
        <v>6378278</v>
      </c>
      <c r="D149" s="1">
        <v>5396833</v>
      </c>
      <c r="E149" s="1">
        <v>783077</v>
      </c>
      <c r="F149" s="1">
        <v>12116</v>
      </c>
      <c r="G149" s="1">
        <v>1281</v>
      </c>
      <c r="H149" s="1">
        <v>2250</v>
      </c>
      <c r="I149" s="1">
        <v>3306</v>
      </c>
      <c r="J149" s="1">
        <v>8396</v>
      </c>
      <c r="K149" s="1">
        <v>2473</v>
      </c>
      <c r="L149" s="1">
        <v>936</v>
      </c>
      <c r="M149" s="1">
        <v>176</v>
      </c>
      <c r="N149" s="1">
        <v>180</v>
      </c>
      <c r="O149" s="1">
        <v>15641</v>
      </c>
      <c r="P149" s="1">
        <v>16012</v>
      </c>
      <c r="Q149" s="1">
        <v>1058</v>
      </c>
      <c r="R149" s="1">
        <v>787</v>
      </c>
      <c r="S149" s="1">
        <v>7094</v>
      </c>
      <c r="T149" s="1">
        <v>5591</v>
      </c>
      <c r="U149" s="1">
        <v>617</v>
      </c>
      <c r="V149" s="1">
        <v>2630</v>
      </c>
      <c r="W149" s="1">
        <v>13202</v>
      </c>
      <c r="X149" s="1">
        <v>2452</v>
      </c>
      <c r="Y149" s="1">
        <v>1040</v>
      </c>
      <c r="Z149" s="1">
        <v>1743</v>
      </c>
      <c r="AA149" s="1">
        <v>1525</v>
      </c>
      <c r="AB149" s="1">
        <v>4507</v>
      </c>
      <c r="AC149" s="1">
        <v>1178</v>
      </c>
      <c r="AD149" s="1">
        <v>10568</v>
      </c>
      <c r="AE149" s="1">
        <v>2694</v>
      </c>
      <c r="AF149" s="1">
        <v>308</v>
      </c>
      <c r="AG149" s="1">
        <v>432</v>
      </c>
      <c r="AH149" s="1">
        <v>735</v>
      </c>
      <c r="AI149" s="1">
        <v>271</v>
      </c>
      <c r="AJ149" s="1">
        <v>783</v>
      </c>
      <c r="AK149" s="1">
        <v>751</v>
      </c>
      <c r="AL149" s="1">
        <v>6279</v>
      </c>
      <c r="AM149" s="1">
        <v>5904</v>
      </c>
      <c r="AN149" s="1">
        <v>7</v>
      </c>
      <c r="AO149" s="1">
        <v>6200</v>
      </c>
      <c r="AP149" s="1">
        <v>2495</v>
      </c>
      <c r="AQ149" s="1">
        <v>1080</v>
      </c>
      <c r="AR149" s="1">
        <v>3329</v>
      </c>
      <c r="AS149" s="1">
        <v>26</v>
      </c>
      <c r="AT149" s="1">
        <v>4300</v>
      </c>
      <c r="AU149" s="1">
        <v>0</v>
      </c>
      <c r="AV149" s="1" t="s">
        <v>61</v>
      </c>
      <c r="AW149" s="1">
        <v>8716</v>
      </c>
      <c r="AX149" s="1">
        <v>784</v>
      </c>
      <c r="AY149" s="1">
        <v>133</v>
      </c>
      <c r="AZ149" s="1">
        <v>8008</v>
      </c>
      <c r="BA149" s="1">
        <v>1876</v>
      </c>
      <c r="BB149" s="1">
        <v>3248</v>
      </c>
      <c r="BC149" s="1">
        <v>1622</v>
      </c>
      <c r="BD149" s="1">
        <v>358</v>
      </c>
      <c r="BE149" s="1">
        <v>717</v>
      </c>
    </row>
    <row r="150" spans="1:57">
      <c r="A150" s="4">
        <v>2012</v>
      </c>
      <c r="B150" t="s">
        <v>50</v>
      </c>
      <c r="C150" s="1">
        <v>25711791</v>
      </c>
      <c r="D150" s="1">
        <v>21354247</v>
      </c>
      <c r="E150" s="1">
        <v>3656070</v>
      </c>
      <c r="F150" s="1">
        <v>9993</v>
      </c>
      <c r="G150" s="1">
        <v>6759</v>
      </c>
      <c r="H150" s="1">
        <v>18908</v>
      </c>
      <c r="I150" s="1">
        <v>13781</v>
      </c>
      <c r="J150" s="1">
        <v>62702</v>
      </c>
      <c r="K150" s="1">
        <v>16616</v>
      </c>
      <c r="L150" s="1">
        <v>2769</v>
      </c>
      <c r="M150" s="1">
        <v>181</v>
      </c>
      <c r="N150" s="1">
        <v>1189</v>
      </c>
      <c r="O150" s="1">
        <v>31259</v>
      </c>
      <c r="P150" s="1">
        <v>20362</v>
      </c>
      <c r="Q150" s="1">
        <v>5040</v>
      </c>
      <c r="R150" s="1">
        <v>2387</v>
      </c>
      <c r="S150" s="1">
        <v>19672</v>
      </c>
      <c r="T150" s="1">
        <v>8264</v>
      </c>
      <c r="U150" s="1">
        <v>4934</v>
      </c>
      <c r="V150" s="1">
        <v>12699</v>
      </c>
      <c r="W150" s="1">
        <v>6040</v>
      </c>
      <c r="X150" s="1">
        <v>29348</v>
      </c>
      <c r="Y150" s="1">
        <v>1293</v>
      </c>
      <c r="Z150" s="1">
        <v>4969</v>
      </c>
      <c r="AA150" s="1">
        <v>4813</v>
      </c>
      <c r="AB150" s="1">
        <v>9501</v>
      </c>
      <c r="AC150" s="1">
        <v>2803</v>
      </c>
      <c r="AD150" s="1">
        <v>6402</v>
      </c>
      <c r="AE150" s="1">
        <v>12319</v>
      </c>
      <c r="AF150" s="1">
        <v>1813</v>
      </c>
      <c r="AG150" s="1">
        <v>4794</v>
      </c>
      <c r="AH150" s="1">
        <v>8266</v>
      </c>
      <c r="AI150" s="1">
        <v>761</v>
      </c>
      <c r="AJ150" s="1">
        <v>6797</v>
      </c>
      <c r="AK150" s="1">
        <v>16762</v>
      </c>
      <c r="AL150" s="1">
        <v>20274</v>
      </c>
      <c r="AM150" s="1">
        <v>22660</v>
      </c>
      <c r="AN150" s="1">
        <v>989</v>
      </c>
      <c r="AO150" s="1">
        <v>8728</v>
      </c>
      <c r="AP150" s="1">
        <v>26284</v>
      </c>
      <c r="AQ150" s="1">
        <v>3827</v>
      </c>
      <c r="AR150" s="1">
        <v>10449</v>
      </c>
      <c r="AS150" s="1">
        <v>1763</v>
      </c>
      <c r="AT150" s="1">
        <v>4470</v>
      </c>
      <c r="AU150" s="1">
        <v>1264</v>
      </c>
      <c r="AV150" s="1">
        <v>10368</v>
      </c>
      <c r="AW150" s="1" t="s">
        <v>61</v>
      </c>
      <c r="AX150" s="1">
        <v>4610</v>
      </c>
      <c r="AY150" s="1">
        <v>113</v>
      </c>
      <c r="AZ150" s="1">
        <v>17734</v>
      </c>
      <c r="BA150" s="1">
        <v>11630</v>
      </c>
      <c r="BB150" s="1">
        <v>1729</v>
      </c>
      <c r="BC150" s="1">
        <v>4192</v>
      </c>
      <c r="BD150" s="1">
        <v>2472</v>
      </c>
      <c r="BE150" s="1">
        <v>4435</v>
      </c>
    </row>
    <row r="151" spans="1:57">
      <c r="A151" s="4">
        <v>2012</v>
      </c>
      <c r="B151" t="s">
        <v>51</v>
      </c>
      <c r="C151" s="1">
        <v>2805440</v>
      </c>
      <c r="D151" s="1">
        <v>2324019</v>
      </c>
      <c r="E151" s="1">
        <v>373980</v>
      </c>
      <c r="F151" s="1">
        <v>126</v>
      </c>
      <c r="G151" s="1">
        <v>2819</v>
      </c>
      <c r="H151" s="1">
        <v>7966</v>
      </c>
      <c r="I151" s="1">
        <v>361</v>
      </c>
      <c r="J151" s="1">
        <v>15286</v>
      </c>
      <c r="K151" s="1">
        <v>5350</v>
      </c>
      <c r="L151" s="1">
        <v>142</v>
      </c>
      <c r="M151" s="1">
        <v>0</v>
      </c>
      <c r="N151" s="1">
        <v>0</v>
      </c>
      <c r="O151" s="1">
        <v>2428</v>
      </c>
      <c r="P151" s="1">
        <v>1142</v>
      </c>
      <c r="Q151" s="1">
        <v>1436</v>
      </c>
      <c r="R151" s="1">
        <v>5129</v>
      </c>
      <c r="S151" s="1">
        <v>1588</v>
      </c>
      <c r="T151" s="1">
        <v>475</v>
      </c>
      <c r="U151" s="1">
        <v>2791</v>
      </c>
      <c r="V151" s="1">
        <v>398</v>
      </c>
      <c r="W151" s="1">
        <v>217</v>
      </c>
      <c r="X151" s="1">
        <v>345</v>
      </c>
      <c r="Y151" s="1">
        <v>380</v>
      </c>
      <c r="Z151" s="1">
        <v>613</v>
      </c>
      <c r="AA151" s="1">
        <v>1503</v>
      </c>
      <c r="AB151" s="1">
        <v>1670</v>
      </c>
      <c r="AC151" s="1">
        <v>385</v>
      </c>
      <c r="AD151" s="1">
        <v>284</v>
      </c>
      <c r="AE151" s="1">
        <v>1553</v>
      </c>
      <c r="AF151" s="1">
        <v>1057</v>
      </c>
      <c r="AG151" s="1">
        <v>489</v>
      </c>
      <c r="AH151" s="1">
        <v>5391</v>
      </c>
      <c r="AI151" s="1">
        <v>507</v>
      </c>
      <c r="AJ151" s="1">
        <v>437</v>
      </c>
      <c r="AK151" s="1">
        <v>686</v>
      </c>
      <c r="AL151" s="1">
        <v>2129</v>
      </c>
      <c r="AM151" s="1">
        <v>842</v>
      </c>
      <c r="AN151" s="1">
        <v>175</v>
      </c>
      <c r="AO151" s="1">
        <v>1875</v>
      </c>
      <c r="AP151" s="1">
        <v>1338</v>
      </c>
      <c r="AQ151" s="1">
        <v>4089</v>
      </c>
      <c r="AR151" s="1">
        <v>944</v>
      </c>
      <c r="AS151" s="1">
        <v>351</v>
      </c>
      <c r="AT151" s="1">
        <v>60</v>
      </c>
      <c r="AU151" s="1">
        <v>47</v>
      </c>
      <c r="AV151" s="1">
        <v>863</v>
      </c>
      <c r="AW151" s="1">
        <v>3605</v>
      </c>
      <c r="AX151" s="1" t="s">
        <v>61</v>
      </c>
      <c r="AY151" s="1">
        <v>39</v>
      </c>
      <c r="AZ151" s="1">
        <v>1369</v>
      </c>
      <c r="BA151" s="1">
        <v>3529</v>
      </c>
      <c r="BB151" s="1">
        <v>0</v>
      </c>
      <c r="BC151" s="1">
        <v>1445</v>
      </c>
      <c r="BD151" s="1">
        <v>2216</v>
      </c>
      <c r="BE151" s="1">
        <v>239</v>
      </c>
    </row>
    <row r="152" spans="1:57">
      <c r="A152" s="4">
        <v>2012</v>
      </c>
      <c r="B152" t="s">
        <v>52</v>
      </c>
      <c r="C152" s="1">
        <v>620224</v>
      </c>
      <c r="D152" s="1">
        <v>532237</v>
      </c>
      <c r="E152" s="1">
        <v>61242</v>
      </c>
      <c r="F152" s="1">
        <v>16</v>
      </c>
      <c r="G152" s="1">
        <v>93</v>
      </c>
      <c r="H152" s="1">
        <v>127</v>
      </c>
      <c r="I152" s="1">
        <v>0</v>
      </c>
      <c r="J152" s="1">
        <v>1112</v>
      </c>
      <c r="K152" s="1">
        <v>382</v>
      </c>
      <c r="L152" s="1">
        <v>1626</v>
      </c>
      <c r="M152" s="1">
        <v>0</v>
      </c>
      <c r="N152" s="1">
        <v>116</v>
      </c>
      <c r="O152" s="1">
        <v>966</v>
      </c>
      <c r="P152" s="1">
        <v>56</v>
      </c>
      <c r="Q152" s="1">
        <v>6</v>
      </c>
      <c r="R152" s="1">
        <v>0</v>
      </c>
      <c r="S152" s="1">
        <v>230</v>
      </c>
      <c r="T152" s="1">
        <v>68</v>
      </c>
      <c r="U152" s="1">
        <v>30</v>
      </c>
      <c r="V152" s="1">
        <v>0</v>
      </c>
      <c r="W152" s="1">
        <v>1243</v>
      </c>
      <c r="X152" s="1">
        <v>73</v>
      </c>
      <c r="Y152" s="1">
        <v>883</v>
      </c>
      <c r="Z152" s="1">
        <v>862</v>
      </c>
      <c r="AA152" s="1">
        <v>3318</v>
      </c>
      <c r="AB152" s="1">
        <v>284</v>
      </c>
      <c r="AC152" s="1">
        <v>315</v>
      </c>
      <c r="AD152" s="1">
        <v>0</v>
      </c>
      <c r="AE152" s="1">
        <v>23</v>
      </c>
      <c r="AF152" s="1">
        <v>147</v>
      </c>
      <c r="AG152" s="1">
        <v>0</v>
      </c>
      <c r="AH152" s="1">
        <v>17</v>
      </c>
      <c r="AI152" s="1">
        <v>2893</v>
      </c>
      <c r="AJ152" s="1">
        <v>833</v>
      </c>
      <c r="AK152" s="1">
        <v>74</v>
      </c>
      <c r="AL152" s="1">
        <v>4780</v>
      </c>
      <c r="AM152" s="1">
        <v>328</v>
      </c>
      <c r="AN152" s="1">
        <v>0</v>
      </c>
      <c r="AO152" s="1">
        <v>214</v>
      </c>
      <c r="AP152" s="1">
        <v>11</v>
      </c>
      <c r="AQ152" s="1">
        <v>26</v>
      </c>
      <c r="AR152" s="1">
        <v>935</v>
      </c>
      <c r="AS152" s="1">
        <v>341</v>
      </c>
      <c r="AT152" s="1">
        <v>124</v>
      </c>
      <c r="AU152" s="1">
        <v>39</v>
      </c>
      <c r="AV152" s="1">
        <v>193</v>
      </c>
      <c r="AW152" s="1">
        <v>493</v>
      </c>
      <c r="AX152" s="1">
        <v>81</v>
      </c>
      <c r="AY152" s="1" t="s">
        <v>61</v>
      </c>
      <c r="AZ152" s="1">
        <v>728</v>
      </c>
      <c r="BA152" s="1">
        <v>98</v>
      </c>
      <c r="BB152" s="1">
        <v>0</v>
      </c>
      <c r="BC152" s="1">
        <v>151</v>
      </c>
      <c r="BD152" s="1">
        <v>96</v>
      </c>
      <c r="BE152" s="1">
        <v>0</v>
      </c>
    </row>
    <row r="153" spans="1:57">
      <c r="A153" s="4">
        <v>2012</v>
      </c>
      <c r="B153" t="s">
        <v>53</v>
      </c>
      <c r="C153" s="1">
        <v>8085389</v>
      </c>
      <c r="D153" s="1">
        <v>6857430</v>
      </c>
      <c r="E153" s="1">
        <v>915242</v>
      </c>
      <c r="F153" s="1">
        <v>2515</v>
      </c>
      <c r="G153" s="1">
        <v>1906</v>
      </c>
      <c r="H153" s="1">
        <v>2420</v>
      </c>
      <c r="I153" s="1">
        <v>445</v>
      </c>
      <c r="J153" s="1">
        <v>14780</v>
      </c>
      <c r="K153" s="1">
        <v>5352</v>
      </c>
      <c r="L153" s="1">
        <v>2725</v>
      </c>
      <c r="M153" s="1">
        <v>2279</v>
      </c>
      <c r="N153" s="1">
        <v>10964</v>
      </c>
      <c r="O153" s="1">
        <v>19574</v>
      </c>
      <c r="P153" s="1">
        <v>9535</v>
      </c>
      <c r="Q153" s="1">
        <v>3823</v>
      </c>
      <c r="R153" s="1">
        <v>652</v>
      </c>
      <c r="S153" s="1">
        <v>7089</v>
      </c>
      <c r="T153" s="1">
        <v>2663</v>
      </c>
      <c r="U153" s="1">
        <v>221</v>
      </c>
      <c r="V153" s="1">
        <v>1144</v>
      </c>
      <c r="W153" s="1">
        <v>3908</v>
      </c>
      <c r="X153" s="1">
        <v>1638</v>
      </c>
      <c r="Y153" s="1">
        <v>1144</v>
      </c>
      <c r="Z153" s="1">
        <v>23925</v>
      </c>
      <c r="AA153" s="1">
        <v>3767</v>
      </c>
      <c r="AB153" s="1">
        <v>2982</v>
      </c>
      <c r="AC153" s="1">
        <v>2294</v>
      </c>
      <c r="AD153" s="1">
        <v>1344</v>
      </c>
      <c r="AE153" s="1">
        <v>1914</v>
      </c>
      <c r="AF153" s="1">
        <v>658</v>
      </c>
      <c r="AG153" s="1">
        <v>357</v>
      </c>
      <c r="AH153" s="1">
        <v>973</v>
      </c>
      <c r="AI153" s="1">
        <v>535</v>
      </c>
      <c r="AJ153" s="1">
        <v>9073</v>
      </c>
      <c r="AK153" s="1">
        <v>947</v>
      </c>
      <c r="AL153" s="1">
        <v>15893</v>
      </c>
      <c r="AM153" s="1">
        <v>25575</v>
      </c>
      <c r="AN153" s="1">
        <v>852</v>
      </c>
      <c r="AO153" s="1">
        <v>5622</v>
      </c>
      <c r="AP153" s="1">
        <v>2810</v>
      </c>
      <c r="AQ153" s="1">
        <v>1541</v>
      </c>
      <c r="AR153" s="1">
        <v>14190</v>
      </c>
      <c r="AS153" s="1">
        <v>1605</v>
      </c>
      <c r="AT153" s="1">
        <v>7936</v>
      </c>
      <c r="AU153" s="1">
        <v>35</v>
      </c>
      <c r="AV153" s="1">
        <v>6189</v>
      </c>
      <c r="AW153" s="1">
        <v>12944</v>
      </c>
      <c r="AX153" s="1">
        <v>2092</v>
      </c>
      <c r="AY153" s="1">
        <v>423</v>
      </c>
      <c r="AZ153" s="1" t="s">
        <v>61</v>
      </c>
      <c r="BA153" s="1">
        <v>4160</v>
      </c>
      <c r="BB153" s="1">
        <v>3839</v>
      </c>
      <c r="BC153" s="1">
        <v>1258</v>
      </c>
      <c r="BD153" s="1">
        <v>143</v>
      </c>
      <c r="BE153" s="1">
        <v>516</v>
      </c>
    </row>
    <row r="154" spans="1:57">
      <c r="A154" s="4">
        <v>2012</v>
      </c>
      <c r="B154" t="s">
        <v>54</v>
      </c>
      <c r="C154" s="1">
        <v>6815763</v>
      </c>
      <c r="D154" s="1">
        <v>5648199</v>
      </c>
      <c r="E154" s="1">
        <v>904695</v>
      </c>
      <c r="F154" s="1">
        <v>1507</v>
      </c>
      <c r="G154" s="1">
        <v>4328</v>
      </c>
      <c r="H154" s="1">
        <v>8362</v>
      </c>
      <c r="I154" s="1">
        <v>1413</v>
      </c>
      <c r="J154" s="1">
        <v>45597</v>
      </c>
      <c r="K154" s="1">
        <v>5195</v>
      </c>
      <c r="L154" s="1">
        <v>2901</v>
      </c>
      <c r="M154" s="1">
        <v>100</v>
      </c>
      <c r="N154" s="1">
        <v>773</v>
      </c>
      <c r="O154" s="1">
        <v>9370</v>
      </c>
      <c r="P154" s="1">
        <v>6363</v>
      </c>
      <c r="Q154" s="1">
        <v>5239</v>
      </c>
      <c r="R154" s="1">
        <v>10604</v>
      </c>
      <c r="S154" s="1">
        <v>4298</v>
      </c>
      <c r="T154" s="1">
        <v>1089</v>
      </c>
      <c r="U154" s="1">
        <v>1159</v>
      </c>
      <c r="V154" s="1">
        <v>2544</v>
      </c>
      <c r="W154" s="1">
        <v>1368</v>
      </c>
      <c r="X154" s="1">
        <v>1646</v>
      </c>
      <c r="Y154" s="1">
        <v>532</v>
      </c>
      <c r="Z154" s="1">
        <v>1191</v>
      </c>
      <c r="AA154" s="1">
        <v>2911</v>
      </c>
      <c r="AB154" s="1">
        <v>3470</v>
      </c>
      <c r="AC154" s="1">
        <v>2703</v>
      </c>
      <c r="AD154" s="1">
        <v>615</v>
      </c>
      <c r="AE154" s="1">
        <v>2802</v>
      </c>
      <c r="AF154" s="1">
        <v>2919</v>
      </c>
      <c r="AG154" s="1">
        <v>682</v>
      </c>
      <c r="AH154" s="1">
        <v>5671</v>
      </c>
      <c r="AI154" s="1">
        <v>309</v>
      </c>
      <c r="AJ154" s="1">
        <v>2300</v>
      </c>
      <c r="AK154" s="1">
        <v>872</v>
      </c>
      <c r="AL154" s="1">
        <v>5562</v>
      </c>
      <c r="AM154" s="1">
        <v>4088</v>
      </c>
      <c r="AN154" s="1">
        <v>217</v>
      </c>
      <c r="AO154" s="1">
        <v>3192</v>
      </c>
      <c r="AP154" s="1">
        <v>1223</v>
      </c>
      <c r="AQ154" s="1">
        <v>25525</v>
      </c>
      <c r="AR154" s="1">
        <v>3397</v>
      </c>
      <c r="AS154" s="1">
        <v>97</v>
      </c>
      <c r="AT154" s="1">
        <v>2727</v>
      </c>
      <c r="AU154" s="1">
        <v>94</v>
      </c>
      <c r="AV154" s="1">
        <v>3206</v>
      </c>
      <c r="AW154" s="1">
        <v>14196</v>
      </c>
      <c r="AX154" s="1">
        <v>5298</v>
      </c>
      <c r="AY154" s="1">
        <v>223</v>
      </c>
      <c r="AZ154" s="1">
        <v>3839</v>
      </c>
      <c r="BA154" s="1" t="s">
        <v>61</v>
      </c>
      <c r="BB154" s="1">
        <v>215</v>
      </c>
      <c r="BC154" s="1">
        <v>1168</v>
      </c>
      <c r="BD154" s="1">
        <v>394</v>
      </c>
      <c r="BE154" s="1">
        <v>1025</v>
      </c>
    </row>
    <row r="155" spans="1:57">
      <c r="A155" s="4">
        <v>2012</v>
      </c>
      <c r="B155" t="s">
        <v>55</v>
      </c>
      <c r="C155" s="1">
        <v>1837518</v>
      </c>
      <c r="D155" s="1">
        <v>1613322</v>
      </c>
      <c r="E155" s="1">
        <v>174112</v>
      </c>
      <c r="F155" s="1">
        <v>477</v>
      </c>
      <c r="G155" s="1">
        <v>306</v>
      </c>
      <c r="H155" s="1">
        <v>79</v>
      </c>
      <c r="I155" s="1">
        <v>0</v>
      </c>
      <c r="J155" s="1">
        <v>1231</v>
      </c>
      <c r="K155" s="1">
        <v>104</v>
      </c>
      <c r="L155" s="1">
        <v>143</v>
      </c>
      <c r="M155" s="1">
        <v>674</v>
      </c>
      <c r="N155" s="1">
        <v>294</v>
      </c>
      <c r="O155" s="1">
        <v>1919</v>
      </c>
      <c r="P155" s="1">
        <v>1108</v>
      </c>
      <c r="Q155" s="1">
        <v>166</v>
      </c>
      <c r="R155" s="1">
        <v>181</v>
      </c>
      <c r="S155" s="1">
        <v>220</v>
      </c>
      <c r="T155" s="1">
        <v>328</v>
      </c>
      <c r="U155" s="1">
        <v>68</v>
      </c>
      <c r="V155" s="1">
        <v>39</v>
      </c>
      <c r="W155" s="1">
        <v>2249</v>
      </c>
      <c r="X155" s="1">
        <v>90</v>
      </c>
      <c r="Y155" s="1">
        <v>35</v>
      </c>
      <c r="Z155" s="1">
        <v>5352</v>
      </c>
      <c r="AA155" s="1">
        <v>164</v>
      </c>
      <c r="AB155" s="1">
        <v>778</v>
      </c>
      <c r="AC155" s="1">
        <v>20</v>
      </c>
      <c r="AD155" s="1">
        <v>0</v>
      </c>
      <c r="AE155" s="1">
        <v>59</v>
      </c>
      <c r="AF155" s="1">
        <v>0</v>
      </c>
      <c r="AG155" s="1">
        <v>0</v>
      </c>
      <c r="AH155" s="1">
        <v>229</v>
      </c>
      <c r="AI155" s="1">
        <v>129</v>
      </c>
      <c r="AJ155" s="1">
        <v>1213</v>
      </c>
      <c r="AK155" s="1">
        <v>81</v>
      </c>
      <c r="AL155" s="1">
        <v>1721</v>
      </c>
      <c r="AM155" s="1">
        <v>4683</v>
      </c>
      <c r="AN155" s="1">
        <v>175</v>
      </c>
      <c r="AO155" s="1">
        <v>6757</v>
      </c>
      <c r="AP155" s="1">
        <v>520</v>
      </c>
      <c r="AQ155" s="1">
        <v>118</v>
      </c>
      <c r="AR155" s="1">
        <v>5208</v>
      </c>
      <c r="AS155" s="1">
        <v>0</v>
      </c>
      <c r="AT155" s="1">
        <v>1098</v>
      </c>
      <c r="AU155" s="1">
        <v>36</v>
      </c>
      <c r="AV155" s="1">
        <v>1061</v>
      </c>
      <c r="AW155" s="1">
        <v>622</v>
      </c>
      <c r="AX155" s="1">
        <v>0</v>
      </c>
      <c r="AY155" s="1">
        <v>54</v>
      </c>
      <c r="AZ155" s="1">
        <v>6317</v>
      </c>
      <c r="BA155" s="1">
        <v>297</v>
      </c>
      <c r="BB155" s="1" t="s">
        <v>61</v>
      </c>
      <c r="BC155" s="1">
        <v>470</v>
      </c>
      <c r="BD155" s="1">
        <v>252</v>
      </c>
      <c r="BE155" s="1">
        <v>79</v>
      </c>
    </row>
    <row r="156" spans="1:57">
      <c r="A156" s="4">
        <v>2012</v>
      </c>
      <c r="B156" t="s">
        <v>56</v>
      </c>
      <c r="C156" s="1">
        <v>5660677</v>
      </c>
      <c r="D156" s="1">
        <v>4849945</v>
      </c>
      <c r="E156" s="1">
        <v>693737</v>
      </c>
      <c r="F156" s="1">
        <v>323</v>
      </c>
      <c r="G156" s="1">
        <v>236</v>
      </c>
      <c r="H156" s="1">
        <v>3257</v>
      </c>
      <c r="I156" s="1">
        <v>253</v>
      </c>
      <c r="J156" s="1">
        <v>5347</v>
      </c>
      <c r="K156" s="1">
        <v>1600</v>
      </c>
      <c r="L156" s="1">
        <v>657</v>
      </c>
      <c r="M156" s="1">
        <v>296</v>
      </c>
      <c r="N156" s="1">
        <v>15</v>
      </c>
      <c r="O156" s="1">
        <v>4937</v>
      </c>
      <c r="P156" s="1">
        <v>970</v>
      </c>
      <c r="Q156" s="1">
        <v>333</v>
      </c>
      <c r="R156" s="1">
        <v>360</v>
      </c>
      <c r="S156" s="1">
        <v>22285</v>
      </c>
      <c r="T156" s="1">
        <v>2480</v>
      </c>
      <c r="U156" s="1">
        <v>4161</v>
      </c>
      <c r="V156" s="1">
        <v>1160</v>
      </c>
      <c r="W156" s="1">
        <v>635</v>
      </c>
      <c r="X156" s="1">
        <v>598</v>
      </c>
      <c r="Y156" s="1">
        <v>233</v>
      </c>
      <c r="Z156" s="1">
        <v>1306</v>
      </c>
      <c r="AA156" s="1">
        <v>489</v>
      </c>
      <c r="AB156" s="1">
        <v>3917</v>
      </c>
      <c r="AC156" s="1">
        <v>18965</v>
      </c>
      <c r="AD156" s="1">
        <v>238</v>
      </c>
      <c r="AE156" s="1">
        <v>1263</v>
      </c>
      <c r="AF156" s="1">
        <v>784</v>
      </c>
      <c r="AG156" s="1">
        <v>324</v>
      </c>
      <c r="AH156" s="1">
        <v>1163</v>
      </c>
      <c r="AI156" s="1">
        <v>3</v>
      </c>
      <c r="AJ156" s="1">
        <v>606</v>
      </c>
      <c r="AK156" s="1">
        <v>526</v>
      </c>
      <c r="AL156" s="1">
        <v>2033</v>
      </c>
      <c r="AM156" s="1">
        <v>2939</v>
      </c>
      <c r="AN156" s="1">
        <v>284</v>
      </c>
      <c r="AO156" s="1">
        <v>2610</v>
      </c>
      <c r="AP156" s="1">
        <v>289</v>
      </c>
      <c r="AQ156" s="1">
        <v>945</v>
      </c>
      <c r="AR156" s="1">
        <v>1563</v>
      </c>
      <c r="AS156" s="1">
        <v>144</v>
      </c>
      <c r="AT156" s="1">
        <v>1053</v>
      </c>
      <c r="AU156" s="1">
        <v>329</v>
      </c>
      <c r="AV156" s="1">
        <v>1051</v>
      </c>
      <c r="AW156" s="1">
        <v>2765</v>
      </c>
      <c r="AX156" s="1">
        <v>900</v>
      </c>
      <c r="AY156" s="1">
        <v>62</v>
      </c>
      <c r="AZ156" s="1">
        <v>1267</v>
      </c>
      <c r="BA156" s="1">
        <v>1208</v>
      </c>
      <c r="BB156" s="1">
        <v>0</v>
      </c>
      <c r="BC156" s="1" t="s">
        <v>61</v>
      </c>
      <c r="BD156" s="1">
        <v>30</v>
      </c>
      <c r="BE156" s="1">
        <v>975</v>
      </c>
    </row>
    <row r="157" spans="1:57">
      <c r="A157" s="4">
        <v>2012</v>
      </c>
      <c r="B157" t="s">
        <v>57</v>
      </c>
      <c r="C157" s="1">
        <v>569734</v>
      </c>
      <c r="D157" s="1">
        <v>459226</v>
      </c>
      <c r="E157" s="1">
        <v>77324</v>
      </c>
      <c r="F157" s="1">
        <v>260</v>
      </c>
      <c r="G157" s="1">
        <v>590</v>
      </c>
      <c r="H157" s="1">
        <v>2014</v>
      </c>
      <c r="I157" s="1">
        <v>244</v>
      </c>
      <c r="J157" s="1">
        <v>2035</v>
      </c>
      <c r="K157" s="1">
        <v>5599</v>
      </c>
      <c r="L157" s="1">
        <v>0</v>
      </c>
      <c r="M157" s="1">
        <v>0</v>
      </c>
      <c r="N157" s="1">
        <v>0</v>
      </c>
      <c r="O157" s="1">
        <v>733</v>
      </c>
      <c r="P157" s="1">
        <v>166</v>
      </c>
      <c r="Q157" s="1">
        <v>0</v>
      </c>
      <c r="R157" s="1">
        <v>745</v>
      </c>
      <c r="S157" s="1">
        <v>905</v>
      </c>
      <c r="T157" s="1">
        <v>179</v>
      </c>
      <c r="U157" s="1">
        <v>259</v>
      </c>
      <c r="V157" s="1">
        <v>539</v>
      </c>
      <c r="W157" s="1">
        <v>4</v>
      </c>
      <c r="X157" s="1">
        <v>88</v>
      </c>
      <c r="Y157" s="1">
        <v>0</v>
      </c>
      <c r="Z157" s="1">
        <v>294</v>
      </c>
      <c r="AA157" s="1">
        <v>548</v>
      </c>
      <c r="AB157" s="1">
        <v>965</v>
      </c>
      <c r="AC157" s="1">
        <v>290</v>
      </c>
      <c r="AD157" s="1">
        <v>136</v>
      </c>
      <c r="AE157" s="1">
        <v>244</v>
      </c>
      <c r="AF157" s="1">
        <v>1901</v>
      </c>
      <c r="AG157" s="1">
        <v>1216</v>
      </c>
      <c r="AH157" s="1">
        <v>355</v>
      </c>
      <c r="AI157" s="1">
        <v>0</v>
      </c>
      <c r="AJ157" s="1">
        <v>121</v>
      </c>
      <c r="AK157" s="1">
        <v>604</v>
      </c>
      <c r="AL157" s="1">
        <v>231</v>
      </c>
      <c r="AM157" s="1">
        <v>459</v>
      </c>
      <c r="AN157" s="1">
        <v>338</v>
      </c>
      <c r="AO157" s="1">
        <v>819</v>
      </c>
      <c r="AP157" s="1">
        <v>964</v>
      </c>
      <c r="AQ157" s="1">
        <v>893</v>
      </c>
      <c r="AR157" s="1">
        <v>230</v>
      </c>
      <c r="AS157" s="1">
        <v>0</v>
      </c>
      <c r="AT157" s="1">
        <v>122</v>
      </c>
      <c r="AU157" s="1">
        <v>1175</v>
      </c>
      <c r="AV157" s="1">
        <v>4</v>
      </c>
      <c r="AW157" s="1">
        <v>1427</v>
      </c>
      <c r="AX157" s="1">
        <v>1710</v>
      </c>
      <c r="AY157" s="1">
        <v>0</v>
      </c>
      <c r="AZ157" s="1">
        <v>138</v>
      </c>
      <c r="BA157" s="1">
        <v>1323</v>
      </c>
      <c r="BB157" s="1">
        <v>0</v>
      </c>
      <c r="BC157" s="1">
        <v>282</v>
      </c>
      <c r="BD157" s="1" t="s">
        <v>61</v>
      </c>
      <c r="BE157" s="1">
        <v>16</v>
      </c>
    </row>
    <row r="158" spans="1:57">
      <c r="A158" s="4">
        <v>2012</v>
      </c>
      <c r="B158" t="s">
        <v>58</v>
      </c>
      <c r="C158" s="1">
        <v>3628402</v>
      </c>
      <c r="D158" s="1">
        <v>3366593</v>
      </c>
      <c r="E158" s="1">
        <v>238042</v>
      </c>
      <c r="F158" s="1">
        <v>8</v>
      </c>
      <c r="G158" s="1">
        <v>57</v>
      </c>
      <c r="H158" s="1">
        <v>54</v>
      </c>
      <c r="I158" s="1">
        <v>93</v>
      </c>
      <c r="J158" s="1">
        <v>519</v>
      </c>
      <c r="K158" s="1">
        <v>0</v>
      </c>
      <c r="L158" s="1">
        <v>370</v>
      </c>
      <c r="M158" s="1">
        <v>0</v>
      </c>
      <c r="N158" s="1">
        <v>0</v>
      </c>
      <c r="O158" s="1">
        <v>4192</v>
      </c>
      <c r="P158" s="1">
        <v>232</v>
      </c>
      <c r="Q158" s="1">
        <v>110</v>
      </c>
      <c r="R158" s="1">
        <v>0</v>
      </c>
      <c r="S158" s="1">
        <v>1021</v>
      </c>
      <c r="T158" s="1">
        <v>121</v>
      </c>
      <c r="U158" s="1">
        <v>0</v>
      </c>
      <c r="V158" s="1">
        <v>143</v>
      </c>
      <c r="W158" s="1">
        <v>37</v>
      </c>
      <c r="X158" s="1">
        <v>59</v>
      </c>
      <c r="Y158" s="1">
        <v>0</v>
      </c>
      <c r="Z158" s="1">
        <v>108</v>
      </c>
      <c r="AA158" s="1">
        <v>2258</v>
      </c>
      <c r="AB158" s="1">
        <v>435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1922</v>
      </c>
      <c r="AK158" s="1">
        <v>28</v>
      </c>
      <c r="AL158" s="1">
        <v>2314</v>
      </c>
      <c r="AM158" s="1">
        <v>638</v>
      </c>
      <c r="AN158" s="1">
        <v>0</v>
      </c>
      <c r="AO158" s="1">
        <v>328</v>
      </c>
      <c r="AP158" s="1">
        <v>0</v>
      </c>
      <c r="AQ158" s="1">
        <v>0</v>
      </c>
      <c r="AR158" s="1">
        <v>2313</v>
      </c>
      <c r="AS158" s="1">
        <v>624</v>
      </c>
      <c r="AT158" s="1">
        <v>4</v>
      </c>
      <c r="AU158" s="1">
        <v>0</v>
      </c>
      <c r="AV158" s="1">
        <v>15</v>
      </c>
      <c r="AW158" s="1">
        <v>360</v>
      </c>
      <c r="AX158" s="1">
        <v>0</v>
      </c>
      <c r="AY158" s="1">
        <v>0</v>
      </c>
      <c r="AZ158" s="1">
        <v>684</v>
      </c>
      <c r="BA158" s="1">
        <v>0</v>
      </c>
      <c r="BB158" s="1">
        <v>8</v>
      </c>
      <c r="BC158" s="1">
        <v>989</v>
      </c>
      <c r="BD158" s="1">
        <v>0</v>
      </c>
      <c r="BE158" s="1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H8426"/>
  <sheetViews>
    <sheetView zoomScale="80" zoomScaleNormal="80" workbookViewId="0"/>
  </sheetViews>
  <sheetFormatPr defaultRowHeight="15"/>
  <cols>
    <col min="1" max="1" width="13.140625" style="4" customWidth="1"/>
    <col min="2" max="2" width="12.7109375" customWidth="1"/>
    <col min="3" max="3" width="37.28515625" customWidth="1"/>
    <col min="4" max="5" width="27.85546875" style="1" bestFit="1" customWidth="1"/>
    <col min="6" max="6" width="43.7109375" style="1" bestFit="1" customWidth="1"/>
    <col min="7" max="7" width="40.140625" bestFit="1" customWidth="1"/>
    <col min="8" max="8" width="38.42578125" style="1" customWidth="1"/>
  </cols>
  <sheetData>
    <row r="1" spans="1:8" s="2" customFormat="1" ht="21.75" customHeight="1">
      <c r="A1" s="2" t="s">
        <v>62</v>
      </c>
      <c r="B1" s="2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2" t="s">
        <v>6</v>
      </c>
      <c r="H1" s="3" t="s">
        <v>5</v>
      </c>
    </row>
    <row r="2" spans="1:8">
      <c r="A2" s="4" t="str">
        <f>B2&amp;C2</f>
        <v>2010Alabama</v>
      </c>
      <c r="B2">
        <v>2010</v>
      </c>
      <c r="C2" s="4" t="s">
        <v>7</v>
      </c>
      <c r="D2" s="1">
        <v>4729509</v>
      </c>
      <c r="E2" s="1">
        <v>3987155</v>
      </c>
      <c r="F2" s="1">
        <v>620465</v>
      </c>
      <c r="G2">
        <v>0</v>
      </c>
      <c r="H2" s="1">
        <v>0</v>
      </c>
    </row>
    <row r="3" spans="1:8">
      <c r="A3" s="4" t="str">
        <f t="shared" ref="A3:A66" si="0">B3&amp;C3</f>
        <v>2010Alabama</v>
      </c>
      <c r="B3">
        <v>2010</v>
      </c>
      <c r="C3" t="s">
        <v>7</v>
      </c>
      <c r="D3" s="1">
        <v>0</v>
      </c>
      <c r="E3" s="1">
        <v>0</v>
      </c>
      <c r="F3" s="1">
        <v>0</v>
      </c>
      <c r="G3" t="s">
        <v>7</v>
      </c>
      <c r="H3" s="1">
        <v>0</v>
      </c>
    </row>
    <row r="4" spans="1:8">
      <c r="A4" s="4" t="str">
        <f t="shared" si="0"/>
        <v>2010Alabama</v>
      </c>
      <c r="B4">
        <v>2010</v>
      </c>
      <c r="C4" t="s">
        <v>7</v>
      </c>
      <c r="D4" s="1">
        <v>0</v>
      </c>
      <c r="E4" s="1">
        <v>0</v>
      </c>
      <c r="F4" s="1">
        <v>0</v>
      </c>
      <c r="G4" t="s">
        <v>8</v>
      </c>
      <c r="H4" s="1">
        <v>3013</v>
      </c>
    </row>
    <row r="5" spans="1:8">
      <c r="A5" s="4" t="str">
        <f t="shared" si="0"/>
        <v>2010Alabama</v>
      </c>
      <c r="B5">
        <v>2010</v>
      </c>
      <c r="C5" t="s">
        <v>7</v>
      </c>
      <c r="D5" s="1">
        <v>0</v>
      </c>
      <c r="E5" s="1">
        <v>0</v>
      </c>
      <c r="F5" s="1">
        <v>0</v>
      </c>
      <c r="G5" t="s">
        <v>9</v>
      </c>
      <c r="H5" s="1">
        <v>676</v>
      </c>
    </row>
    <row r="6" spans="1:8">
      <c r="A6" s="4" t="str">
        <f t="shared" si="0"/>
        <v>2010Alabama</v>
      </c>
      <c r="B6">
        <v>2010</v>
      </c>
      <c r="C6" t="s">
        <v>7</v>
      </c>
      <c r="D6" s="1">
        <v>0</v>
      </c>
      <c r="E6" s="1">
        <v>0</v>
      </c>
      <c r="F6" s="1">
        <v>0</v>
      </c>
      <c r="G6" t="s">
        <v>10</v>
      </c>
      <c r="H6" s="1">
        <v>1481</v>
      </c>
    </row>
    <row r="7" spans="1:8">
      <c r="A7" s="4" t="str">
        <f t="shared" si="0"/>
        <v>2010Alabama</v>
      </c>
      <c r="B7">
        <v>2010</v>
      </c>
      <c r="C7" t="s">
        <v>7</v>
      </c>
      <c r="D7" s="1">
        <v>0</v>
      </c>
      <c r="E7" s="1">
        <v>0</v>
      </c>
      <c r="F7" s="1">
        <v>0</v>
      </c>
      <c r="G7" t="s">
        <v>11</v>
      </c>
      <c r="H7" s="1">
        <v>3827</v>
      </c>
    </row>
    <row r="8" spans="1:8">
      <c r="A8" s="4" t="str">
        <f t="shared" si="0"/>
        <v>2010Alabama</v>
      </c>
      <c r="B8">
        <v>2010</v>
      </c>
      <c r="C8" t="s">
        <v>7</v>
      </c>
      <c r="D8" s="1">
        <v>0</v>
      </c>
      <c r="E8" s="1">
        <v>0</v>
      </c>
      <c r="F8" s="1">
        <v>0</v>
      </c>
      <c r="G8" t="s">
        <v>12</v>
      </c>
      <c r="H8" s="1">
        <v>1278</v>
      </c>
    </row>
    <row r="9" spans="1:8">
      <c r="A9" s="4" t="str">
        <f t="shared" si="0"/>
        <v>2010Alabama</v>
      </c>
      <c r="B9">
        <v>2010</v>
      </c>
      <c r="C9" t="s">
        <v>7</v>
      </c>
      <c r="D9" s="1">
        <v>0</v>
      </c>
      <c r="E9" s="1">
        <v>0</v>
      </c>
      <c r="F9" s="1">
        <v>0</v>
      </c>
      <c r="G9" t="s">
        <v>13</v>
      </c>
      <c r="H9" s="1">
        <v>454</v>
      </c>
    </row>
    <row r="10" spans="1:8">
      <c r="A10" s="4" t="str">
        <f t="shared" si="0"/>
        <v>2010Alabama</v>
      </c>
      <c r="B10">
        <v>2010</v>
      </c>
      <c r="C10" t="s">
        <v>7</v>
      </c>
      <c r="D10" s="1">
        <v>0</v>
      </c>
      <c r="E10" s="1">
        <v>0</v>
      </c>
      <c r="F10" s="1">
        <v>0</v>
      </c>
      <c r="G10" t="s">
        <v>14</v>
      </c>
      <c r="H10" s="1">
        <v>811</v>
      </c>
    </row>
    <row r="11" spans="1:8">
      <c r="A11" s="4" t="str">
        <f t="shared" si="0"/>
        <v>2010Alabama</v>
      </c>
      <c r="B11">
        <v>2010</v>
      </c>
      <c r="C11" t="s">
        <v>7</v>
      </c>
      <c r="D11" s="1">
        <v>0</v>
      </c>
      <c r="E11" s="1">
        <v>0</v>
      </c>
      <c r="F11" s="1">
        <v>0</v>
      </c>
      <c r="G11" t="s">
        <v>15</v>
      </c>
      <c r="H11" s="1">
        <v>211</v>
      </c>
    </row>
    <row r="12" spans="1:8">
      <c r="A12" s="4" t="str">
        <f t="shared" si="0"/>
        <v>2010Alabama</v>
      </c>
      <c r="B12">
        <v>2010</v>
      </c>
      <c r="C12" t="s">
        <v>7</v>
      </c>
      <c r="D12" s="1">
        <v>0</v>
      </c>
      <c r="E12" s="1">
        <v>0</v>
      </c>
      <c r="F12" s="1">
        <v>0</v>
      </c>
      <c r="G12" t="s">
        <v>16</v>
      </c>
      <c r="H12" s="1">
        <v>15062</v>
      </c>
    </row>
    <row r="13" spans="1:8">
      <c r="A13" s="4" t="str">
        <f t="shared" si="0"/>
        <v>2010Alabama</v>
      </c>
      <c r="B13">
        <v>2010</v>
      </c>
      <c r="C13" t="s">
        <v>7</v>
      </c>
      <c r="D13" s="1">
        <v>0</v>
      </c>
      <c r="E13" s="1">
        <v>0</v>
      </c>
      <c r="F13" s="1">
        <v>0</v>
      </c>
      <c r="G13" t="s">
        <v>17</v>
      </c>
      <c r="H13" s="1">
        <v>21644</v>
      </c>
    </row>
    <row r="14" spans="1:8">
      <c r="A14" s="4" t="str">
        <f t="shared" si="0"/>
        <v>2010Alabama</v>
      </c>
      <c r="B14">
        <v>2010</v>
      </c>
      <c r="C14" t="s">
        <v>7</v>
      </c>
      <c r="D14" s="1">
        <v>0</v>
      </c>
      <c r="E14" s="1">
        <v>0</v>
      </c>
      <c r="F14" s="1">
        <v>0</v>
      </c>
      <c r="G14" t="s">
        <v>18</v>
      </c>
      <c r="H14" s="1">
        <v>267</v>
      </c>
    </row>
    <row r="15" spans="1:8">
      <c r="A15" s="4" t="str">
        <f t="shared" si="0"/>
        <v>2010Alabama</v>
      </c>
      <c r="B15">
        <v>2010</v>
      </c>
      <c r="C15" t="s">
        <v>7</v>
      </c>
      <c r="D15" s="1">
        <v>0</v>
      </c>
      <c r="E15" s="1">
        <v>0</v>
      </c>
      <c r="F15" s="1">
        <v>0</v>
      </c>
      <c r="G15" t="s">
        <v>19</v>
      </c>
      <c r="H15" s="1">
        <v>304</v>
      </c>
    </row>
    <row r="16" spans="1:8">
      <c r="A16" s="4" t="str">
        <f t="shared" si="0"/>
        <v>2010Alabama</v>
      </c>
      <c r="B16">
        <v>2010</v>
      </c>
      <c r="C16" t="s">
        <v>7</v>
      </c>
      <c r="D16" s="1">
        <v>0</v>
      </c>
      <c r="E16" s="1">
        <v>0</v>
      </c>
      <c r="F16" s="1">
        <v>0</v>
      </c>
      <c r="G16" t="s">
        <v>20</v>
      </c>
      <c r="H16" s="1">
        <v>2503</v>
      </c>
    </row>
    <row r="17" spans="1:8">
      <c r="A17" s="4" t="str">
        <f t="shared" si="0"/>
        <v>2010Alabama</v>
      </c>
      <c r="B17">
        <v>2010</v>
      </c>
      <c r="C17" t="s">
        <v>7</v>
      </c>
      <c r="D17" s="1">
        <v>0</v>
      </c>
      <c r="E17" s="1">
        <v>0</v>
      </c>
      <c r="F17" s="1">
        <v>0</v>
      </c>
      <c r="G17" t="s">
        <v>21</v>
      </c>
      <c r="H17" s="1">
        <v>3945</v>
      </c>
    </row>
    <row r="18" spans="1:8">
      <c r="A18" s="4" t="str">
        <f t="shared" si="0"/>
        <v>2010Alabama</v>
      </c>
      <c r="B18">
        <v>2010</v>
      </c>
      <c r="C18" t="s">
        <v>7</v>
      </c>
      <c r="D18" s="1">
        <v>0</v>
      </c>
      <c r="E18" s="1">
        <v>0</v>
      </c>
      <c r="F18" s="1">
        <v>0</v>
      </c>
      <c r="G18" t="s">
        <v>22</v>
      </c>
      <c r="H18" s="1">
        <v>669</v>
      </c>
    </row>
    <row r="19" spans="1:8">
      <c r="A19" s="4" t="str">
        <f t="shared" si="0"/>
        <v>2010Alabama</v>
      </c>
      <c r="B19">
        <v>2010</v>
      </c>
      <c r="C19" t="s">
        <v>7</v>
      </c>
      <c r="D19" s="1">
        <v>0</v>
      </c>
      <c r="E19" s="1">
        <v>0</v>
      </c>
      <c r="F19" s="1">
        <v>0</v>
      </c>
      <c r="G19" t="s">
        <v>23</v>
      </c>
      <c r="H19" s="1">
        <v>649</v>
      </c>
    </row>
    <row r="20" spans="1:8">
      <c r="A20" s="4" t="str">
        <f t="shared" si="0"/>
        <v>2010Alabama</v>
      </c>
      <c r="B20">
        <v>2010</v>
      </c>
      <c r="C20" t="s">
        <v>7</v>
      </c>
      <c r="D20" s="1">
        <v>0</v>
      </c>
      <c r="E20" s="1">
        <v>0</v>
      </c>
      <c r="F20" s="1">
        <v>0</v>
      </c>
      <c r="G20" t="s">
        <v>24</v>
      </c>
      <c r="H20" s="1">
        <v>1967</v>
      </c>
    </row>
    <row r="21" spans="1:8">
      <c r="A21" s="4" t="str">
        <f t="shared" si="0"/>
        <v>2010Alabama</v>
      </c>
      <c r="B21">
        <v>2010</v>
      </c>
      <c r="C21" t="s">
        <v>7</v>
      </c>
      <c r="D21" s="1">
        <v>0</v>
      </c>
      <c r="E21" s="1">
        <v>0</v>
      </c>
      <c r="F21" s="1">
        <v>0</v>
      </c>
      <c r="G21" t="s">
        <v>25</v>
      </c>
      <c r="H21" s="1">
        <v>1901</v>
      </c>
    </row>
    <row r="22" spans="1:8">
      <c r="A22" s="4" t="str">
        <f t="shared" si="0"/>
        <v>2010Alabama</v>
      </c>
      <c r="B22">
        <v>2010</v>
      </c>
      <c r="C22" t="s">
        <v>7</v>
      </c>
      <c r="D22" s="1">
        <v>0</v>
      </c>
      <c r="E22" s="1">
        <v>0</v>
      </c>
      <c r="F22" s="1">
        <v>0</v>
      </c>
      <c r="G22" t="s">
        <v>26</v>
      </c>
      <c r="H22" s="1">
        <v>97</v>
      </c>
    </row>
    <row r="23" spans="1:8">
      <c r="A23" s="4" t="str">
        <f t="shared" si="0"/>
        <v>2010Alabama</v>
      </c>
      <c r="B23">
        <v>2010</v>
      </c>
      <c r="C23" t="s">
        <v>7</v>
      </c>
      <c r="D23" s="1">
        <v>0</v>
      </c>
      <c r="E23" s="1">
        <v>0</v>
      </c>
      <c r="F23" s="1">
        <v>0</v>
      </c>
      <c r="G23" t="s">
        <v>27</v>
      </c>
      <c r="H23" s="1">
        <v>716</v>
      </c>
    </row>
    <row r="24" spans="1:8">
      <c r="A24" s="4" t="str">
        <f t="shared" si="0"/>
        <v>2010Alabama</v>
      </c>
      <c r="B24">
        <v>2010</v>
      </c>
      <c r="C24" t="s">
        <v>7</v>
      </c>
      <c r="D24" s="1">
        <v>0</v>
      </c>
      <c r="E24" s="1">
        <v>0</v>
      </c>
      <c r="F24" s="1">
        <v>0</v>
      </c>
      <c r="G24" t="s">
        <v>28</v>
      </c>
      <c r="H24" s="1">
        <v>435</v>
      </c>
    </row>
    <row r="25" spans="1:8">
      <c r="A25" s="4" t="str">
        <f t="shared" si="0"/>
        <v>2010Alabama</v>
      </c>
      <c r="B25">
        <v>2010</v>
      </c>
      <c r="C25" t="s">
        <v>7</v>
      </c>
      <c r="D25" s="1">
        <v>0</v>
      </c>
      <c r="E25" s="1">
        <v>0</v>
      </c>
      <c r="F25" s="1">
        <v>0</v>
      </c>
      <c r="G25" t="s">
        <v>29</v>
      </c>
      <c r="H25" s="1">
        <v>2334</v>
      </c>
    </row>
    <row r="26" spans="1:8">
      <c r="A26" s="4" t="str">
        <f t="shared" si="0"/>
        <v>2010Alabama</v>
      </c>
      <c r="B26">
        <v>2010</v>
      </c>
      <c r="C26" t="s">
        <v>7</v>
      </c>
      <c r="D26" s="1">
        <v>0</v>
      </c>
      <c r="E26" s="1">
        <v>0</v>
      </c>
      <c r="F26" s="1">
        <v>0</v>
      </c>
      <c r="G26" t="s">
        <v>30</v>
      </c>
      <c r="H26" s="1">
        <v>386</v>
      </c>
    </row>
    <row r="27" spans="1:8">
      <c r="A27" s="4" t="str">
        <f t="shared" si="0"/>
        <v>2010Alabama</v>
      </c>
      <c r="B27">
        <v>2010</v>
      </c>
      <c r="C27" t="s">
        <v>7</v>
      </c>
      <c r="D27" s="1">
        <v>0</v>
      </c>
      <c r="E27" s="1">
        <v>0</v>
      </c>
      <c r="F27" s="1">
        <v>0</v>
      </c>
      <c r="G27" t="s">
        <v>31</v>
      </c>
      <c r="H27" s="1">
        <v>7233</v>
      </c>
    </row>
    <row r="28" spans="1:8">
      <c r="A28" s="4" t="str">
        <f t="shared" si="0"/>
        <v>2010Alabama</v>
      </c>
      <c r="B28">
        <v>2010</v>
      </c>
      <c r="C28" t="s">
        <v>7</v>
      </c>
      <c r="D28" s="1">
        <v>0</v>
      </c>
      <c r="E28" s="1">
        <v>0</v>
      </c>
      <c r="F28" s="1">
        <v>0</v>
      </c>
      <c r="G28" t="s">
        <v>32</v>
      </c>
      <c r="H28" s="1">
        <v>1373</v>
      </c>
    </row>
    <row r="29" spans="1:8">
      <c r="A29" s="4" t="str">
        <f t="shared" si="0"/>
        <v>2010Alabama</v>
      </c>
      <c r="B29">
        <v>2010</v>
      </c>
      <c r="C29" t="s">
        <v>7</v>
      </c>
      <c r="D29" s="1">
        <v>0</v>
      </c>
      <c r="E29" s="1">
        <v>0</v>
      </c>
      <c r="F29" s="1">
        <v>0</v>
      </c>
      <c r="G29" t="s">
        <v>33</v>
      </c>
      <c r="H29" s="1">
        <v>229</v>
      </c>
    </row>
    <row r="30" spans="1:8">
      <c r="A30" s="4" t="str">
        <f t="shared" si="0"/>
        <v>2010Alabama</v>
      </c>
      <c r="B30">
        <v>2010</v>
      </c>
      <c r="C30" t="s">
        <v>7</v>
      </c>
      <c r="D30" s="1">
        <v>0</v>
      </c>
      <c r="E30" s="1">
        <v>0</v>
      </c>
      <c r="F30" s="1">
        <v>0</v>
      </c>
      <c r="G30" t="s">
        <v>34</v>
      </c>
      <c r="H30" s="1">
        <v>169</v>
      </c>
    </row>
    <row r="31" spans="1:8">
      <c r="A31" s="4" t="str">
        <f t="shared" si="0"/>
        <v>2010Alabama</v>
      </c>
      <c r="B31">
        <v>2010</v>
      </c>
      <c r="C31" t="s">
        <v>7</v>
      </c>
      <c r="D31" s="1">
        <v>0</v>
      </c>
      <c r="E31" s="1">
        <v>0</v>
      </c>
      <c r="F31" s="1">
        <v>0</v>
      </c>
      <c r="G31" t="s">
        <v>35</v>
      </c>
      <c r="H31" s="1">
        <v>265</v>
      </c>
    </row>
    <row r="32" spans="1:8">
      <c r="A32" s="4" t="str">
        <f t="shared" si="0"/>
        <v>2010Alabama</v>
      </c>
      <c r="B32">
        <v>2010</v>
      </c>
      <c r="C32" t="s">
        <v>7</v>
      </c>
      <c r="D32" s="1">
        <v>0</v>
      </c>
      <c r="E32" s="1">
        <v>0</v>
      </c>
      <c r="F32" s="1">
        <v>0</v>
      </c>
      <c r="G32" t="s">
        <v>36</v>
      </c>
      <c r="H32" s="1">
        <v>0</v>
      </c>
    </row>
    <row r="33" spans="1:8">
      <c r="A33" s="4" t="str">
        <f t="shared" si="0"/>
        <v>2010Alabama</v>
      </c>
      <c r="B33">
        <v>2010</v>
      </c>
      <c r="C33" t="s">
        <v>7</v>
      </c>
      <c r="D33" s="1">
        <v>0</v>
      </c>
      <c r="E33" s="1">
        <v>0</v>
      </c>
      <c r="F33" s="1">
        <v>0</v>
      </c>
      <c r="G33" t="s">
        <v>37</v>
      </c>
      <c r="H33" s="1">
        <v>356</v>
      </c>
    </row>
    <row r="34" spans="1:8">
      <c r="A34" s="4" t="str">
        <f t="shared" si="0"/>
        <v>2010Alabama</v>
      </c>
      <c r="B34">
        <v>2010</v>
      </c>
      <c r="C34" t="s">
        <v>7</v>
      </c>
      <c r="D34" s="1">
        <v>0</v>
      </c>
      <c r="E34" s="1">
        <v>0</v>
      </c>
      <c r="F34" s="1">
        <v>0</v>
      </c>
      <c r="G34" t="s">
        <v>38</v>
      </c>
      <c r="H34" s="1">
        <v>650</v>
      </c>
    </row>
    <row r="35" spans="1:8">
      <c r="A35" s="4" t="str">
        <f t="shared" si="0"/>
        <v>2010Alabama</v>
      </c>
      <c r="B35">
        <v>2010</v>
      </c>
      <c r="C35" t="s">
        <v>7</v>
      </c>
      <c r="D35" s="1">
        <v>0</v>
      </c>
      <c r="E35" s="1">
        <v>0</v>
      </c>
      <c r="F35" s="1">
        <v>0</v>
      </c>
      <c r="G35" t="s">
        <v>39</v>
      </c>
      <c r="H35" s="1">
        <v>3686</v>
      </c>
    </row>
    <row r="36" spans="1:8">
      <c r="A36" s="4" t="str">
        <f t="shared" si="0"/>
        <v>2010Alabama</v>
      </c>
      <c r="B36">
        <v>2010</v>
      </c>
      <c r="C36" t="s">
        <v>7</v>
      </c>
      <c r="D36" s="1">
        <v>0</v>
      </c>
      <c r="E36" s="1">
        <v>0</v>
      </c>
      <c r="F36" s="1">
        <v>0</v>
      </c>
      <c r="G36" t="s">
        <v>40</v>
      </c>
      <c r="H36" s="1">
        <v>2371</v>
      </c>
    </row>
    <row r="37" spans="1:8">
      <c r="A37" s="4" t="str">
        <f t="shared" si="0"/>
        <v>2010Alabama</v>
      </c>
      <c r="B37">
        <v>2010</v>
      </c>
      <c r="C37" t="s">
        <v>7</v>
      </c>
      <c r="D37" s="1">
        <v>0</v>
      </c>
      <c r="E37" s="1">
        <v>0</v>
      </c>
      <c r="F37" s="1">
        <v>0</v>
      </c>
      <c r="G37" t="s">
        <v>41</v>
      </c>
      <c r="H37" s="1">
        <v>169</v>
      </c>
    </row>
    <row r="38" spans="1:8">
      <c r="A38" s="4" t="str">
        <f t="shared" si="0"/>
        <v>2010Alabama</v>
      </c>
      <c r="B38">
        <v>2010</v>
      </c>
      <c r="C38" t="s">
        <v>7</v>
      </c>
      <c r="D38" s="1">
        <v>0</v>
      </c>
      <c r="E38" s="1">
        <v>0</v>
      </c>
      <c r="F38" s="1">
        <v>0</v>
      </c>
      <c r="G38" t="s">
        <v>42</v>
      </c>
      <c r="H38" s="1">
        <v>2222</v>
      </c>
    </row>
    <row r="39" spans="1:8">
      <c r="A39" s="4" t="str">
        <f t="shared" si="0"/>
        <v>2010Alabama</v>
      </c>
      <c r="B39">
        <v>2010</v>
      </c>
      <c r="C39" t="s">
        <v>7</v>
      </c>
      <c r="D39" s="1">
        <v>0</v>
      </c>
      <c r="E39" s="1">
        <v>0</v>
      </c>
      <c r="F39" s="1">
        <v>0</v>
      </c>
      <c r="G39" t="s">
        <v>43</v>
      </c>
      <c r="H39" s="1">
        <v>880</v>
      </c>
    </row>
    <row r="40" spans="1:8">
      <c r="A40" s="4" t="str">
        <f t="shared" si="0"/>
        <v>2010Alabama</v>
      </c>
      <c r="B40">
        <v>2010</v>
      </c>
      <c r="C40" t="s">
        <v>7</v>
      </c>
      <c r="D40" s="1">
        <v>0</v>
      </c>
      <c r="E40" s="1">
        <v>0</v>
      </c>
      <c r="F40" s="1">
        <v>0</v>
      </c>
      <c r="G40" t="s">
        <v>44</v>
      </c>
      <c r="H40" s="1">
        <v>485</v>
      </c>
    </row>
    <row r="41" spans="1:8">
      <c r="A41" s="4" t="str">
        <f t="shared" si="0"/>
        <v>2010Alabama</v>
      </c>
      <c r="B41">
        <v>2010</v>
      </c>
      <c r="C41" t="s">
        <v>7</v>
      </c>
      <c r="D41" s="1">
        <v>0</v>
      </c>
      <c r="E41" s="1">
        <v>0</v>
      </c>
      <c r="F41" s="1">
        <v>0</v>
      </c>
      <c r="G41" t="s">
        <v>45</v>
      </c>
      <c r="H41" s="1">
        <v>1477</v>
      </c>
    </row>
    <row r="42" spans="1:8">
      <c r="A42" s="4" t="str">
        <f t="shared" si="0"/>
        <v>2010Alabama</v>
      </c>
      <c r="B42">
        <v>2010</v>
      </c>
      <c r="C42" t="s">
        <v>7</v>
      </c>
      <c r="D42" s="1">
        <v>0</v>
      </c>
      <c r="E42" s="1">
        <v>0</v>
      </c>
      <c r="F42" s="1">
        <v>0</v>
      </c>
      <c r="G42" t="s">
        <v>46</v>
      </c>
      <c r="H42" s="1">
        <v>0</v>
      </c>
    </row>
    <row r="43" spans="1:8">
      <c r="A43" s="4" t="str">
        <f t="shared" si="0"/>
        <v>2010Alabama</v>
      </c>
      <c r="B43">
        <v>2010</v>
      </c>
      <c r="C43" t="s">
        <v>7</v>
      </c>
      <c r="D43" s="1">
        <v>0</v>
      </c>
      <c r="E43" s="1">
        <v>0</v>
      </c>
      <c r="F43" s="1">
        <v>0</v>
      </c>
      <c r="G43" t="s">
        <v>47</v>
      </c>
      <c r="H43" s="1">
        <v>2368</v>
      </c>
    </row>
    <row r="44" spans="1:8">
      <c r="A44" s="4" t="str">
        <f t="shared" si="0"/>
        <v>2010Alabama</v>
      </c>
      <c r="B44">
        <v>2010</v>
      </c>
      <c r="C44" t="s">
        <v>7</v>
      </c>
      <c r="D44" s="1">
        <v>0</v>
      </c>
      <c r="E44" s="1">
        <v>0</v>
      </c>
      <c r="F44" s="1">
        <v>0</v>
      </c>
      <c r="G44" t="s">
        <v>48</v>
      </c>
      <c r="H44" s="1">
        <v>31</v>
      </c>
    </row>
    <row r="45" spans="1:8">
      <c r="A45" s="4" t="str">
        <f t="shared" si="0"/>
        <v>2010Alabama</v>
      </c>
      <c r="B45">
        <v>2010</v>
      </c>
      <c r="C45" t="s">
        <v>7</v>
      </c>
      <c r="D45" s="1">
        <v>0</v>
      </c>
      <c r="E45" s="1">
        <v>0</v>
      </c>
      <c r="F45" s="1">
        <v>0</v>
      </c>
      <c r="G45" t="s">
        <v>49</v>
      </c>
      <c r="H45" s="1">
        <v>7409</v>
      </c>
    </row>
    <row r="46" spans="1:8">
      <c r="A46" s="4" t="str">
        <f t="shared" si="0"/>
        <v>2010Alabama</v>
      </c>
      <c r="B46">
        <v>2010</v>
      </c>
      <c r="C46" t="s">
        <v>7</v>
      </c>
      <c r="D46" s="1">
        <v>0</v>
      </c>
      <c r="E46" s="1">
        <v>0</v>
      </c>
      <c r="F46" s="1">
        <v>0</v>
      </c>
      <c r="G46" t="s">
        <v>50</v>
      </c>
      <c r="H46" s="1">
        <v>6500</v>
      </c>
    </row>
    <row r="47" spans="1:8">
      <c r="A47" s="4" t="str">
        <f t="shared" si="0"/>
        <v>2010Alabama</v>
      </c>
      <c r="B47">
        <v>2010</v>
      </c>
      <c r="C47" t="s">
        <v>7</v>
      </c>
      <c r="D47" s="1">
        <v>0</v>
      </c>
      <c r="E47" s="1">
        <v>0</v>
      </c>
      <c r="F47" s="1">
        <v>0</v>
      </c>
      <c r="G47" t="s">
        <v>51</v>
      </c>
      <c r="H47" s="1">
        <v>1336</v>
      </c>
    </row>
    <row r="48" spans="1:8">
      <c r="A48" s="4" t="str">
        <f t="shared" si="0"/>
        <v>2010Alabama</v>
      </c>
      <c r="B48">
        <v>2010</v>
      </c>
      <c r="C48" t="s">
        <v>7</v>
      </c>
      <c r="D48" s="1">
        <v>0</v>
      </c>
      <c r="E48" s="1">
        <v>0</v>
      </c>
      <c r="F48" s="1">
        <v>0</v>
      </c>
      <c r="G48" t="s">
        <v>52</v>
      </c>
      <c r="H48" s="1">
        <v>0</v>
      </c>
    </row>
    <row r="49" spans="1:8">
      <c r="A49" s="4" t="str">
        <f t="shared" si="0"/>
        <v>2010Alabama</v>
      </c>
      <c r="B49">
        <v>2010</v>
      </c>
      <c r="C49" t="s">
        <v>7</v>
      </c>
      <c r="D49" s="1">
        <v>0</v>
      </c>
      <c r="E49" s="1">
        <v>0</v>
      </c>
      <c r="F49" s="1">
        <v>0</v>
      </c>
      <c r="G49" t="s">
        <v>53</v>
      </c>
      <c r="H49" s="1">
        <v>2490</v>
      </c>
    </row>
    <row r="50" spans="1:8">
      <c r="A50" s="4" t="str">
        <f t="shared" si="0"/>
        <v>2010Alabama</v>
      </c>
      <c r="B50">
        <v>2010</v>
      </c>
      <c r="C50" t="s">
        <v>7</v>
      </c>
      <c r="D50" s="1">
        <v>0</v>
      </c>
      <c r="E50" s="1">
        <v>0</v>
      </c>
      <c r="F50" s="1">
        <v>0</v>
      </c>
      <c r="G50" t="s">
        <v>54</v>
      </c>
      <c r="H50" s="1">
        <v>1171</v>
      </c>
    </row>
    <row r="51" spans="1:8">
      <c r="A51" s="4" t="str">
        <f t="shared" si="0"/>
        <v>2010Alabama</v>
      </c>
      <c r="B51">
        <v>2010</v>
      </c>
      <c r="C51" t="s">
        <v>7</v>
      </c>
      <c r="D51" s="1">
        <v>0</v>
      </c>
      <c r="E51" s="1">
        <v>0</v>
      </c>
      <c r="F51" s="1">
        <v>0</v>
      </c>
      <c r="G51" t="s">
        <v>55</v>
      </c>
      <c r="H51" s="1">
        <v>41</v>
      </c>
    </row>
    <row r="52" spans="1:8">
      <c r="A52" s="4" t="str">
        <f t="shared" si="0"/>
        <v>2010Alabama</v>
      </c>
      <c r="B52">
        <v>2010</v>
      </c>
      <c r="C52" t="s">
        <v>7</v>
      </c>
      <c r="D52" s="1">
        <v>0</v>
      </c>
      <c r="E52" s="1">
        <v>0</v>
      </c>
      <c r="F52" s="1">
        <v>0</v>
      </c>
      <c r="G52" t="s">
        <v>56</v>
      </c>
      <c r="H52" s="1">
        <v>1155</v>
      </c>
    </row>
    <row r="53" spans="1:8">
      <c r="A53" s="4" t="str">
        <f t="shared" si="0"/>
        <v>2010Alabama</v>
      </c>
      <c r="B53">
        <v>2010</v>
      </c>
      <c r="C53" t="s">
        <v>7</v>
      </c>
      <c r="D53" s="1">
        <v>0</v>
      </c>
      <c r="E53" s="1">
        <v>0</v>
      </c>
      <c r="F53" s="1">
        <v>0</v>
      </c>
      <c r="G53" t="s">
        <v>57</v>
      </c>
      <c r="H53" s="1">
        <v>27</v>
      </c>
    </row>
    <row r="54" spans="1:8">
      <c r="A54" s="4" t="str">
        <f t="shared" si="0"/>
        <v>2010Alabama</v>
      </c>
      <c r="B54">
        <v>2010</v>
      </c>
      <c r="C54" t="s">
        <v>7</v>
      </c>
      <c r="D54" s="1">
        <v>0</v>
      </c>
      <c r="E54" s="1">
        <v>0</v>
      </c>
      <c r="F54" s="1">
        <v>0</v>
      </c>
      <c r="G54" t="s">
        <v>58</v>
      </c>
      <c r="H54" s="1">
        <v>228</v>
      </c>
    </row>
    <row r="55" spans="1:8">
      <c r="A55" s="4" t="str">
        <f t="shared" si="0"/>
        <v>2010Alaska</v>
      </c>
      <c r="B55">
        <v>2010</v>
      </c>
      <c r="C55" s="4" t="s">
        <v>8</v>
      </c>
      <c r="D55" s="1">
        <v>702974</v>
      </c>
      <c r="E55" s="1">
        <v>565031</v>
      </c>
      <c r="F55" s="1">
        <v>95878</v>
      </c>
      <c r="G55">
        <v>0</v>
      </c>
      <c r="H55" s="1">
        <v>0</v>
      </c>
    </row>
    <row r="56" spans="1:8">
      <c r="A56" s="4" t="str">
        <f t="shared" si="0"/>
        <v>2010Alaska</v>
      </c>
      <c r="B56">
        <v>2010</v>
      </c>
      <c r="C56" t="s">
        <v>8</v>
      </c>
      <c r="D56" s="1">
        <v>0</v>
      </c>
      <c r="E56" s="1">
        <v>0</v>
      </c>
      <c r="F56" s="1">
        <v>0</v>
      </c>
      <c r="G56" t="s">
        <v>7</v>
      </c>
      <c r="H56" s="1">
        <v>477</v>
      </c>
    </row>
    <row r="57" spans="1:8">
      <c r="A57" s="4" t="str">
        <f t="shared" si="0"/>
        <v>2010Alaska</v>
      </c>
      <c r="B57">
        <v>2010</v>
      </c>
      <c r="C57" t="s">
        <v>8</v>
      </c>
      <c r="D57" s="1">
        <v>0</v>
      </c>
      <c r="E57" s="1">
        <v>0</v>
      </c>
      <c r="F57" s="1">
        <v>0</v>
      </c>
      <c r="G57" t="s">
        <v>8</v>
      </c>
      <c r="H57" s="1">
        <v>0</v>
      </c>
    </row>
    <row r="58" spans="1:8">
      <c r="A58" s="4" t="str">
        <f t="shared" si="0"/>
        <v>2010Alaska</v>
      </c>
      <c r="B58">
        <v>2010</v>
      </c>
      <c r="C58" t="s">
        <v>8</v>
      </c>
      <c r="D58" s="1">
        <v>0</v>
      </c>
      <c r="E58" s="1">
        <v>0</v>
      </c>
      <c r="F58" s="1">
        <v>0</v>
      </c>
      <c r="G58" t="s">
        <v>9</v>
      </c>
      <c r="H58" s="1">
        <v>1354</v>
      </c>
    </row>
    <row r="59" spans="1:8">
      <c r="A59" s="4" t="str">
        <f t="shared" si="0"/>
        <v>2010Alaska</v>
      </c>
      <c r="B59">
        <v>2010</v>
      </c>
      <c r="C59" t="s">
        <v>8</v>
      </c>
      <c r="D59" s="1">
        <v>0</v>
      </c>
      <c r="E59" s="1">
        <v>0</v>
      </c>
      <c r="F59" s="1">
        <v>0</v>
      </c>
      <c r="G59" t="s">
        <v>10</v>
      </c>
      <c r="H59" s="1">
        <v>47</v>
      </c>
    </row>
    <row r="60" spans="1:8">
      <c r="A60" s="4" t="str">
        <f t="shared" si="0"/>
        <v>2010Alaska</v>
      </c>
      <c r="B60">
        <v>2010</v>
      </c>
      <c r="C60" t="s">
        <v>8</v>
      </c>
      <c r="D60" s="1">
        <v>0</v>
      </c>
      <c r="E60" s="1">
        <v>0</v>
      </c>
      <c r="F60" s="1">
        <v>0</v>
      </c>
      <c r="G60" t="s">
        <v>11</v>
      </c>
      <c r="H60" s="1">
        <v>3906</v>
      </c>
    </row>
    <row r="61" spans="1:8">
      <c r="A61" s="4" t="str">
        <f t="shared" si="0"/>
        <v>2010Alaska</v>
      </c>
      <c r="B61">
        <v>2010</v>
      </c>
      <c r="C61" t="s">
        <v>8</v>
      </c>
      <c r="D61" s="1">
        <v>0</v>
      </c>
      <c r="E61" s="1">
        <v>0</v>
      </c>
      <c r="F61" s="1">
        <v>0</v>
      </c>
      <c r="G61" t="s">
        <v>12</v>
      </c>
      <c r="H61" s="1">
        <v>1930</v>
      </c>
    </row>
    <row r="62" spans="1:8">
      <c r="A62" s="4" t="str">
        <f t="shared" si="0"/>
        <v>2010Alaska</v>
      </c>
      <c r="B62">
        <v>2010</v>
      </c>
      <c r="C62" t="s">
        <v>8</v>
      </c>
      <c r="D62" s="1">
        <v>0</v>
      </c>
      <c r="E62" s="1">
        <v>0</v>
      </c>
      <c r="F62" s="1">
        <v>0</v>
      </c>
      <c r="G62" t="s">
        <v>13</v>
      </c>
      <c r="H62" s="1">
        <v>0</v>
      </c>
    </row>
    <row r="63" spans="1:8">
      <c r="A63" s="4" t="str">
        <f t="shared" si="0"/>
        <v>2010Alaska</v>
      </c>
      <c r="B63">
        <v>2010</v>
      </c>
      <c r="C63" t="s">
        <v>8</v>
      </c>
      <c r="D63" s="1">
        <v>0</v>
      </c>
      <c r="E63" s="1">
        <v>0</v>
      </c>
      <c r="F63" s="1">
        <v>0</v>
      </c>
      <c r="G63" t="s">
        <v>14</v>
      </c>
      <c r="H63" s="1">
        <v>0</v>
      </c>
    </row>
    <row r="64" spans="1:8">
      <c r="A64" s="4" t="str">
        <f t="shared" si="0"/>
        <v>2010Alaska</v>
      </c>
      <c r="B64">
        <v>2010</v>
      </c>
      <c r="C64" t="s">
        <v>8</v>
      </c>
      <c r="D64" s="1">
        <v>0</v>
      </c>
      <c r="E64" s="1">
        <v>0</v>
      </c>
      <c r="F64" s="1">
        <v>0</v>
      </c>
      <c r="G64" t="s">
        <v>15</v>
      </c>
      <c r="H64" s="1">
        <v>14</v>
      </c>
    </row>
    <row r="65" spans="1:8">
      <c r="A65" s="4" t="str">
        <f t="shared" si="0"/>
        <v>2010Alaska</v>
      </c>
      <c r="B65">
        <v>2010</v>
      </c>
      <c r="C65" t="s">
        <v>8</v>
      </c>
      <c r="D65" s="1">
        <v>0</v>
      </c>
      <c r="E65" s="1">
        <v>0</v>
      </c>
      <c r="F65" s="1">
        <v>0</v>
      </c>
      <c r="G65" t="s">
        <v>16</v>
      </c>
      <c r="H65" s="1">
        <v>2315</v>
      </c>
    </row>
    <row r="66" spans="1:8">
      <c r="A66" s="4" t="str">
        <f t="shared" si="0"/>
        <v>2010Alaska</v>
      </c>
      <c r="B66">
        <v>2010</v>
      </c>
      <c r="C66" t="s">
        <v>8</v>
      </c>
      <c r="D66" s="1">
        <v>0</v>
      </c>
      <c r="E66" s="1">
        <v>0</v>
      </c>
      <c r="F66" s="1">
        <v>0</v>
      </c>
      <c r="G66" t="s">
        <v>17</v>
      </c>
      <c r="H66" s="1">
        <v>1251</v>
      </c>
    </row>
    <row r="67" spans="1:8">
      <c r="A67" s="4" t="str">
        <f t="shared" ref="A67:A130" si="1">B67&amp;C67</f>
        <v>2010Alaska</v>
      </c>
      <c r="B67">
        <v>2010</v>
      </c>
      <c r="C67" t="s">
        <v>8</v>
      </c>
      <c r="D67" s="1">
        <v>0</v>
      </c>
      <c r="E67" s="1">
        <v>0</v>
      </c>
      <c r="F67" s="1">
        <v>0</v>
      </c>
      <c r="G67" t="s">
        <v>18</v>
      </c>
      <c r="H67" s="1">
        <v>1705</v>
      </c>
    </row>
    <row r="68" spans="1:8">
      <c r="A68" s="4" t="str">
        <f t="shared" si="1"/>
        <v>2010Alaska</v>
      </c>
      <c r="B68">
        <v>2010</v>
      </c>
      <c r="C68" t="s">
        <v>8</v>
      </c>
      <c r="D68" s="1">
        <v>0</v>
      </c>
      <c r="E68" s="1">
        <v>0</v>
      </c>
      <c r="F68" s="1">
        <v>0</v>
      </c>
      <c r="G68" t="s">
        <v>19</v>
      </c>
      <c r="H68" s="1">
        <v>895</v>
      </c>
    </row>
    <row r="69" spans="1:8">
      <c r="A69" s="4" t="str">
        <f t="shared" si="1"/>
        <v>2010Alaska</v>
      </c>
      <c r="B69">
        <v>2010</v>
      </c>
      <c r="C69" t="s">
        <v>8</v>
      </c>
      <c r="D69" s="1">
        <v>0</v>
      </c>
      <c r="E69" s="1">
        <v>0</v>
      </c>
      <c r="F69" s="1">
        <v>0</v>
      </c>
      <c r="G69" t="s">
        <v>20</v>
      </c>
      <c r="H69" s="1">
        <v>388</v>
      </c>
    </row>
    <row r="70" spans="1:8">
      <c r="A70" s="4" t="str">
        <f t="shared" si="1"/>
        <v>2010Alaska</v>
      </c>
      <c r="B70">
        <v>2010</v>
      </c>
      <c r="C70" t="s">
        <v>8</v>
      </c>
      <c r="D70" s="1">
        <v>0</v>
      </c>
      <c r="E70" s="1">
        <v>0</v>
      </c>
      <c r="F70" s="1">
        <v>0</v>
      </c>
      <c r="G70" t="s">
        <v>21</v>
      </c>
      <c r="H70" s="1">
        <v>9</v>
      </c>
    </row>
    <row r="71" spans="1:8">
      <c r="A71" s="4" t="str">
        <f t="shared" si="1"/>
        <v>2010Alaska</v>
      </c>
      <c r="B71">
        <v>2010</v>
      </c>
      <c r="C71" t="s">
        <v>8</v>
      </c>
      <c r="D71" s="1">
        <v>0</v>
      </c>
      <c r="E71" s="1">
        <v>0</v>
      </c>
      <c r="F71" s="1">
        <v>0</v>
      </c>
      <c r="G71" t="s">
        <v>22</v>
      </c>
      <c r="H71" s="1">
        <v>262</v>
      </c>
    </row>
    <row r="72" spans="1:8">
      <c r="A72" s="4" t="str">
        <f t="shared" si="1"/>
        <v>2010Alaska</v>
      </c>
      <c r="B72">
        <v>2010</v>
      </c>
      <c r="C72" t="s">
        <v>8</v>
      </c>
      <c r="D72" s="1">
        <v>0</v>
      </c>
      <c r="E72" s="1">
        <v>0</v>
      </c>
      <c r="F72" s="1">
        <v>0</v>
      </c>
      <c r="G72" t="s">
        <v>23</v>
      </c>
      <c r="H72" s="1">
        <v>106</v>
      </c>
    </row>
    <row r="73" spans="1:8">
      <c r="A73" s="4" t="str">
        <f t="shared" si="1"/>
        <v>2010Alaska</v>
      </c>
      <c r="B73">
        <v>2010</v>
      </c>
      <c r="C73" t="s">
        <v>8</v>
      </c>
      <c r="D73" s="1">
        <v>0</v>
      </c>
      <c r="E73" s="1">
        <v>0</v>
      </c>
      <c r="F73" s="1">
        <v>0</v>
      </c>
      <c r="G73" t="s">
        <v>24</v>
      </c>
      <c r="H73" s="1">
        <v>1440</v>
      </c>
    </row>
    <row r="74" spans="1:8">
      <c r="A74" s="4" t="str">
        <f t="shared" si="1"/>
        <v>2010Alaska</v>
      </c>
      <c r="B74">
        <v>2010</v>
      </c>
      <c r="C74" t="s">
        <v>8</v>
      </c>
      <c r="D74" s="1">
        <v>0</v>
      </c>
      <c r="E74" s="1">
        <v>0</v>
      </c>
      <c r="F74" s="1">
        <v>0</v>
      </c>
      <c r="G74" t="s">
        <v>25</v>
      </c>
      <c r="H74" s="1">
        <v>100</v>
      </c>
    </row>
    <row r="75" spans="1:8">
      <c r="A75" s="4" t="str">
        <f t="shared" si="1"/>
        <v>2010Alaska</v>
      </c>
      <c r="B75">
        <v>2010</v>
      </c>
      <c r="C75" t="s">
        <v>8</v>
      </c>
      <c r="D75" s="1">
        <v>0</v>
      </c>
      <c r="E75" s="1">
        <v>0</v>
      </c>
      <c r="F75" s="1">
        <v>0</v>
      </c>
      <c r="G75" t="s">
        <v>26</v>
      </c>
      <c r="H75" s="1">
        <v>574</v>
      </c>
    </row>
    <row r="76" spans="1:8">
      <c r="A76" s="4" t="str">
        <f t="shared" si="1"/>
        <v>2010Alaska</v>
      </c>
      <c r="B76">
        <v>2010</v>
      </c>
      <c r="C76" t="s">
        <v>8</v>
      </c>
      <c r="D76" s="1">
        <v>0</v>
      </c>
      <c r="E76" s="1">
        <v>0</v>
      </c>
      <c r="F76" s="1">
        <v>0</v>
      </c>
      <c r="G76" t="s">
        <v>27</v>
      </c>
      <c r="H76" s="1">
        <v>704</v>
      </c>
    </row>
    <row r="77" spans="1:8">
      <c r="A77" s="4" t="str">
        <f t="shared" si="1"/>
        <v>2010Alaska</v>
      </c>
      <c r="B77">
        <v>2010</v>
      </c>
      <c r="C77" t="s">
        <v>8</v>
      </c>
      <c r="D77" s="1">
        <v>0</v>
      </c>
      <c r="E77" s="1">
        <v>0</v>
      </c>
      <c r="F77" s="1">
        <v>0</v>
      </c>
      <c r="G77" t="s">
        <v>28</v>
      </c>
      <c r="H77" s="1">
        <v>107</v>
      </c>
    </row>
    <row r="78" spans="1:8">
      <c r="A78" s="4" t="str">
        <f t="shared" si="1"/>
        <v>2010Alaska</v>
      </c>
      <c r="B78">
        <v>2010</v>
      </c>
      <c r="C78" t="s">
        <v>8</v>
      </c>
      <c r="D78" s="1">
        <v>0</v>
      </c>
      <c r="E78" s="1">
        <v>0</v>
      </c>
      <c r="F78" s="1">
        <v>0</v>
      </c>
      <c r="G78" t="s">
        <v>29</v>
      </c>
      <c r="H78" s="1">
        <v>923</v>
      </c>
    </row>
    <row r="79" spans="1:8">
      <c r="A79" s="4" t="str">
        <f t="shared" si="1"/>
        <v>2010Alaska</v>
      </c>
      <c r="B79">
        <v>2010</v>
      </c>
      <c r="C79" t="s">
        <v>8</v>
      </c>
      <c r="D79" s="1">
        <v>0</v>
      </c>
      <c r="E79" s="1">
        <v>0</v>
      </c>
      <c r="F79" s="1">
        <v>0</v>
      </c>
      <c r="G79" t="s">
        <v>30</v>
      </c>
      <c r="H79" s="1">
        <v>530</v>
      </c>
    </row>
    <row r="80" spans="1:8">
      <c r="A80" s="4" t="str">
        <f t="shared" si="1"/>
        <v>2010Alaska</v>
      </c>
      <c r="B80">
        <v>2010</v>
      </c>
      <c r="C80" t="s">
        <v>8</v>
      </c>
      <c r="D80" s="1">
        <v>0</v>
      </c>
      <c r="E80" s="1">
        <v>0</v>
      </c>
      <c r="F80" s="1">
        <v>0</v>
      </c>
      <c r="G80" t="s">
        <v>31</v>
      </c>
      <c r="H80" s="1">
        <v>263</v>
      </c>
    </row>
    <row r="81" spans="1:8">
      <c r="A81" s="4" t="str">
        <f t="shared" si="1"/>
        <v>2010Alaska</v>
      </c>
      <c r="B81">
        <v>2010</v>
      </c>
      <c r="C81" t="s">
        <v>8</v>
      </c>
      <c r="D81" s="1">
        <v>0</v>
      </c>
      <c r="E81" s="1">
        <v>0</v>
      </c>
      <c r="F81" s="1">
        <v>0</v>
      </c>
      <c r="G81" t="s">
        <v>32</v>
      </c>
      <c r="H81" s="1">
        <v>0</v>
      </c>
    </row>
    <row r="82" spans="1:8">
      <c r="A82" s="4" t="str">
        <f t="shared" si="1"/>
        <v>2010Alaska</v>
      </c>
      <c r="B82">
        <v>2010</v>
      </c>
      <c r="C82" t="s">
        <v>8</v>
      </c>
      <c r="D82" s="1">
        <v>0</v>
      </c>
      <c r="E82" s="1">
        <v>0</v>
      </c>
      <c r="F82" s="1">
        <v>0</v>
      </c>
      <c r="G82" t="s">
        <v>33</v>
      </c>
      <c r="H82" s="1">
        <v>616</v>
      </c>
    </row>
    <row r="83" spans="1:8">
      <c r="A83" s="4" t="str">
        <f t="shared" si="1"/>
        <v>2010Alaska</v>
      </c>
      <c r="B83">
        <v>2010</v>
      </c>
      <c r="C83" t="s">
        <v>8</v>
      </c>
      <c r="D83" s="1">
        <v>0</v>
      </c>
      <c r="E83" s="1">
        <v>0</v>
      </c>
      <c r="F83" s="1">
        <v>0</v>
      </c>
      <c r="G83" t="s">
        <v>34</v>
      </c>
      <c r="H83" s="1">
        <v>215</v>
      </c>
    </row>
    <row r="84" spans="1:8">
      <c r="A84" s="4" t="str">
        <f t="shared" si="1"/>
        <v>2010Alaska</v>
      </c>
      <c r="B84">
        <v>2010</v>
      </c>
      <c r="C84" t="s">
        <v>8</v>
      </c>
      <c r="D84" s="1">
        <v>0</v>
      </c>
      <c r="E84" s="1">
        <v>0</v>
      </c>
      <c r="F84" s="1">
        <v>0</v>
      </c>
      <c r="G84" t="s">
        <v>35</v>
      </c>
      <c r="H84" s="1">
        <v>240</v>
      </c>
    </row>
    <row r="85" spans="1:8">
      <c r="A85" s="4" t="str">
        <f t="shared" si="1"/>
        <v>2010Alaska</v>
      </c>
      <c r="B85">
        <v>2010</v>
      </c>
      <c r="C85" t="s">
        <v>8</v>
      </c>
      <c r="D85" s="1">
        <v>0</v>
      </c>
      <c r="E85" s="1">
        <v>0</v>
      </c>
      <c r="F85" s="1">
        <v>0</v>
      </c>
      <c r="G85" t="s">
        <v>36</v>
      </c>
      <c r="H85" s="1">
        <v>316</v>
      </c>
    </row>
    <row r="86" spans="1:8">
      <c r="A86" s="4" t="str">
        <f t="shared" si="1"/>
        <v>2010Alaska</v>
      </c>
      <c r="B86">
        <v>2010</v>
      </c>
      <c r="C86" t="s">
        <v>8</v>
      </c>
      <c r="D86" s="1">
        <v>0</v>
      </c>
      <c r="E86" s="1">
        <v>0</v>
      </c>
      <c r="F86" s="1">
        <v>0</v>
      </c>
      <c r="G86" t="s">
        <v>37</v>
      </c>
      <c r="H86" s="1">
        <v>413</v>
      </c>
    </row>
    <row r="87" spans="1:8">
      <c r="A87" s="4" t="str">
        <f t="shared" si="1"/>
        <v>2010Alaska</v>
      </c>
      <c r="B87">
        <v>2010</v>
      </c>
      <c r="C87" t="s">
        <v>8</v>
      </c>
      <c r="D87" s="1">
        <v>0</v>
      </c>
      <c r="E87" s="1">
        <v>0</v>
      </c>
      <c r="F87" s="1">
        <v>0</v>
      </c>
      <c r="G87" t="s">
        <v>38</v>
      </c>
      <c r="H87" s="1">
        <v>421</v>
      </c>
    </row>
    <row r="88" spans="1:8">
      <c r="A88" s="4" t="str">
        <f t="shared" si="1"/>
        <v>2010Alaska</v>
      </c>
      <c r="B88">
        <v>2010</v>
      </c>
      <c r="C88" t="s">
        <v>8</v>
      </c>
      <c r="D88" s="1">
        <v>0</v>
      </c>
      <c r="E88" s="1">
        <v>0</v>
      </c>
      <c r="F88" s="1">
        <v>0</v>
      </c>
      <c r="G88" t="s">
        <v>39</v>
      </c>
      <c r="H88" s="1">
        <v>255</v>
      </c>
    </row>
    <row r="89" spans="1:8">
      <c r="A89" s="4" t="str">
        <f t="shared" si="1"/>
        <v>2010Alaska</v>
      </c>
      <c r="B89">
        <v>2010</v>
      </c>
      <c r="C89" t="s">
        <v>8</v>
      </c>
      <c r="D89" s="1">
        <v>0</v>
      </c>
      <c r="E89" s="1">
        <v>0</v>
      </c>
      <c r="F89" s="1">
        <v>0</v>
      </c>
      <c r="G89" t="s">
        <v>40</v>
      </c>
      <c r="H89" s="1">
        <v>698</v>
      </c>
    </row>
    <row r="90" spans="1:8">
      <c r="A90" s="4" t="str">
        <f t="shared" si="1"/>
        <v>2010Alaska</v>
      </c>
      <c r="B90">
        <v>2010</v>
      </c>
      <c r="C90" t="s">
        <v>8</v>
      </c>
      <c r="D90" s="1">
        <v>0</v>
      </c>
      <c r="E90" s="1">
        <v>0</v>
      </c>
      <c r="F90" s="1">
        <v>0</v>
      </c>
      <c r="G90" t="s">
        <v>41</v>
      </c>
      <c r="H90" s="1">
        <v>69</v>
      </c>
    </row>
    <row r="91" spans="1:8">
      <c r="A91" s="4" t="str">
        <f t="shared" si="1"/>
        <v>2010Alaska</v>
      </c>
      <c r="B91">
        <v>2010</v>
      </c>
      <c r="C91" t="s">
        <v>8</v>
      </c>
      <c r="D91" s="1">
        <v>0</v>
      </c>
      <c r="E91" s="1">
        <v>0</v>
      </c>
      <c r="F91" s="1">
        <v>0</v>
      </c>
      <c r="G91" t="s">
        <v>42</v>
      </c>
      <c r="H91" s="1">
        <v>156</v>
      </c>
    </row>
    <row r="92" spans="1:8">
      <c r="A92" s="4" t="str">
        <f t="shared" si="1"/>
        <v>2010Alaska</v>
      </c>
      <c r="B92">
        <v>2010</v>
      </c>
      <c r="C92" t="s">
        <v>8</v>
      </c>
      <c r="D92" s="1">
        <v>0</v>
      </c>
      <c r="E92" s="1">
        <v>0</v>
      </c>
      <c r="F92" s="1">
        <v>0</v>
      </c>
      <c r="G92" t="s">
        <v>43</v>
      </c>
      <c r="H92" s="1">
        <v>1455</v>
      </c>
    </row>
    <row r="93" spans="1:8">
      <c r="A93" s="4" t="str">
        <f t="shared" si="1"/>
        <v>2010Alaska</v>
      </c>
      <c r="B93">
        <v>2010</v>
      </c>
      <c r="C93" t="s">
        <v>8</v>
      </c>
      <c r="D93" s="1">
        <v>0</v>
      </c>
      <c r="E93" s="1">
        <v>0</v>
      </c>
      <c r="F93" s="1">
        <v>0</v>
      </c>
      <c r="G93" t="s">
        <v>44</v>
      </c>
      <c r="H93" s="1">
        <v>1793</v>
      </c>
    </row>
    <row r="94" spans="1:8">
      <c r="A94" s="4" t="str">
        <f t="shared" si="1"/>
        <v>2010Alaska</v>
      </c>
      <c r="B94">
        <v>2010</v>
      </c>
      <c r="C94" t="s">
        <v>8</v>
      </c>
      <c r="D94" s="1">
        <v>0</v>
      </c>
      <c r="E94" s="1">
        <v>0</v>
      </c>
      <c r="F94" s="1">
        <v>0</v>
      </c>
      <c r="G94" t="s">
        <v>45</v>
      </c>
      <c r="H94" s="1">
        <v>126</v>
      </c>
    </row>
    <row r="95" spans="1:8">
      <c r="A95" s="4" t="str">
        <f t="shared" si="1"/>
        <v>2010Alaska</v>
      </c>
      <c r="B95">
        <v>2010</v>
      </c>
      <c r="C95" t="s">
        <v>8</v>
      </c>
      <c r="D95" s="1">
        <v>0</v>
      </c>
      <c r="E95" s="1">
        <v>0</v>
      </c>
      <c r="F95" s="1">
        <v>0</v>
      </c>
      <c r="G95" t="s">
        <v>46</v>
      </c>
      <c r="H95" s="1">
        <v>0</v>
      </c>
    </row>
    <row r="96" spans="1:8">
      <c r="A96" s="4" t="str">
        <f t="shared" si="1"/>
        <v>2010Alaska</v>
      </c>
      <c r="B96">
        <v>2010</v>
      </c>
      <c r="C96" t="s">
        <v>8</v>
      </c>
      <c r="D96" s="1">
        <v>0</v>
      </c>
      <c r="E96" s="1">
        <v>0</v>
      </c>
      <c r="F96" s="1">
        <v>0</v>
      </c>
      <c r="G96" t="s">
        <v>47</v>
      </c>
      <c r="H96" s="1">
        <v>121</v>
      </c>
    </row>
    <row r="97" spans="1:8">
      <c r="A97" s="4" t="str">
        <f t="shared" si="1"/>
        <v>2010Alaska</v>
      </c>
      <c r="B97">
        <v>2010</v>
      </c>
      <c r="C97" t="s">
        <v>8</v>
      </c>
      <c r="D97" s="1">
        <v>0</v>
      </c>
      <c r="E97" s="1">
        <v>0</v>
      </c>
      <c r="F97" s="1">
        <v>0</v>
      </c>
      <c r="G97" t="s">
        <v>48</v>
      </c>
      <c r="H97" s="1">
        <v>531</v>
      </c>
    </row>
    <row r="98" spans="1:8">
      <c r="A98" s="4" t="str">
        <f t="shared" si="1"/>
        <v>2010Alaska</v>
      </c>
      <c r="B98">
        <v>2010</v>
      </c>
      <c r="C98" t="s">
        <v>8</v>
      </c>
      <c r="D98" s="1">
        <v>0</v>
      </c>
      <c r="E98" s="1">
        <v>0</v>
      </c>
      <c r="F98" s="1">
        <v>0</v>
      </c>
      <c r="G98" t="s">
        <v>49</v>
      </c>
      <c r="H98" s="1">
        <v>477</v>
      </c>
    </row>
    <row r="99" spans="1:8">
      <c r="A99" s="4" t="str">
        <f t="shared" si="1"/>
        <v>2010Alaska</v>
      </c>
      <c r="B99">
        <v>2010</v>
      </c>
      <c r="C99" t="s">
        <v>8</v>
      </c>
      <c r="D99" s="1">
        <v>0</v>
      </c>
      <c r="E99" s="1">
        <v>0</v>
      </c>
      <c r="F99" s="1">
        <v>0</v>
      </c>
      <c r="G99" t="s">
        <v>50</v>
      </c>
      <c r="H99" s="1">
        <v>4123</v>
      </c>
    </row>
    <row r="100" spans="1:8">
      <c r="A100" s="4" t="str">
        <f t="shared" si="1"/>
        <v>2010Alaska</v>
      </c>
      <c r="B100">
        <v>2010</v>
      </c>
      <c r="C100" t="s">
        <v>8</v>
      </c>
      <c r="D100" s="1">
        <v>0</v>
      </c>
      <c r="E100" s="1">
        <v>0</v>
      </c>
      <c r="F100" s="1">
        <v>0</v>
      </c>
      <c r="G100" t="s">
        <v>51</v>
      </c>
      <c r="H100" s="1">
        <v>1274</v>
      </c>
    </row>
    <row r="101" spans="1:8">
      <c r="A101" s="4" t="str">
        <f t="shared" si="1"/>
        <v>2010Alaska</v>
      </c>
      <c r="B101">
        <v>2010</v>
      </c>
      <c r="C101" t="s">
        <v>8</v>
      </c>
      <c r="D101" s="1">
        <v>0</v>
      </c>
      <c r="E101" s="1">
        <v>0</v>
      </c>
      <c r="F101" s="1">
        <v>0</v>
      </c>
      <c r="G101" t="s">
        <v>52</v>
      </c>
      <c r="H101" s="1">
        <v>353</v>
      </c>
    </row>
    <row r="102" spans="1:8">
      <c r="A102" s="4" t="str">
        <f t="shared" si="1"/>
        <v>2010Alaska</v>
      </c>
      <c r="B102">
        <v>2010</v>
      </c>
      <c r="C102" t="s">
        <v>8</v>
      </c>
      <c r="D102" s="1">
        <v>0</v>
      </c>
      <c r="E102" s="1">
        <v>0</v>
      </c>
      <c r="F102" s="1">
        <v>0</v>
      </c>
      <c r="G102" t="s">
        <v>53</v>
      </c>
      <c r="H102" s="1">
        <v>714</v>
      </c>
    </row>
    <row r="103" spans="1:8">
      <c r="A103" s="4" t="str">
        <f t="shared" si="1"/>
        <v>2010Alaska</v>
      </c>
      <c r="B103">
        <v>2010</v>
      </c>
      <c r="C103" t="s">
        <v>8</v>
      </c>
      <c r="D103" s="1">
        <v>0</v>
      </c>
      <c r="E103" s="1">
        <v>0</v>
      </c>
      <c r="F103" s="1">
        <v>0</v>
      </c>
      <c r="G103" t="s">
        <v>54</v>
      </c>
      <c r="H103" s="1">
        <v>2421</v>
      </c>
    </row>
    <row r="104" spans="1:8">
      <c r="A104" s="4" t="str">
        <f t="shared" si="1"/>
        <v>2010Alaska</v>
      </c>
      <c r="B104">
        <v>2010</v>
      </c>
      <c r="C104" t="s">
        <v>8</v>
      </c>
      <c r="D104" s="1">
        <v>0</v>
      </c>
      <c r="E104" s="1">
        <v>0</v>
      </c>
      <c r="F104" s="1">
        <v>0</v>
      </c>
      <c r="G104" t="s">
        <v>55</v>
      </c>
      <c r="H104" s="1">
        <v>0</v>
      </c>
    </row>
    <row r="105" spans="1:8">
      <c r="A105" s="4" t="str">
        <f t="shared" si="1"/>
        <v>2010Alaska</v>
      </c>
      <c r="B105">
        <v>2010</v>
      </c>
      <c r="C105" t="s">
        <v>8</v>
      </c>
      <c r="D105" s="1">
        <v>0</v>
      </c>
      <c r="E105" s="1">
        <v>0</v>
      </c>
      <c r="F105" s="1">
        <v>0</v>
      </c>
      <c r="G105" t="s">
        <v>56</v>
      </c>
      <c r="H105" s="1">
        <v>158</v>
      </c>
    </row>
    <row r="106" spans="1:8">
      <c r="A106" s="4" t="str">
        <f t="shared" si="1"/>
        <v>2010Alaska</v>
      </c>
      <c r="B106">
        <v>2010</v>
      </c>
      <c r="C106" t="s">
        <v>8</v>
      </c>
      <c r="D106" s="1">
        <v>0</v>
      </c>
      <c r="E106" s="1">
        <v>0</v>
      </c>
      <c r="F106" s="1">
        <v>0</v>
      </c>
      <c r="G106" t="s">
        <v>57</v>
      </c>
      <c r="H106" s="1">
        <v>81</v>
      </c>
    </row>
    <row r="107" spans="1:8">
      <c r="A107" s="4" t="str">
        <f t="shared" si="1"/>
        <v>2010Alaska</v>
      </c>
      <c r="B107">
        <v>2010</v>
      </c>
      <c r="C107" t="s">
        <v>8</v>
      </c>
      <c r="D107" s="1">
        <v>0</v>
      </c>
      <c r="E107" s="1">
        <v>0</v>
      </c>
      <c r="F107" s="1">
        <v>0</v>
      </c>
      <c r="G107" t="s">
        <v>58</v>
      </c>
      <c r="H107" s="1">
        <v>19</v>
      </c>
    </row>
    <row r="108" spans="1:8">
      <c r="A108" s="4" t="str">
        <f t="shared" si="1"/>
        <v>2010Arizona</v>
      </c>
      <c r="B108">
        <v>2010</v>
      </c>
      <c r="C108" s="4" t="s">
        <v>9</v>
      </c>
      <c r="D108" s="1">
        <v>6332786</v>
      </c>
      <c r="E108" s="1">
        <v>5069002</v>
      </c>
      <c r="F108" s="1">
        <v>1001991</v>
      </c>
      <c r="G108">
        <v>0</v>
      </c>
      <c r="H108" s="1">
        <v>0</v>
      </c>
    </row>
    <row r="109" spans="1:8">
      <c r="A109" s="4" t="str">
        <f t="shared" si="1"/>
        <v>2010Arizona</v>
      </c>
      <c r="B109">
        <v>2010</v>
      </c>
      <c r="C109" t="s">
        <v>9</v>
      </c>
      <c r="D109" s="1">
        <v>0</v>
      </c>
      <c r="E109" s="1">
        <v>0</v>
      </c>
      <c r="F109" s="1">
        <v>0</v>
      </c>
      <c r="G109" t="s">
        <v>7</v>
      </c>
      <c r="H109" s="1">
        <v>416</v>
      </c>
    </row>
    <row r="110" spans="1:8">
      <c r="A110" s="4" t="str">
        <f t="shared" si="1"/>
        <v>2010Arizona</v>
      </c>
      <c r="B110">
        <v>2010</v>
      </c>
      <c r="C110" t="s">
        <v>9</v>
      </c>
      <c r="D110" s="1">
        <v>0</v>
      </c>
      <c r="E110" s="1">
        <v>0</v>
      </c>
      <c r="F110" s="1">
        <v>0</v>
      </c>
      <c r="G110" t="s">
        <v>8</v>
      </c>
      <c r="H110" s="1">
        <v>3109</v>
      </c>
    </row>
    <row r="111" spans="1:8">
      <c r="A111" s="4" t="str">
        <f t="shared" si="1"/>
        <v>2010Arizona</v>
      </c>
      <c r="B111">
        <v>2010</v>
      </c>
      <c r="C111" t="s">
        <v>9</v>
      </c>
      <c r="D111" s="1">
        <v>0</v>
      </c>
      <c r="E111" s="1">
        <v>0</v>
      </c>
      <c r="F111" s="1">
        <v>0</v>
      </c>
      <c r="G111" t="s">
        <v>9</v>
      </c>
      <c r="H111" s="1">
        <v>0</v>
      </c>
    </row>
    <row r="112" spans="1:8">
      <c r="A112" s="4" t="str">
        <f t="shared" si="1"/>
        <v>2010Arizona</v>
      </c>
      <c r="B112">
        <v>2010</v>
      </c>
      <c r="C112" t="s">
        <v>9</v>
      </c>
      <c r="D112" s="1">
        <v>0</v>
      </c>
      <c r="E112" s="1">
        <v>0</v>
      </c>
      <c r="F112" s="1">
        <v>0</v>
      </c>
      <c r="G112" t="s">
        <v>10</v>
      </c>
      <c r="H112" s="1">
        <v>689</v>
      </c>
    </row>
    <row r="113" spans="1:8">
      <c r="A113" s="4" t="str">
        <f t="shared" si="1"/>
        <v>2010Arizona</v>
      </c>
      <c r="B113">
        <v>2010</v>
      </c>
      <c r="C113" t="s">
        <v>9</v>
      </c>
      <c r="D113" s="1">
        <v>0</v>
      </c>
      <c r="E113" s="1">
        <v>0</v>
      </c>
      <c r="F113" s="1">
        <v>0</v>
      </c>
      <c r="G113" t="s">
        <v>11</v>
      </c>
      <c r="H113" s="1">
        <v>47164</v>
      </c>
    </row>
    <row r="114" spans="1:8">
      <c r="A114" s="4" t="str">
        <f t="shared" si="1"/>
        <v>2010Arizona</v>
      </c>
      <c r="B114">
        <v>2010</v>
      </c>
      <c r="C114" t="s">
        <v>9</v>
      </c>
      <c r="D114" s="1">
        <v>0</v>
      </c>
      <c r="E114" s="1">
        <v>0</v>
      </c>
      <c r="F114" s="1">
        <v>0</v>
      </c>
      <c r="G114" t="s">
        <v>12</v>
      </c>
      <c r="H114" s="1">
        <v>7687</v>
      </c>
    </row>
    <row r="115" spans="1:8">
      <c r="A115" s="4" t="str">
        <f t="shared" si="1"/>
        <v>2010Arizona</v>
      </c>
      <c r="B115">
        <v>2010</v>
      </c>
      <c r="C115" t="s">
        <v>9</v>
      </c>
      <c r="D115" s="1">
        <v>0</v>
      </c>
      <c r="E115" s="1">
        <v>0</v>
      </c>
      <c r="F115" s="1">
        <v>0</v>
      </c>
      <c r="G115" t="s">
        <v>13</v>
      </c>
      <c r="H115" s="1">
        <v>479</v>
      </c>
    </row>
    <row r="116" spans="1:8">
      <c r="A116" s="4" t="str">
        <f t="shared" si="1"/>
        <v>2010Arizona</v>
      </c>
      <c r="B116">
        <v>2010</v>
      </c>
      <c r="C116" t="s">
        <v>9</v>
      </c>
      <c r="D116" s="1">
        <v>0</v>
      </c>
      <c r="E116" s="1">
        <v>0</v>
      </c>
      <c r="F116" s="1">
        <v>0</v>
      </c>
      <c r="G116" t="s">
        <v>14</v>
      </c>
      <c r="H116" s="1">
        <v>738</v>
      </c>
    </row>
    <row r="117" spans="1:8">
      <c r="A117" s="4" t="str">
        <f t="shared" si="1"/>
        <v>2010Arizona</v>
      </c>
      <c r="B117">
        <v>2010</v>
      </c>
      <c r="C117" t="s">
        <v>9</v>
      </c>
      <c r="D117" s="1">
        <v>0</v>
      </c>
      <c r="E117" s="1">
        <v>0</v>
      </c>
      <c r="F117" s="1">
        <v>0</v>
      </c>
      <c r="G117" t="s">
        <v>15</v>
      </c>
      <c r="H117" s="1">
        <v>0</v>
      </c>
    </row>
    <row r="118" spans="1:8">
      <c r="A118" s="4" t="str">
        <f t="shared" si="1"/>
        <v>2010Arizona</v>
      </c>
      <c r="B118">
        <v>2010</v>
      </c>
      <c r="C118" t="s">
        <v>9</v>
      </c>
      <c r="D118" s="1">
        <v>0</v>
      </c>
      <c r="E118" s="1">
        <v>0</v>
      </c>
      <c r="F118" s="1">
        <v>0</v>
      </c>
      <c r="G118" t="s">
        <v>16</v>
      </c>
      <c r="H118" s="1">
        <v>7712</v>
      </c>
    </row>
    <row r="119" spans="1:8">
      <c r="A119" s="4" t="str">
        <f t="shared" si="1"/>
        <v>2010Arizona</v>
      </c>
      <c r="B119">
        <v>2010</v>
      </c>
      <c r="C119" t="s">
        <v>9</v>
      </c>
      <c r="D119" s="1">
        <v>0</v>
      </c>
      <c r="E119" s="1">
        <v>0</v>
      </c>
      <c r="F119" s="1">
        <v>0</v>
      </c>
      <c r="G119" t="s">
        <v>17</v>
      </c>
      <c r="H119" s="1">
        <v>4261</v>
      </c>
    </row>
    <row r="120" spans="1:8">
      <c r="A120" s="4" t="str">
        <f t="shared" si="1"/>
        <v>2010Arizona</v>
      </c>
      <c r="B120">
        <v>2010</v>
      </c>
      <c r="C120" t="s">
        <v>9</v>
      </c>
      <c r="D120" s="1">
        <v>0</v>
      </c>
      <c r="E120" s="1">
        <v>0</v>
      </c>
      <c r="F120" s="1">
        <v>0</v>
      </c>
      <c r="G120" t="s">
        <v>18</v>
      </c>
      <c r="H120" s="1">
        <v>1966</v>
      </c>
    </row>
    <row r="121" spans="1:8">
      <c r="A121" s="4" t="str">
        <f t="shared" si="1"/>
        <v>2010Arizona</v>
      </c>
      <c r="B121">
        <v>2010</v>
      </c>
      <c r="C121" t="s">
        <v>9</v>
      </c>
      <c r="D121" s="1">
        <v>0</v>
      </c>
      <c r="E121" s="1">
        <v>0</v>
      </c>
      <c r="F121" s="1">
        <v>0</v>
      </c>
      <c r="G121" t="s">
        <v>19</v>
      </c>
      <c r="H121" s="1">
        <v>2147</v>
      </c>
    </row>
    <row r="122" spans="1:8">
      <c r="A122" s="4" t="str">
        <f t="shared" si="1"/>
        <v>2010Arizona</v>
      </c>
      <c r="B122">
        <v>2010</v>
      </c>
      <c r="C122" t="s">
        <v>9</v>
      </c>
      <c r="D122" s="1">
        <v>0</v>
      </c>
      <c r="E122" s="1">
        <v>0</v>
      </c>
      <c r="F122" s="1">
        <v>0</v>
      </c>
      <c r="G122" t="s">
        <v>20</v>
      </c>
      <c r="H122" s="1">
        <v>12250</v>
      </c>
    </row>
    <row r="123" spans="1:8">
      <c r="A123" s="4" t="str">
        <f t="shared" si="1"/>
        <v>2010Arizona</v>
      </c>
      <c r="B123">
        <v>2010</v>
      </c>
      <c r="C123" t="s">
        <v>9</v>
      </c>
      <c r="D123" s="1">
        <v>0</v>
      </c>
      <c r="E123" s="1">
        <v>0</v>
      </c>
      <c r="F123" s="1">
        <v>0</v>
      </c>
      <c r="G123" t="s">
        <v>21</v>
      </c>
      <c r="H123" s="1">
        <v>2690</v>
      </c>
    </row>
    <row r="124" spans="1:8">
      <c r="A124" s="4" t="str">
        <f t="shared" si="1"/>
        <v>2010Arizona</v>
      </c>
      <c r="B124">
        <v>2010</v>
      </c>
      <c r="C124" t="s">
        <v>9</v>
      </c>
      <c r="D124" s="1">
        <v>0</v>
      </c>
      <c r="E124" s="1">
        <v>0</v>
      </c>
      <c r="F124" s="1">
        <v>0</v>
      </c>
      <c r="G124" t="s">
        <v>22</v>
      </c>
      <c r="H124" s="1">
        <v>3008</v>
      </c>
    </row>
    <row r="125" spans="1:8">
      <c r="A125" s="4" t="str">
        <f t="shared" si="1"/>
        <v>2010Arizona</v>
      </c>
      <c r="B125">
        <v>2010</v>
      </c>
      <c r="C125" t="s">
        <v>9</v>
      </c>
      <c r="D125" s="1">
        <v>0</v>
      </c>
      <c r="E125" s="1">
        <v>0</v>
      </c>
      <c r="F125" s="1">
        <v>0</v>
      </c>
      <c r="G125" t="s">
        <v>23</v>
      </c>
      <c r="H125" s="1">
        <v>1935</v>
      </c>
    </row>
    <row r="126" spans="1:8">
      <c r="A126" s="4" t="str">
        <f t="shared" si="1"/>
        <v>2010Arizona</v>
      </c>
      <c r="B126">
        <v>2010</v>
      </c>
      <c r="C126" t="s">
        <v>9</v>
      </c>
      <c r="D126" s="1">
        <v>0</v>
      </c>
      <c r="E126" s="1">
        <v>0</v>
      </c>
      <c r="F126" s="1">
        <v>0</v>
      </c>
      <c r="G126" t="s">
        <v>24</v>
      </c>
      <c r="H126" s="1">
        <v>1705</v>
      </c>
    </row>
    <row r="127" spans="1:8">
      <c r="A127" s="4" t="str">
        <f t="shared" si="1"/>
        <v>2010Arizona</v>
      </c>
      <c r="B127">
        <v>2010</v>
      </c>
      <c r="C127" t="s">
        <v>9</v>
      </c>
      <c r="D127" s="1">
        <v>0</v>
      </c>
      <c r="E127" s="1">
        <v>0</v>
      </c>
      <c r="F127" s="1">
        <v>0</v>
      </c>
      <c r="G127" t="s">
        <v>25</v>
      </c>
      <c r="H127" s="1">
        <v>2014</v>
      </c>
    </row>
    <row r="128" spans="1:8">
      <c r="A128" s="4" t="str">
        <f t="shared" si="1"/>
        <v>2010Arizona</v>
      </c>
      <c r="B128">
        <v>2010</v>
      </c>
      <c r="C128" t="s">
        <v>9</v>
      </c>
      <c r="D128" s="1">
        <v>0</v>
      </c>
      <c r="E128" s="1">
        <v>0</v>
      </c>
      <c r="F128" s="1">
        <v>0</v>
      </c>
      <c r="G128" t="s">
        <v>26</v>
      </c>
      <c r="H128" s="1">
        <v>241</v>
      </c>
    </row>
    <row r="129" spans="1:8">
      <c r="A129" s="4" t="str">
        <f t="shared" si="1"/>
        <v>2010Arizona</v>
      </c>
      <c r="B129">
        <v>2010</v>
      </c>
      <c r="C129" t="s">
        <v>9</v>
      </c>
      <c r="D129" s="1">
        <v>0</v>
      </c>
      <c r="E129" s="1">
        <v>0</v>
      </c>
      <c r="F129" s="1">
        <v>0</v>
      </c>
      <c r="G129" t="s">
        <v>27</v>
      </c>
      <c r="H129" s="1">
        <v>1284</v>
      </c>
    </row>
    <row r="130" spans="1:8">
      <c r="A130" s="4" t="str">
        <f t="shared" si="1"/>
        <v>2010Arizona</v>
      </c>
      <c r="B130">
        <v>2010</v>
      </c>
      <c r="C130" t="s">
        <v>9</v>
      </c>
      <c r="D130" s="1">
        <v>0</v>
      </c>
      <c r="E130" s="1">
        <v>0</v>
      </c>
      <c r="F130" s="1">
        <v>0</v>
      </c>
      <c r="G130" t="s">
        <v>28</v>
      </c>
      <c r="H130" s="1">
        <v>1449</v>
      </c>
    </row>
    <row r="131" spans="1:8">
      <c r="A131" s="4" t="str">
        <f t="shared" ref="A131:A194" si="2">B131&amp;C131</f>
        <v>2010Arizona</v>
      </c>
      <c r="B131">
        <v>2010</v>
      </c>
      <c r="C131" t="s">
        <v>9</v>
      </c>
      <c r="D131" s="1">
        <v>0</v>
      </c>
      <c r="E131" s="1">
        <v>0</v>
      </c>
      <c r="F131" s="1">
        <v>0</v>
      </c>
      <c r="G131" t="s">
        <v>29</v>
      </c>
      <c r="H131" s="1">
        <v>6354</v>
      </c>
    </row>
    <row r="132" spans="1:8">
      <c r="A132" s="4" t="str">
        <f t="shared" si="2"/>
        <v>2010Arizona</v>
      </c>
      <c r="B132">
        <v>2010</v>
      </c>
      <c r="C132" t="s">
        <v>9</v>
      </c>
      <c r="D132" s="1">
        <v>0</v>
      </c>
      <c r="E132" s="1">
        <v>0</v>
      </c>
      <c r="F132" s="1">
        <v>0</v>
      </c>
      <c r="G132" t="s">
        <v>30</v>
      </c>
      <c r="H132" s="1">
        <v>5421</v>
      </c>
    </row>
    <row r="133" spans="1:8">
      <c r="A133" s="4" t="str">
        <f t="shared" si="2"/>
        <v>2010Arizona</v>
      </c>
      <c r="B133">
        <v>2010</v>
      </c>
      <c r="C133" t="s">
        <v>9</v>
      </c>
      <c r="D133" s="1">
        <v>0</v>
      </c>
      <c r="E133" s="1">
        <v>0</v>
      </c>
      <c r="F133" s="1">
        <v>0</v>
      </c>
      <c r="G133" t="s">
        <v>31</v>
      </c>
      <c r="H133" s="1">
        <v>272</v>
      </c>
    </row>
    <row r="134" spans="1:8">
      <c r="A134" s="4" t="str">
        <f t="shared" si="2"/>
        <v>2010Arizona</v>
      </c>
      <c r="B134">
        <v>2010</v>
      </c>
      <c r="C134" t="s">
        <v>9</v>
      </c>
      <c r="D134" s="1">
        <v>0</v>
      </c>
      <c r="E134" s="1">
        <v>0</v>
      </c>
      <c r="F134" s="1">
        <v>0</v>
      </c>
      <c r="G134" t="s">
        <v>32</v>
      </c>
      <c r="H134" s="1">
        <v>4567</v>
      </c>
    </row>
    <row r="135" spans="1:8">
      <c r="A135" s="4" t="str">
        <f t="shared" si="2"/>
        <v>2010Arizona</v>
      </c>
      <c r="B135">
        <v>2010</v>
      </c>
      <c r="C135" t="s">
        <v>9</v>
      </c>
      <c r="D135" s="1">
        <v>0</v>
      </c>
      <c r="E135" s="1">
        <v>0</v>
      </c>
      <c r="F135" s="1">
        <v>0</v>
      </c>
      <c r="G135" t="s">
        <v>33</v>
      </c>
      <c r="H135" s="1">
        <v>1343</v>
      </c>
    </row>
    <row r="136" spans="1:8">
      <c r="A136" s="4" t="str">
        <f t="shared" si="2"/>
        <v>2010Arizona</v>
      </c>
      <c r="B136">
        <v>2010</v>
      </c>
      <c r="C136" t="s">
        <v>9</v>
      </c>
      <c r="D136" s="1">
        <v>0</v>
      </c>
      <c r="E136" s="1">
        <v>0</v>
      </c>
      <c r="F136" s="1">
        <v>0</v>
      </c>
      <c r="G136" t="s">
        <v>34</v>
      </c>
      <c r="H136" s="1">
        <v>1750</v>
      </c>
    </row>
    <row r="137" spans="1:8">
      <c r="A137" s="4" t="str">
        <f t="shared" si="2"/>
        <v>2010Arizona</v>
      </c>
      <c r="B137">
        <v>2010</v>
      </c>
      <c r="C137" t="s">
        <v>9</v>
      </c>
      <c r="D137" s="1">
        <v>0</v>
      </c>
      <c r="E137" s="1">
        <v>0</v>
      </c>
      <c r="F137" s="1">
        <v>0</v>
      </c>
      <c r="G137" t="s">
        <v>35</v>
      </c>
      <c r="H137" s="1">
        <v>10342</v>
      </c>
    </row>
    <row r="138" spans="1:8">
      <c r="A138" s="4" t="str">
        <f t="shared" si="2"/>
        <v>2010Arizona</v>
      </c>
      <c r="B138">
        <v>2010</v>
      </c>
      <c r="C138" t="s">
        <v>9</v>
      </c>
      <c r="D138" s="1">
        <v>0</v>
      </c>
      <c r="E138" s="1">
        <v>0</v>
      </c>
      <c r="F138" s="1">
        <v>0</v>
      </c>
      <c r="G138" t="s">
        <v>36</v>
      </c>
      <c r="H138" s="1">
        <v>64</v>
      </c>
    </row>
    <row r="139" spans="1:8">
      <c r="A139" s="4" t="str">
        <f t="shared" si="2"/>
        <v>2010Arizona</v>
      </c>
      <c r="B139">
        <v>2010</v>
      </c>
      <c r="C139" t="s">
        <v>9</v>
      </c>
      <c r="D139" s="1">
        <v>0</v>
      </c>
      <c r="E139" s="1">
        <v>0</v>
      </c>
      <c r="F139" s="1">
        <v>0</v>
      </c>
      <c r="G139" t="s">
        <v>37</v>
      </c>
      <c r="H139" s="1">
        <v>1782</v>
      </c>
    </row>
    <row r="140" spans="1:8">
      <c r="A140" s="4" t="str">
        <f t="shared" si="2"/>
        <v>2010Arizona</v>
      </c>
      <c r="B140">
        <v>2010</v>
      </c>
      <c r="C140" t="s">
        <v>9</v>
      </c>
      <c r="D140" s="1">
        <v>0</v>
      </c>
      <c r="E140" s="1">
        <v>0</v>
      </c>
      <c r="F140" s="1">
        <v>0</v>
      </c>
      <c r="G140" t="s">
        <v>38</v>
      </c>
      <c r="H140" s="1">
        <v>4419</v>
      </c>
    </row>
    <row r="141" spans="1:8">
      <c r="A141" s="4" t="str">
        <f t="shared" si="2"/>
        <v>2010Arizona</v>
      </c>
      <c r="B141">
        <v>2010</v>
      </c>
      <c r="C141" t="s">
        <v>9</v>
      </c>
      <c r="D141" s="1">
        <v>0</v>
      </c>
      <c r="E141" s="1">
        <v>0</v>
      </c>
      <c r="F141" s="1">
        <v>0</v>
      </c>
      <c r="G141" t="s">
        <v>39</v>
      </c>
      <c r="H141" s="1">
        <v>6618</v>
      </c>
    </row>
    <row r="142" spans="1:8">
      <c r="A142" s="4" t="str">
        <f t="shared" si="2"/>
        <v>2010Arizona</v>
      </c>
      <c r="B142">
        <v>2010</v>
      </c>
      <c r="C142" t="s">
        <v>9</v>
      </c>
      <c r="D142" s="1">
        <v>0</v>
      </c>
      <c r="E142" s="1">
        <v>0</v>
      </c>
      <c r="F142" s="1">
        <v>0</v>
      </c>
      <c r="G142" t="s">
        <v>40</v>
      </c>
      <c r="H142" s="1">
        <v>4463</v>
      </c>
    </row>
    <row r="143" spans="1:8">
      <c r="A143" s="4" t="str">
        <f t="shared" si="2"/>
        <v>2010Arizona</v>
      </c>
      <c r="B143">
        <v>2010</v>
      </c>
      <c r="C143" t="s">
        <v>9</v>
      </c>
      <c r="D143" s="1">
        <v>0</v>
      </c>
      <c r="E143" s="1">
        <v>0</v>
      </c>
      <c r="F143" s="1">
        <v>0</v>
      </c>
      <c r="G143" t="s">
        <v>41</v>
      </c>
      <c r="H143" s="1">
        <v>826</v>
      </c>
    </row>
    <row r="144" spans="1:8">
      <c r="A144" s="4" t="str">
        <f t="shared" si="2"/>
        <v>2010Arizona</v>
      </c>
      <c r="B144">
        <v>2010</v>
      </c>
      <c r="C144" t="s">
        <v>9</v>
      </c>
      <c r="D144" s="1">
        <v>0</v>
      </c>
      <c r="E144" s="1">
        <v>0</v>
      </c>
      <c r="F144" s="1">
        <v>0</v>
      </c>
      <c r="G144" t="s">
        <v>42</v>
      </c>
      <c r="H144" s="1">
        <v>5225</v>
      </c>
    </row>
    <row r="145" spans="1:8">
      <c r="A145" s="4" t="str">
        <f t="shared" si="2"/>
        <v>2010Arizona</v>
      </c>
      <c r="B145">
        <v>2010</v>
      </c>
      <c r="C145" t="s">
        <v>9</v>
      </c>
      <c r="D145" s="1">
        <v>0</v>
      </c>
      <c r="E145" s="1">
        <v>0</v>
      </c>
      <c r="F145" s="1">
        <v>0</v>
      </c>
      <c r="G145" t="s">
        <v>43</v>
      </c>
      <c r="H145" s="1">
        <v>2910</v>
      </c>
    </row>
    <row r="146" spans="1:8">
      <c r="A146" s="4" t="str">
        <f t="shared" si="2"/>
        <v>2010Arizona</v>
      </c>
      <c r="B146">
        <v>2010</v>
      </c>
      <c r="C146" t="s">
        <v>9</v>
      </c>
      <c r="D146" s="1">
        <v>0</v>
      </c>
      <c r="E146" s="1">
        <v>0</v>
      </c>
      <c r="F146" s="1">
        <v>0</v>
      </c>
      <c r="G146" t="s">
        <v>44</v>
      </c>
      <c r="H146" s="1">
        <v>5430</v>
      </c>
    </row>
    <row r="147" spans="1:8">
      <c r="A147" s="4" t="str">
        <f t="shared" si="2"/>
        <v>2010Arizona</v>
      </c>
      <c r="B147">
        <v>2010</v>
      </c>
      <c r="C147" t="s">
        <v>9</v>
      </c>
      <c r="D147" s="1">
        <v>0</v>
      </c>
      <c r="E147" s="1">
        <v>0</v>
      </c>
      <c r="F147" s="1">
        <v>0</v>
      </c>
      <c r="G147" t="s">
        <v>45</v>
      </c>
      <c r="H147" s="1">
        <v>5535</v>
      </c>
    </row>
    <row r="148" spans="1:8">
      <c r="A148" s="4" t="str">
        <f t="shared" si="2"/>
        <v>2010Arizona</v>
      </c>
      <c r="B148">
        <v>2010</v>
      </c>
      <c r="C148" t="s">
        <v>9</v>
      </c>
      <c r="D148" s="1">
        <v>0</v>
      </c>
      <c r="E148" s="1">
        <v>0</v>
      </c>
      <c r="F148" s="1">
        <v>0</v>
      </c>
      <c r="G148" t="s">
        <v>46</v>
      </c>
      <c r="H148" s="1">
        <v>403</v>
      </c>
    </row>
    <row r="149" spans="1:8">
      <c r="A149" s="4" t="str">
        <f t="shared" si="2"/>
        <v>2010Arizona</v>
      </c>
      <c r="B149">
        <v>2010</v>
      </c>
      <c r="C149" t="s">
        <v>9</v>
      </c>
      <c r="D149" s="1">
        <v>0</v>
      </c>
      <c r="E149" s="1">
        <v>0</v>
      </c>
      <c r="F149" s="1">
        <v>0</v>
      </c>
      <c r="G149" t="s">
        <v>47</v>
      </c>
      <c r="H149" s="1">
        <v>2310</v>
      </c>
    </row>
    <row r="150" spans="1:8">
      <c r="A150" s="4" t="str">
        <f t="shared" si="2"/>
        <v>2010Arizona</v>
      </c>
      <c r="B150">
        <v>2010</v>
      </c>
      <c r="C150" t="s">
        <v>9</v>
      </c>
      <c r="D150" s="1">
        <v>0</v>
      </c>
      <c r="E150" s="1">
        <v>0</v>
      </c>
      <c r="F150" s="1">
        <v>0</v>
      </c>
      <c r="G150" t="s">
        <v>48</v>
      </c>
      <c r="H150" s="1">
        <v>1351</v>
      </c>
    </row>
    <row r="151" spans="1:8">
      <c r="A151" s="4" t="str">
        <f t="shared" si="2"/>
        <v>2010Arizona</v>
      </c>
      <c r="B151">
        <v>2010</v>
      </c>
      <c r="C151" t="s">
        <v>9</v>
      </c>
      <c r="D151" s="1">
        <v>0</v>
      </c>
      <c r="E151" s="1">
        <v>0</v>
      </c>
      <c r="F151" s="1">
        <v>0</v>
      </c>
      <c r="G151" t="s">
        <v>49</v>
      </c>
      <c r="H151" s="1">
        <v>3061</v>
      </c>
    </row>
    <row r="152" spans="1:8">
      <c r="A152" s="4" t="str">
        <f t="shared" si="2"/>
        <v>2010Arizona</v>
      </c>
      <c r="B152">
        <v>2010</v>
      </c>
      <c r="C152" t="s">
        <v>9</v>
      </c>
      <c r="D152" s="1">
        <v>0</v>
      </c>
      <c r="E152" s="1">
        <v>0</v>
      </c>
      <c r="F152" s="1">
        <v>0</v>
      </c>
      <c r="G152" t="s">
        <v>50</v>
      </c>
      <c r="H152" s="1">
        <v>14705</v>
      </c>
    </row>
    <row r="153" spans="1:8">
      <c r="A153" s="4" t="str">
        <f t="shared" si="2"/>
        <v>2010Arizona</v>
      </c>
      <c r="B153">
        <v>2010</v>
      </c>
      <c r="C153" t="s">
        <v>9</v>
      </c>
      <c r="D153" s="1">
        <v>0</v>
      </c>
      <c r="E153" s="1">
        <v>0</v>
      </c>
      <c r="F153" s="1">
        <v>0</v>
      </c>
      <c r="G153" t="s">
        <v>51</v>
      </c>
      <c r="H153" s="1">
        <v>7164</v>
      </c>
    </row>
    <row r="154" spans="1:8">
      <c r="A154" s="4" t="str">
        <f t="shared" si="2"/>
        <v>2010Arizona</v>
      </c>
      <c r="B154">
        <v>2010</v>
      </c>
      <c r="C154" t="s">
        <v>9</v>
      </c>
      <c r="D154" s="1">
        <v>0</v>
      </c>
      <c r="E154" s="1">
        <v>0</v>
      </c>
      <c r="F154" s="1">
        <v>0</v>
      </c>
      <c r="G154" t="s">
        <v>52</v>
      </c>
      <c r="H154" s="1">
        <v>664</v>
      </c>
    </row>
    <row r="155" spans="1:8">
      <c r="A155" s="4" t="str">
        <f t="shared" si="2"/>
        <v>2010Arizona</v>
      </c>
      <c r="B155">
        <v>2010</v>
      </c>
      <c r="C155" t="s">
        <v>9</v>
      </c>
      <c r="D155" s="1">
        <v>0</v>
      </c>
      <c r="E155" s="1">
        <v>0</v>
      </c>
      <c r="F155" s="1">
        <v>0</v>
      </c>
      <c r="G155" t="s">
        <v>53</v>
      </c>
      <c r="H155" s="1">
        <v>3413</v>
      </c>
    </row>
    <row r="156" spans="1:8">
      <c r="A156" s="4" t="str">
        <f t="shared" si="2"/>
        <v>2010Arizona</v>
      </c>
      <c r="B156">
        <v>2010</v>
      </c>
      <c r="C156" t="s">
        <v>9</v>
      </c>
      <c r="D156" s="1">
        <v>0</v>
      </c>
      <c r="E156" s="1">
        <v>0</v>
      </c>
      <c r="F156" s="1">
        <v>0</v>
      </c>
      <c r="G156" t="s">
        <v>54</v>
      </c>
      <c r="H156" s="1">
        <v>12645</v>
      </c>
    </row>
    <row r="157" spans="1:8">
      <c r="A157" s="4" t="str">
        <f t="shared" si="2"/>
        <v>2010Arizona</v>
      </c>
      <c r="B157">
        <v>2010</v>
      </c>
      <c r="C157" t="s">
        <v>9</v>
      </c>
      <c r="D157" s="1">
        <v>0</v>
      </c>
      <c r="E157" s="1">
        <v>0</v>
      </c>
      <c r="F157" s="1">
        <v>0</v>
      </c>
      <c r="G157" t="s">
        <v>55</v>
      </c>
      <c r="H157" s="1">
        <v>595</v>
      </c>
    </row>
    <row r="158" spans="1:8">
      <c r="A158" s="4" t="str">
        <f t="shared" si="2"/>
        <v>2010Arizona</v>
      </c>
      <c r="B158">
        <v>2010</v>
      </c>
      <c r="C158" t="s">
        <v>9</v>
      </c>
      <c r="D158" s="1">
        <v>0</v>
      </c>
      <c r="E158" s="1">
        <v>0</v>
      </c>
      <c r="F158" s="1">
        <v>0</v>
      </c>
      <c r="G158" t="s">
        <v>56</v>
      </c>
      <c r="H158" s="1">
        <v>5556</v>
      </c>
    </row>
    <row r="159" spans="1:8">
      <c r="A159" s="4" t="str">
        <f t="shared" si="2"/>
        <v>2010Arizona</v>
      </c>
      <c r="B159">
        <v>2010</v>
      </c>
      <c r="C159" t="s">
        <v>9</v>
      </c>
      <c r="D159" s="1">
        <v>0</v>
      </c>
      <c r="E159" s="1">
        <v>0</v>
      </c>
      <c r="F159" s="1">
        <v>0</v>
      </c>
      <c r="G159" t="s">
        <v>57</v>
      </c>
      <c r="H159" s="1">
        <v>593</v>
      </c>
    </row>
    <row r="160" spans="1:8">
      <c r="A160" s="4" t="str">
        <f t="shared" si="2"/>
        <v>2010Arizona</v>
      </c>
      <c r="B160">
        <v>2010</v>
      </c>
      <c r="C160" t="s">
        <v>9</v>
      </c>
      <c r="D160" s="1">
        <v>0</v>
      </c>
      <c r="E160" s="1">
        <v>0</v>
      </c>
      <c r="F160" s="1">
        <v>0</v>
      </c>
      <c r="G160" t="s">
        <v>58</v>
      </c>
      <c r="H160" s="1">
        <v>599</v>
      </c>
    </row>
    <row r="161" spans="1:8">
      <c r="A161" s="4" t="str">
        <f t="shared" si="2"/>
        <v>2010Arkansas</v>
      </c>
      <c r="B161">
        <v>2010</v>
      </c>
      <c r="C161" s="4" t="s">
        <v>10</v>
      </c>
      <c r="D161" s="1">
        <v>2888304</v>
      </c>
      <c r="E161" s="1">
        <v>2387806</v>
      </c>
      <c r="F161" s="1">
        <v>412997</v>
      </c>
      <c r="G161">
        <v>0</v>
      </c>
      <c r="H161" s="1">
        <v>0</v>
      </c>
    </row>
    <row r="162" spans="1:8">
      <c r="A162" s="4" t="str">
        <f t="shared" si="2"/>
        <v>2010Arkansas</v>
      </c>
      <c r="B162">
        <v>2010</v>
      </c>
      <c r="C162" t="s">
        <v>10</v>
      </c>
      <c r="D162" s="1">
        <v>0</v>
      </c>
      <c r="E162" s="1">
        <v>0</v>
      </c>
      <c r="F162" s="1">
        <v>0</v>
      </c>
      <c r="G162" t="s">
        <v>7</v>
      </c>
      <c r="H162" s="1">
        <v>1405</v>
      </c>
    </row>
    <row r="163" spans="1:8">
      <c r="A163" s="4" t="str">
        <f t="shared" si="2"/>
        <v>2010Arkansas</v>
      </c>
      <c r="B163">
        <v>2010</v>
      </c>
      <c r="C163" t="s">
        <v>10</v>
      </c>
      <c r="D163" s="1">
        <v>0</v>
      </c>
      <c r="E163" s="1">
        <v>0</v>
      </c>
      <c r="F163" s="1">
        <v>0</v>
      </c>
      <c r="G163" t="s">
        <v>8</v>
      </c>
      <c r="H163" s="1">
        <v>934</v>
      </c>
    </row>
    <row r="164" spans="1:8">
      <c r="A164" s="4" t="str">
        <f t="shared" si="2"/>
        <v>2010Arkansas</v>
      </c>
      <c r="B164">
        <v>2010</v>
      </c>
      <c r="C164" t="s">
        <v>10</v>
      </c>
      <c r="D164" s="1">
        <v>0</v>
      </c>
      <c r="E164" s="1">
        <v>0</v>
      </c>
      <c r="F164" s="1">
        <v>0</v>
      </c>
      <c r="G164" t="s">
        <v>9</v>
      </c>
      <c r="H164" s="1">
        <v>777</v>
      </c>
    </row>
    <row r="165" spans="1:8">
      <c r="A165" s="4" t="str">
        <f t="shared" si="2"/>
        <v>2010Arkansas</v>
      </c>
      <c r="B165">
        <v>2010</v>
      </c>
      <c r="C165" t="s">
        <v>10</v>
      </c>
      <c r="D165" s="1">
        <v>0</v>
      </c>
      <c r="E165" s="1">
        <v>0</v>
      </c>
      <c r="F165" s="1">
        <v>0</v>
      </c>
      <c r="G165" t="s">
        <v>10</v>
      </c>
      <c r="H165" s="1">
        <v>0</v>
      </c>
    </row>
    <row r="166" spans="1:8">
      <c r="A166" s="4" t="str">
        <f t="shared" si="2"/>
        <v>2010Arkansas</v>
      </c>
      <c r="B166">
        <v>2010</v>
      </c>
      <c r="C166" t="s">
        <v>10</v>
      </c>
      <c r="D166" s="1">
        <v>0</v>
      </c>
      <c r="E166" s="1">
        <v>0</v>
      </c>
      <c r="F166" s="1">
        <v>0</v>
      </c>
      <c r="G166" t="s">
        <v>11</v>
      </c>
      <c r="H166" s="1">
        <v>4457</v>
      </c>
    </row>
    <row r="167" spans="1:8">
      <c r="A167" s="4" t="str">
        <f t="shared" si="2"/>
        <v>2010Arkansas</v>
      </c>
      <c r="B167">
        <v>2010</v>
      </c>
      <c r="C167" t="s">
        <v>10</v>
      </c>
      <c r="D167" s="1">
        <v>0</v>
      </c>
      <c r="E167" s="1">
        <v>0</v>
      </c>
      <c r="F167" s="1">
        <v>0</v>
      </c>
      <c r="G167" t="s">
        <v>12</v>
      </c>
      <c r="H167" s="1">
        <v>2535</v>
      </c>
    </row>
    <row r="168" spans="1:8">
      <c r="A168" s="4" t="str">
        <f t="shared" si="2"/>
        <v>2010Arkansas</v>
      </c>
      <c r="B168">
        <v>2010</v>
      </c>
      <c r="C168" t="s">
        <v>10</v>
      </c>
      <c r="D168" s="1">
        <v>0</v>
      </c>
      <c r="E168" s="1">
        <v>0</v>
      </c>
      <c r="F168" s="1">
        <v>0</v>
      </c>
      <c r="G168" t="s">
        <v>13</v>
      </c>
      <c r="H168" s="1">
        <v>451</v>
      </c>
    </row>
    <row r="169" spans="1:8">
      <c r="A169" s="4" t="str">
        <f t="shared" si="2"/>
        <v>2010Arkansas</v>
      </c>
      <c r="B169">
        <v>2010</v>
      </c>
      <c r="C169" t="s">
        <v>10</v>
      </c>
      <c r="D169" s="1">
        <v>0</v>
      </c>
      <c r="E169" s="1">
        <v>0</v>
      </c>
      <c r="F169" s="1">
        <v>0</v>
      </c>
      <c r="G169" t="s">
        <v>14</v>
      </c>
      <c r="H169" s="1">
        <v>0</v>
      </c>
    </row>
    <row r="170" spans="1:8">
      <c r="A170" s="4" t="str">
        <f t="shared" si="2"/>
        <v>2010Arkansas</v>
      </c>
      <c r="B170">
        <v>2010</v>
      </c>
      <c r="C170" t="s">
        <v>10</v>
      </c>
      <c r="D170" s="1">
        <v>0</v>
      </c>
      <c r="E170" s="1">
        <v>0</v>
      </c>
      <c r="F170" s="1">
        <v>0</v>
      </c>
      <c r="G170" t="s">
        <v>15</v>
      </c>
      <c r="H170" s="1">
        <v>154</v>
      </c>
    </row>
    <row r="171" spans="1:8">
      <c r="A171" s="4" t="str">
        <f t="shared" si="2"/>
        <v>2010Arkansas</v>
      </c>
      <c r="B171">
        <v>2010</v>
      </c>
      <c r="C171" t="s">
        <v>10</v>
      </c>
      <c r="D171" s="1">
        <v>0</v>
      </c>
      <c r="E171" s="1">
        <v>0</v>
      </c>
      <c r="F171" s="1">
        <v>0</v>
      </c>
      <c r="G171" t="s">
        <v>16</v>
      </c>
      <c r="H171" s="1">
        <v>3578</v>
      </c>
    </row>
    <row r="172" spans="1:8">
      <c r="A172" s="4" t="str">
        <f t="shared" si="2"/>
        <v>2010Arkansas</v>
      </c>
      <c r="B172">
        <v>2010</v>
      </c>
      <c r="C172" t="s">
        <v>10</v>
      </c>
      <c r="D172" s="1">
        <v>0</v>
      </c>
      <c r="E172" s="1">
        <v>0</v>
      </c>
      <c r="F172" s="1">
        <v>0</v>
      </c>
      <c r="G172" t="s">
        <v>17</v>
      </c>
      <c r="H172" s="1">
        <v>3921</v>
      </c>
    </row>
    <row r="173" spans="1:8">
      <c r="A173" s="4" t="str">
        <f t="shared" si="2"/>
        <v>2010Arkansas</v>
      </c>
      <c r="B173">
        <v>2010</v>
      </c>
      <c r="C173" t="s">
        <v>10</v>
      </c>
      <c r="D173" s="1">
        <v>0</v>
      </c>
      <c r="E173" s="1">
        <v>0</v>
      </c>
      <c r="F173" s="1">
        <v>0</v>
      </c>
      <c r="G173" t="s">
        <v>18</v>
      </c>
      <c r="H173" s="1">
        <v>129</v>
      </c>
    </row>
    <row r="174" spans="1:8">
      <c r="A174" s="4" t="str">
        <f t="shared" si="2"/>
        <v>2010Arkansas</v>
      </c>
      <c r="B174">
        <v>2010</v>
      </c>
      <c r="C174" t="s">
        <v>10</v>
      </c>
      <c r="D174" s="1">
        <v>0</v>
      </c>
      <c r="E174" s="1">
        <v>0</v>
      </c>
      <c r="F174" s="1">
        <v>0</v>
      </c>
      <c r="G174" t="s">
        <v>19</v>
      </c>
      <c r="H174" s="1">
        <v>618</v>
      </c>
    </row>
    <row r="175" spans="1:8">
      <c r="A175" s="4" t="str">
        <f t="shared" si="2"/>
        <v>2010Arkansas</v>
      </c>
      <c r="B175">
        <v>2010</v>
      </c>
      <c r="C175" t="s">
        <v>10</v>
      </c>
      <c r="D175" s="1">
        <v>0</v>
      </c>
      <c r="E175" s="1">
        <v>0</v>
      </c>
      <c r="F175" s="1">
        <v>0</v>
      </c>
      <c r="G175" t="s">
        <v>20</v>
      </c>
      <c r="H175" s="1">
        <v>3221</v>
      </c>
    </row>
    <row r="176" spans="1:8">
      <c r="A176" s="4" t="str">
        <f t="shared" si="2"/>
        <v>2010Arkansas</v>
      </c>
      <c r="B176">
        <v>2010</v>
      </c>
      <c r="C176" t="s">
        <v>10</v>
      </c>
      <c r="D176" s="1">
        <v>0</v>
      </c>
      <c r="E176" s="1">
        <v>0</v>
      </c>
      <c r="F176" s="1">
        <v>0</v>
      </c>
      <c r="G176" t="s">
        <v>21</v>
      </c>
      <c r="H176" s="1">
        <v>722</v>
      </c>
    </row>
    <row r="177" spans="1:8">
      <c r="A177" s="4" t="str">
        <f t="shared" si="2"/>
        <v>2010Arkansas</v>
      </c>
      <c r="B177">
        <v>2010</v>
      </c>
      <c r="C177" t="s">
        <v>10</v>
      </c>
      <c r="D177" s="1">
        <v>0</v>
      </c>
      <c r="E177" s="1">
        <v>0</v>
      </c>
      <c r="F177" s="1">
        <v>0</v>
      </c>
      <c r="G177" t="s">
        <v>22</v>
      </c>
      <c r="H177" s="1">
        <v>85</v>
      </c>
    </row>
    <row r="178" spans="1:8">
      <c r="A178" s="4" t="str">
        <f t="shared" si="2"/>
        <v>2010Arkansas</v>
      </c>
      <c r="B178">
        <v>2010</v>
      </c>
      <c r="C178" t="s">
        <v>10</v>
      </c>
      <c r="D178" s="1">
        <v>0</v>
      </c>
      <c r="E178" s="1">
        <v>0</v>
      </c>
      <c r="F178" s="1">
        <v>0</v>
      </c>
      <c r="G178" t="s">
        <v>23</v>
      </c>
      <c r="H178" s="1">
        <v>3611</v>
      </c>
    </row>
    <row r="179" spans="1:8">
      <c r="A179" s="4" t="str">
        <f t="shared" si="2"/>
        <v>2010Arkansas</v>
      </c>
      <c r="B179">
        <v>2010</v>
      </c>
      <c r="C179" t="s">
        <v>10</v>
      </c>
      <c r="D179" s="1">
        <v>0</v>
      </c>
      <c r="E179" s="1">
        <v>0</v>
      </c>
      <c r="F179" s="1">
        <v>0</v>
      </c>
      <c r="G179" t="s">
        <v>24</v>
      </c>
      <c r="H179" s="1">
        <v>2540</v>
      </c>
    </row>
    <row r="180" spans="1:8">
      <c r="A180" s="4" t="str">
        <f t="shared" si="2"/>
        <v>2010Arkansas</v>
      </c>
      <c r="B180">
        <v>2010</v>
      </c>
      <c r="C180" t="s">
        <v>10</v>
      </c>
      <c r="D180" s="1">
        <v>0</v>
      </c>
      <c r="E180" s="1">
        <v>0</v>
      </c>
      <c r="F180" s="1">
        <v>0</v>
      </c>
      <c r="G180" t="s">
        <v>25</v>
      </c>
      <c r="H180" s="1">
        <v>4012</v>
      </c>
    </row>
    <row r="181" spans="1:8">
      <c r="A181" s="4" t="str">
        <f t="shared" si="2"/>
        <v>2010Arkansas</v>
      </c>
      <c r="B181">
        <v>2010</v>
      </c>
      <c r="C181" t="s">
        <v>10</v>
      </c>
      <c r="D181" s="1">
        <v>0</v>
      </c>
      <c r="E181" s="1">
        <v>0</v>
      </c>
      <c r="F181" s="1">
        <v>0</v>
      </c>
      <c r="G181" t="s">
        <v>26</v>
      </c>
      <c r="H181" s="1">
        <v>0</v>
      </c>
    </row>
    <row r="182" spans="1:8">
      <c r="A182" s="4" t="str">
        <f t="shared" si="2"/>
        <v>2010Arkansas</v>
      </c>
      <c r="B182">
        <v>2010</v>
      </c>
      <c r="C182" t="s">
        <v>10</v>
      </c>
      <c r="D182" s="1">
        <v>0</v>
      </c>
      <c r="E182" s="1">
        <v>0</v>
      </c>
      <c r="F182" s="1">
        <v>0</v>
      </c>
      <c r="G182" t="s">
        <v>27</v>
      </c>
      <c r="H182" s="1">
        <v>306</v>
      </c>
    </row>
    <row r="183" spans="1:8">
      <c r="A183" s="4" t="str">
        <f t="shared" si="2"/>
        <v>2010Arkansas</v>
      </c>
      <c r="B183">
        <v>2010</v>
      </c>
      <c r="C183" t="s">
        <v>10</v>
      </c>
      <c r="D183" s="1">
        <v>0</v>
      </c>
      <c r="E183" s="1">
        <v>0</v>
      </c>
      <c r="F183" s="1">
        <v>0</v>
      </c>
      <c r="G183" t="s">
        <v>28</v>
      </c>
      <c r="H183" s="1">
        <v>190</v>
      </c>
    </row>
    <row r="184" spans="1:8">
      <c r="A184" s="4" t="str">
        <f t="shared" si="2"/>
        <v>2010Arkansas</v>
      </c>
      <c r="B184">
        <v>2010</v>
      </c>
      <c r="C184" t="s">
        <v>10</v>
      </c>
      <c r="D184" s="1">
        <v>0</v>
      </c>
      <c r="E184" s="1">
        <v>0</v>
      </c>
      <c r="F184" s="1">
        <v>0</v>
      </c>
      <c r="G184" t="s">
        <v>29</v>
      </c>
      <c r="H184" s="1">
        <v>1506</v>
      </c>
    </row>
    <row r="185" spans="1:8">
      <c r="A185" s="4" t="str">
        <f t="shared" si="2"/>
        <v>2010Arkansas</v>
      </c>
      <c r="B185">
        <v>2010</v>
      </c>
      <c r="C185" t="s">
        <v>10</v>
      </c>
      <c r="D185" s="1">
        <v>0</v>
      </c>
      <c r="E185" s="1">
        <v>0</v>
      </c>
      <c r="F185" s="1">
        <v>0</v>
      </c>
      <c r="G185" t="s">
        <v>30</v>
      </c>
      <c r="H185" s="1">
        <v>222</v>
      </c>
    </row>
    <row r="186" spans="1:8">
      <c r="A186" s="4" t="str">
        <f t="shared" si="2"/>
        <v>2010Arkansas</v>
      </c>
      <c r="B186">
        <v>2010</v>
      </c>
      <c r="C186" t="s">
        <v>10</v>
      </c>
      <c r="D186" s="1">
        <v>0</v>
      </c>
      <c r="E186" s="1">
        <v>0</v>
      </c>
      <c r="F186" s="1">
        <v>0</v>
      </c>
      <c r="G186" t="s">
        <v>31</v>
      </c>
      <c r="H186" s="1">
        <v>2764</v>
      </c>
    </row>
    <row r="187" spans="1:8">
      <c r="A187" s="4" t="str">
        <f t="shared" si="2"/>
        <v>2010Arkansas</v>
      </c>
      <c r="B187">
        <v>2010</v>
      </c>
      <c r="C187" t="s">
        <v>10</v>
      </c>
      <c r="D187" s="1">
        <v>0</v>
      </c>
      <c r="E187" s="1">
        <v>0</v>
      </c>
      <c r="F187" s="1">
        <v>0</v>
      </c>
      <c r="G187" t="s">
        <v>32</v>
      </c>
      <c r="H187" s="1">
        <v>7320</v>
      </c>
    </row>
    <row r="188" spans="1:8">
      <c r="A188" s="4" t="str">
        <f t="shared" si="2"/>
        <v>2010Arkansas</v>
      </c>
      <c r="B188">
        <v>2010</v>
      </c>
      <c r="C188" t="s">
        <v>10</v>
      </c>
      <c r="D188" s="1">
        <v>0</v>
      </c>
      <c r="E188" s="1">
        <v>0</v>
      </c>
      <c r="F188" s="1">
        <v>0</v>
      </c>
      <c r="G188" t="s">
        <v>33</v>
      </c>
      <c r="H188" s="1">
        <v>85</v>
      </c>
    </row>
    <row r="189" spans="1:8">
      <c r="A189" s="4" t="str">
        <f t="shared" si="2"/>
        <v>2010Arkansas</v>
      </c>
      <c r="B189">
        <v>2010</v>
      </c>
      <c r="C189" t="s">
        <v>10</v>
      </c>
      <c r="D189" s="1">
        <v>0</v>
      </c>
      <c r="E189" s="1">
        <v>0</v>
      </c>
      <c r="F189" s="1">
        <v>0</v>
      </c>
      <c r="G189" t="s">
        <v>34</v>
      </c>
      <c r="H189" s="1">
        <v>394</v>
      </c>
    </row>
    <row r="190" spans="1:8">
      <c r="A190" s="4" t="str">
        <f t="shared" si="2"/>
        <v>2010Arkansas</v>
      </c>
      <c r="B190">
        <v>2010</v>
      </c>
      <c r="C190" t="s">
        <v>10</v>
      </c>
      <c r="D190" s="1">
        <v>0</v>
      </c>
      <c r="E190" s="1">
        <v>0</v>
      </c>
      <c r="F190" s="1">
        <v>0</v>
      </c>
      <c r="G190" t="s">
        <v>35</v>
      </c>
      <c r="H190" s="1">
        <v>67</v>
      </c>
    </row>
    <row r="191" spans="1:8">
      <c r="A191" s="4" t="str">
        <f t="shared" si="2"/>
        <v>2010Arkansas</v>
      </c>
      <c r="B191">
        <v>2010</v>
      </c>
      <c r="C191" t="s">
        <v>10</v>
      </c>
      <c r="D191" s="1">
        <v>0</v>
      </c>
      <c r="E191" s="1">
        <v>0</v>
      </c>
      <c r="F191" s="1">
        <v>0</v>
      </c>
      <c r="G191" t="s">
        <v>36</v>
      </c>
      <c r="H191" s="1">
        <v>0</v>
      </c>
    </row>
    <row r="192" spans="1:8">
      <c r="A192" s="4" t="str">
        <f t="shared" si="2"/>
        <v>2010Arkansas</v>
      </c>
      <c r="B192">
        <v>2010</v>
      </c>
      <c r="C192" t="s">
        <v>10</v>
      </c>
      <c r="D192" s="1">
        <v>0</v>
      </c>
      <c r="E192" s="1">
        <v>0</v>
      </c>
      <c r="F192" s="1">
        <v>0</v>
      </c>
      <c r="G192" t="s">
        <v>37</v>
      </c>
      <c r="H192" s="1">
        <v>77</v>
      </c>
    </row>
    <row r="193" spans="1:8">
      <c r="A193" s="4" t="str">
        <f t="shared" si="2"/>
        <v>2010Arkansas</v>
      </c>
      <c r="B193">
        <v>2010</v>
      </c>
      <c r="C193" t="s">
        <v>10</v>
      </c>
      <c r="D193" s="1">
        <v>0</v>
      </c>
      <c r="E193" s="1">
        <v>0</v>
      </c>
      <c r="F193" s="1">
        <v>0</v>
      </c>
      <c r="G193" t="s">
        <v>38</v>
      </c>
      <c r="H193" s="1">
        <v>0</v>
      </c>
    </row>
    <row r="194" spans="1:8">
      <c r="A194" s="4" t="str">
        <f t="shared" si="2"/>
        <v>2010Arkansas</v>
      </c>
      <c r="B194">
        <v>2010</v>
      </c>
      <c r="C194" t="s">
        <v>10</v>
      </c>
      <c r="D194" s="1">
        <v>0</v>
      </c>
      <c r="E194" s="1">
        <v>0</v>
      </c>
      <c r="F194" s="1">
        <v>0</v>
      </c>
      <c r="G194" t="s">
        <v>39</v>
      </c>
      <c r="H194" s="1">
        <v>289</v>
      </c>
    </row>
    <row r="195" spans="1:8">
      <c r="A195" s="4" t="str">
        <f t="shared" ref="A195:A258" si="3">B195&amp;C195</f>
        <v>2010Arkansas</v>
      </c>
      <c r="B195">
        <v>2010</v>
      </c>
      <c r="C195" t="s">
        <v>10</v>
      </c>
      <c r="D195" s="1">
        <v>0</v>
      </c>
      <c r="E195" s="1">
        <v>0</v>
      </c>
      <c r="F195" s="1">
        <v>0</v>
      </c>
      <c r="G195" t="s">
        <v>40</v>
      </c>
      <c r="H195" s="1">
        <v>1561</v>
      </c>
    </row>
    <row r="196" spans="1:8">
      <c r="A196" s="4" t="str">
        <f t="shared" si="3"/>
        <v>2010Arkansas</v>
      </c>
      <c r="B196">
        <v>2010</v>
      </c>
      <c r="C196" t="s">
        <v>10</v>
      </c>
      <c r="D196" s="1">
        <v>0</v>
      </c>
      <c r="E196" s="1">
        <v>0</v>
      </c>
      <c r="F196" s="1">
        <v>0</v>
      </c>
      <c r="G196" t="s">
        <v>41</v>
      </c>
      <c r="H196" s="1">
        <v>0</v>
      </c>
    </row>
    <row r="197" spans="1:8">
      <c r="A197" s="4" t="str">
        <f t="shared" si="3"/>
        <v>2010Arkansas</v>
      </c>
      <c r="B197">
        <v>2010</v>
      </c>
      <c r="C197" t="s">
        <v>10</v>
      </c>
      <c r="D197" s="1">
        <v>0</v>
      </c>
      <c r="E197" s="1">
        <v>0</v>
      </c>
      <c r="F197" s="1">
        <v>0</v>
      </c>
      <c r="G197" t="s">
        <v>42</v>
      </c>
      <c r="H197" s="1">
        <v>1137</v>
      </c>
    </row>
    <row r="198" spans="1:8">
      <c r="A198" s="4" t="str">
        <f t="shared" si="3"/>
        <v>2010Arkansas</v>
      </c>
      <c r="B198">
        <v>2010</v>
      </c>
      <c r="C198" t="s">
        <v>10</v>
      </c>
      <c r="D198" s="1">
        <v>0</v>
      </c>
      <c r="E198" s="1">
        <v>0</v>
      </c>
      <c r="F198" s="1">
        <v>0</v>
      </c>
      <c r="G198" t="s">
        <v>43</v>
      </c>
      <c r="H198" s="1">
        <v>8607</v>
      </c>
    </row>
    <row r="199" spans="1:8">
      <c r="A199" s="4" t="str">
        <f t="shared" si="3"/>
        <v>2010Arkansas</v>
      </c>
      <c r="B199">
        <v>2010</v>
      </c>
      <c r="C199" t="s">
        <v>10</v>
      </c>
      <c r="D199" s="1">
        <v>0</v>
      </c>
      <c r="E199" s="1">
        <v>0</v>
      </c>
      <c r="F199" s="1">
        <v>0</v>
      </c>
      <c r="G199" t="s">
        <v>44</v>
      </c>
      <c r="H199" s="1">
        <v>239</v>
      </c>
    </row>
    <row r="200" spans="1:8">
      <c r="A200" s="4" t="str">
        <f t="shared" si="3"/>
        <v>2010Arkansas</v>
      </c>
      <c r="B200">
        <v>2010</v>
      </c>
      <c r="C200" t="s">
        <v>10</v>
      </c>
      <c r="D200" s="1">
        <v>0</v>
      </c>
      <c r="E200" s="1">
        <v>0</v>
      </c>
      <c r="F200" s="1">
        <v>0</v>
      </c>
      <c r="G200" t="s">
        <v>45</v>
      </c>
      <c r="H200" s="1">
        <v>731</v>
      </c>
    </row>
    <row r="201" spans="1:8">
      <c r="A201" s="4" t="str">
        <f t="shared" si="3"/>
        <v>2010Arkansas</v>
      </c>
      <c r="B201">
        <v>2010</v>
      </c>
      <c r="C201" t="s">
        <v>10</v>
      </c>
      <c r="D201" s="1">
        <v>0</v>
      </c>
      <c r="E201" s="1">
        <v>0</v>
      </c>
      <c r="F201" s="1">
        <v>0</v>
      </c>
      <c r="G201" t="s">
        <v>46</v>
      </c>
      <c r="H201" s="1">
        <v>0</v>
      </c>
    </row>
    <row r="202" spans="1:8">
      <c r="A202" s="4" t="str">
        <f t="shared" si="3"/>
        <v>2010Arkansas</v>
      </c>
      <c r="B202">
        <v>2010</v>
      </c>
      <c r="C202" t="s">
        <v>10</v>
      </c>
      <c r="D202" s="1">
        <v>0</v>
      </c>
      <c r="E202" s="1">
        <v>0</v>
      </c>
      <c r="F202" s="1">
        <v>0</v>
      </c>
      <c r="G202" t="s">
        <v>47</v>
      </c>
      <c r="H202" s="1">
        <v>1496</v>
      </c>
    </row>
    <row r="203" spans="1:8">
      <c r="A203" s="4" t="str">
        <f t="shared" si="3"/>
        <v>2010Arkansas</v>
      </c>
      <c r="B203">
        <v>2010</v>
      </c>
      <c r="C203" t="s">
        <v>10</v>
      </c>
      <c r="D203" s="1">
        <v>0</v>
      </c>
      <c r="E203" s="1">
        <v>0</v>
      </c>
      <c r="F203" s="1">
        <v>0</v>
      </c>
      <c r="G203" t="s">
        <v>48</v>
      </c>
      <c r="H203" s="1">
        <v>243</v>
      </c>
    </row>
    <row r="204" spans="1:8">
      <c r="A204" s="4" t="str">
        <f t="shared" si="3"/>
        <v>2010Arkansas</v>
      </c>
      <c r="B204">
        <v>2010</v>
      </c>
      <c r="C204" t="s">
        <v>10</v>
      </c>
      <c r="D204" s="1">
        <v>0</v>
      </c>
      <c r="E204" s="1">
        <v>0</v>
      </c>
      <c r="F204" s="1">
        <v>0</v>
      </c>
      <c r="G204" t="s">
        <v>49</v>
      </c>
      <c r="H204" s="1">
        <v>2653</v>
      </c>
    </row>
    <row r="205" spans="1:8">
      <c r="A205" s="4" t="str">
        <f t="shared" si="3"/>
        <v>2010Arkansas</v>
      </c>
      <c r="B205">
        <v>2010</v>
      </c>
      <c r="C205" t="s">
        <v>10</v>
      </c>
      <c r="D205" s="1">
        <v>0</v>
      </c>
      <c r="E205" s="1">
        <v>0</v>
      </c>
      <c r="F205" s="1">
        <v>0</v>
      </c>
      <c r="G205" t="s">
        <v>50</v>
      </c>
      <c r="H205" s="1">
        <v>13707</v>
      </c>
    </row>
    <row r="206" spans="1:8">
      <c r="A206" s="4" t="str">
        <f t="shared" si="3"/>
        <v>2010Arkansas</v>
      </c>
      <c r="B206">
        <v>2010</v>
      </c>
      <c r="C206" t="s">
        <v>10</v>
      </c>
      <c r="D206" s="1">
        <v>0</v>
      </c>
      <c r="E206" s="1">
        <v>0</v>
      </c>
      <c r="F206" s="1">
        <v>0</v>
      </c>
      <c r="G206" t="s">
        <v>51</v>
      </c>
      <c r="H206" s="1">
        <v>361</v>
      </c>
    </row>
    <row r="207" spans="1:8">
      <c r="A207" s="4" t="str">
        <f t="shared" si="3"/>
        <v>2010Arkansas</v>
      </c>
      <c r="B207">
        <v>2010</v>
      </c>
      <c r="C207" t="s">
        <v>10</v>
      </c>
      <c r="D207" s="1">
        <v>0</v>
      </c>
      <c r="E207" s="1">
        <v>0</v>
      </c>
      <c r="F207" s="1">
        <v>0</v>
      </c>
      <c r="G207" t="s">
        <v>52</v>
      </c>
      <c r="H207" s="1">
        <v>0</v>
      </c>
    </row>
    <row r="208" spans="1:8">
      <c r="A208" s="4" t="str">
        <f t="shared" si="3"/>
        <v>2010Arkansas</v>
      </c>
      <c r="B208">
        <v>2010</v>
      </c>
      <c r="C208" t="s">
        <v>10</v>
      </c>
      <c r="D208" s="1">
        <v>0</v>
      </c>
      <c r="E208" s="1">
        <v>0</v>
      </c>
      <c r="F208" s="1">
        <v>0</v>
      </c>
      <c r="G208" t="s">
        <v>53</v>
      </c>
      <c r="H208" s="1">
        <v>494</v>
      </c>
    </row>
    <row r="209" spans="1:8">
      <c r="A209" s="4" t="str">
        <f t="shared" si="3"/>
        <v>2010Arkansas</v>
      </c>
      <c r="B209">
        <v>2010</v>
      </c>
      <c r="C209" t="s">
        <v>10</v>
      </c>
      <c r="D209" s="1">
        <v>0</v>
      </c>
      <c r="E209" s="1">
        <v>0</v>
      </c>
      <c r="F209" s="1">
        <v>0</v>
      </c>
      <c r="G209" t="s">
        <v>54</v>
      </c>
      <c r="H209" s="1">
        <v>264</v>
      </c>
    </row>
    <row r="210" spans="1:8">
      <c r="A210" s="4" t="str">
        <f t="shared" si="3"/>
        <v>2010Arkansas</v>
      </c>
      <c r="B210">
        <v>2010</v>
      </c>
      <c r="C210" t="s">
        <v>10</v>
      </c>
      <c r="D210" s="1">
        <v>0</v>
      </c>
      <c r="E210" s="1">
        <v>0</v>
      </c>
      <c r="F210" s="1">
        <v>0</v>
      </c>
      <c r="G210" t="s">
        <v>55</v>
      </c>
      <c r="H210" s="1">
        <v>0</v>
      </c>
    </row>
    <row r="211" spans="1:8">
      <c r="A211" s="4" t="str">
        <f t="shared" si="3"/>
        <v>2010Arkansas</v>
      </c>
      <c r="B211">
        <v>2010</v>
      </c>
      <c r="C211" t="s">
        <v>10</v>
      </c>
      <c r="D211" s="1">
        <v>0</v>
      </c>
      <c r="E211" s="1">
        <v>0</v>
      </c>
      <c r="F211" s="1">
        <v>0</v>
      </c>
      <c r="G211" t="s">
        <v>56</v>
      </c>
      <c r="H211" s="1">
        <v>821</v>
      </c>
    </row>
    <row r="212" spans="1:8">
      <c r="A212" s="4" t="str">
        <f t="shared" si="3"/>
        <v>2010Arkansas</v>
      </c>
      <c r="B212">
        <v>2010</v>
      </c>
      <c r="C212" t="s">
        <v>10</v>
      </c>
      <c r="D212" s="1">
        <v>0</v>
      </c>
      <c r="E212" s="1">
        <v>0</v>
      </c>
      <c r="F212" s="1">
        <v>0</v>
      </c>
      <c r="G212" t="s">
        <v>57</v>
      </c>
      <c r="H212" s="1">
        <v>443</v>
      </c>
    </row>
    <row r="213" spans="1:8">
      <c r="A213" s="4" t="str">
        <f t="shared" si="3"/>
        <v>2010Arkansas</v>
      </c>
      <c r="B213">
        <v>2010</v>
      </c>
      <c r="C213" t="s">
        <v>10</v>
      </c>
      <c r="D213" s="1">
        <v>0</v>
      </c>
      <c r="E213" s="1">
        <v>0</v>
      </c>
      <c r="F213" s="1">
        <v>0</v>
      </c>
      <c r="G213" t="s">
        <v>58</v>
      </c>
      <c r="H213" s="1">
        <v>87</v>
      </c>
    </row>
    <row r="214" spans="1:8">
      <c r="A214" s="4" t="str">
        <f t="shared" si="3"/>
        <v>2010California</v>
      </c>
      <c r="B214">
        <v>2010</v>
      </c>
      <c r="C214" s="4" t="s">
        <v>11</v>
      </c>
      <c r="D214" s="1">
        <v>36907897</v>
      </c>
      <c r="E214" s="1">
        <v>30790221</v>
      </c>
      <c r="F214" s="1">
        <v>5413287</v>
      </c>
      <c r="G214">
        <v>0</v>
      </c>
      <c r="H214" s="1">
        <v>0</v>
      </c>
    </row>
    <row r="215" spans="1:8">
      <c r="A215" s="4" t="str">
        <f t="shared" si="3"/>
        <v>2010California</v>
      </c>
      <c r="B215">
        <v>2010</v>
      </c>
      <c r="C215" t="s">
        <v>11</v>
      </c>
      <c r="D215" s="1">
        <v>0</v>
      </c>
      <c r="E215" s="1">
        <v>0</v>
      </c>
      <c r="F215" s="1">
        <v>0</v>
      </c>
      <c r="G215" t="s">
        <v>7</v>
      </c>
      <c r="H215" s="1">
        <v>3364</v>
      </c>
    </row>
    <row r="216" spans="1:8">
      <c r="A216" s="4" t="str">
        <f t="shared" si="3"/>
        <v>2010California</v>
      </c>
      <c r="B216">
        <v>2010</v>
      </c>
      <c r="C216" t="s">
        <v>11</v>
      </c>
      <c r="D216" s="1">
        <v>0</v>
      </c>
      <c r="E216" s="1">
        <v>0</v>
      </c>
      <c r="F216" s="1">
        <v>0</v>
      </c>
      <c r="G216" t="s">
        <v>8</v>
      </c>
      <c r="H216" s="1">
        <v>9579</v>
      </c>
    </row>
    <row r="217" spans="1:8">
      <c r="A217" s="4" t="str">
        <f t="shared" si="3"/>
        <v>2010California</v>
      </c>
      <c r="B217">
        <v>2010</v>
      </c>
      <c r="C217" t="s">
        <v>11</v>
      </c>
      <c r="D217" s="1">
        <v>0</v>
      </c>
      <c r="E217" s="1">
        <v>0</v>
      </c>
      <c r="F217" s="1">
        <v>0</v>
      </c>
      <c r="G217" t="s">
        <v>9</v>
      </c>
      <c r="H217" s="1">
        <v>33854</v>
      </c>
    </row>
    <row r="218" spans="1:8">
      <c r="A218" s="4" t="str">
        <f t="shared" si="3"/>
        <v>2010California</v>
      </c>
      <c r="B218">
        <v>2010</v>
      </c>
      <c r="C218" t="s">
        <v>11</v>
      </c>
      <c r="D218" s="1">
        <v>0</v>
      </c>
      <c r="E218" s="1">
        <v>0</v>
      </c>
      <c r="F218" s="1">
        <v>0</v>
      </c>
      <c r="G218" t="s">
        <v>10</v>
      </c>
      <c r="H218" s="1">
        <v>4172</v>
      </c>
    </row>
    <row r="219" spans="1:8">
      <c r="A219" s="4" t="str">
        <f t="shared" si="3"/>
        <v>2010California</v>
      </c>
      <c r="B219">
        <v>2010</v>
      </c>
      <c r="C219" t="s">
        <v>11</v>
      </c>
      <c r="D219" s="1">
        <v>0</v>
      </c>
      <c r="E219" s="1">
        <v>0</v>
      </c>
      <c r="F219" s="1">
        <v>0</v>
      </c>
      <c r="G219" t="s">
        <v>11</v>
      </c>
      <c r="H219" s="1">
        <v>0</v>
      </c>
    </row>
    <row r="220" spans="1:8">
      <c r="A220" s="4" t="str">
        <f t="shared" si="3"/>
        <v>2010California</v>
      </c>
      <c r="B220">
        <v>2010</v>
      </c>
      <c r="C220" t="s">
        <v>11</v>
      </c>
      <c r="D220" s="1">
        <v>0</v>
      </c>
      <c r="E220" s="1">
        <v>0</v>
      </c>
      <c r="F220" s="1">
        <v>0</v>
      </c>
      <c r="G220" t="s">
        <v>12</v>
      </c>
      <c r="H220" s="1">
        <v>15662</v>
      </c>
    </row>
    <row r="221" spans="1:8">
      <c r="A221" s="4" t="str">
        <f t="shared" si="3"/>
        <v>2010California</v>
      </c>
      <c r="B221">
        <v>2010</v>
      </c>
      <c r="C221" t="s">
        <v>11</v>
      </c>
      <c r="D221" s="1">
        <v>0</v>
      </c>
      <c r="E221" s="1">
        <v>0</v>
      </c>
      <c r="F221" s="1">
        <v>0</v>
      </c>
      <c r="G221" t="s">
        <v>13</v>
      </c>
      <c r="H221" s="1">
        <v>4631</v>
      </c>
    </row>
    <row r="222" spans="1:8">
      <c r="A222" s="4" t="str">
        <f t="shared" si="3"/>
        <v>2010California</v>
      </c>
      <c r="B222">
        <v>2010</v>
      </c>
      <c r="C222" t="s">
        <v>11</v>
      </c>
      <c r="D222" s="1">
        <v>0</v>
      </c>
      <c r="E222" s="1">
        <v>0</v>
      </c>
      <c r="F222" s="1">
        <v>0</v>
      </c>
      <c r="G222" t="s">
        <v>14</v>
      </c>
      <c r="H222" s="1">
        <v>643</v>
      </c>
    </row>
    <row r="223" spans="1:8">
      <c r="A223" s="4" t="str">
        <f t="shared" si="3"/>
        <v>2010California</v>
      </c>
      <c r="B223">
        <v>2010</v>
      </c>
      <c r="C223" t="s">
        <v>11</v>
      </c>
      <c r="D223" s="1">
        <v>0</v>
      </c>
      <c r="E223" s="1">
        <v>0</v>
      </c>
      <c r="F223" s="1">
        <v>0</v>
      </c>
      <c r="G223" t="s">
        <v>15</v>
      </c>
      <c r="H223" s="1">
        <v>3683</v>
      </c>
    </row>
    <row r="224" spans="1:8">
      <c r="A224" s="4" t="str">
        <f t="shared" si="3"/>
        <v>2010California</v>
      </c>
      <c r="B224">
        <v>2010</v>
      </c>
      <c r="C224" t="s">
        <v>11</v>
      </c>
      <c r="D224" s="1">
        <v>0</v>
      </c>
      <c r="E224" s="1">
        <v>0</v>
      </c>
      <c r="F224" s="1">
        <v>0</v>
      </c>
      <c r="G224" t="s">
        <v>16</v>
      </c>
      <c r="H224" s="1">
        <v>20362</v>
      </c>
    </row>
    <row r="225" spans="1:8">
      <c r="A225" s="4" t="str">
        <f t="shared" si="3"/>
        <v>2010California</v>
      </c>
      <c r="B225">
        <v>2010</v>
      </c>
      <c r="C225" t="s">
        <v>11</v>
      </c>
      <c r="D225" s="1">
        <v>0</v>
      </c>
      <c r="E225" s="1">
        <v>0</v>
      </c>
      <c r="F225" s="1">
        <v>0</v>
      </c>
      <c r="G225" t="s">
        <v>17</v>
      </c>
      <c r="H225" s="1">
        <v>8820</v>
      </c>
    </row>
    <row r="226" spans="1:8">
      <c r="A226" s="4" t="str">
        <f t="shared" si="3"/>
        <v>2010California</v>
      </c>
      <c r="B226">
        <v>2010</v>
      </c>
      <c r="C226" t="s">
        <v>11</v>
      </c>
      <c r="D226" s="1">
        <v>0</v>
      </c>
      <c r="E226" s="1">
        <v>0</v>
      </c>
      <c r="F226" s="1">
        <v>0</v>
      </c>
      <c r="G226" t="s">
        <v>18</v>
      </c>
      <c r="H226" s="1">
        <v>9528</v>
      </c>
    </row>
    <row r="227" spans="1:8">
      <c r="A227" s="4" t="str">
        <f t="shared" si="3"/>
        <v>2010California</v>
      </c>
      <c r="B227">
        <v>2010</v>
      </c>
      <c r="C227" t="s">
        <v>11</v>
      </c>
      <c r="D227" s="1">
        <v>0</v>
      </c>
      <c r="E227" s="1">
        <v>0</v>
      </c>
      <c r="F227" s="1">
        <v>0</v>
      </c>
      <c r="G227" t="s">
        <v>19</v>
      </c>
      <c r="H227" s="1">
        <v>5719</v>
      </c>
    </row>
    <row r="228" spans="1:8">
      <c r="A228" s="4" t="str">
        <f t="shared" si="3"/>
        <v>2010California</v>
      </c>
      <c r="B228">
        <v>2010</v>
      </c>
      <c r="C228" t="s">
        <v>11</v>
      </c>
      <c r="D228" s="1">
        <v>0</v>
      </c>
      <c r="E228" s="1">
        <v>0</v>
      </c>
      <c r="F228" s="1">
        <v>0</v>
      </c>
      <c r="G228" t="s">
        <v>20</v>
      </c>
      <c r="H228" s="1">
        <v>16482</v>
      </c>
    </row>
    <row r="229" spans="1:8">
      <c r="A229" s="4" t="str">
        <f t="shared" si="3"/>
        <v>2010California</v>
      </c>
      <c r="B229">
        <v>2010</v>
      </c>
      <c r="C229" t="s">
        <v>11</v>
      </c>
      <c r="D229" s="1">
        <v>0</v>
      </c>
      <c r="E229" s="1">
        <v>0</v>
      </c>
      <c r="F229" s="1">
        <v>0</v>
      </c>
      <c r="G229" t="s">
        <v>21</v>
      </c>
      <c r="H229" s="1">
        <v>6550</v>
      </c>
    </row>
    <row r="230" spans="1:8">
      <c r="A230" s="4" t="str">
        <f t="shared" si="3"/>
        <v>2010California</v>
      </c>
      <c r="B230">
        <v>2010</v>
      </c>
      <c r="C230" t="s">
        <v>11</v>
      </c>
      <c r="D230" s="1">
        <v>0</v>
      </c>
      <c r="E230" s="1">
        <v>0</v>
      </c>
      <c r="F230" s="1">
        <v>0</v>
      </c>
      <c r="G230" t="s">
        <v>22</v>
      </c>
      <c r="H230" s="1">
        <v>3163</v>
      </c>
    </row>
    <row r="231" spans="1:8">
      <c r="A231" s="4" t="str">
        <f t="shared" si="3"/>
        <v>2010California</v>
      </c>
      <c r="B231">
        <v>2010</v>
      </c>
      <c r="C231" t="s">
        <v>11</v>
      </c>
      <c r="D231" s="1">
        <v>0</v>
      </c>
      <c r="E231" s="1">
        <v>0</v>
      </c>
      <c r="F231" s="1">
        <v>0</v>
      </c>
      <c r="G231" t="s">
        <v>23</v>
      </c>
      <c r="H231" s="1">
        <v>3857</v>
      </c>
    </row>
    <row r="232" spans="1:8">
      <c r="A232" s="4" t="str">
        <f t="shared" si="3"/>
        <v>2010California</v>
      </c>
      <c r="B232">
        <v>2010</v>
      </c>
      <c r="C232" t="s">
        <v>11</v>
      </c>
      <c r="D232" s="1">
        <v>0</v>
      </c>
      <c r="E232" s="1">
        <v>0</v>
      </c>
      <c r="F232" s="1">
        <v>0</v>
      </c>
      <c r="G232" t="s">
        <v>24</v>
      </c>
      <c r="H232" s="1">
        <v>3394</v>
      </c>
    </row>
    <row r="233" spans="1:8">
      <c r="A233" s="4" t="str">
        <f t="shared" si="3"/>
        <v>2010California</v>
      </c>
      <c r="B233">
        <v>2010</v>
      </c>
      <c r="C233" t="s">
        <v>11</v>
      </c>
      <c r="D233" s="1">
        <v>0</v>
      </c>
      <c r="E233" s="1">
        <v>0</v>
      </c>
      <c r="F233" s="1">
        <v>0</v>
      </c>
      <c r="G233" t="s">
        <v>25</v>
      </c>
      <c r="H233" s="1">
        <v>2989</v>
      </c>
    </row>
    <row r="234" spans="1:8">
      <c r="A234" s="4" t="str">
        <f t="shared" si="3"/>
        <v>2010California</v>
      </c>
      <c r="B234">
        <v>2010</v>
      </c>
      <c r="C234" t="s">
        <v>11</v>
      </c>
      <c r="D234" s="1">
        <v>0</v>
      </c>
      <c r="E234" s="1">
        <v>0</v>
      </c>
      <c r="F234" s="1">
        <v>0</v>
      </c>
      <c r="G234" t="s">
        <v>26</v>
      </c>
      <c r="H234" s="1">
        <v>1796</v>
      </c>
    </row>
    <row r="235" spans="1:8">
      <c r="A235" s="4" t="str">
        <f t="shared" si="3"/>
        <v>2010California</v>
      </c>
      <c r="B235">
        <v>2010</v>
      </c>
      <c r="C235" t="s">
        <v>11</v>
      </c>
      <c r="D235" s="1">
        <v>0</v>
      </c>
      <c r="E235" s="1">
        <v>0</v>
      </c>
      <c r="F235" s="1">
        <v>0</v>
      </c>
      <c r="G235" t="s">
        <v>27</v>
      </c>
      <c r="H235" s="1">
        <v>10626</v>
      </c>
    </row>
    <row r="236" spans="1:8">
      <c r="A236" s="4" t="str">
        <f t="shared" si="3"/>
        <v>2010California</v>
      </c>
      <c r="B236">
        <v>2010</v>
      </c>
      <c r="C236" t="s">
        <v>11</v>
      </c>
      <c r="D236" s="1">
        <v>0</v>
      </c>
      <c r="E236" s="1">
        <v>0</v>
      </c>
      <c r="F236" s="1">
        <v>0</v>
      </c>
      <c r="G236" t="s">
        <v>28</v>
      </c>
      <c r="H236" s="1">
        <v>11969</v>
      </c>
    </row>
    <row r="237" spans="1:8">
      <c r="A237" s="4" t="str">
        <f t="shared" si="3"/>
        <v>2010California</v>
      </c>
      <c r="B237">
        <v>2010</v>
      </c>
      <c r="C237" t="s">
        <v>11</v>
      </c>
      <c r="D237" s="1">
        <v>0</v>
      </c>
      <c r="E237" s="1">
        <v>0</v>
      </c>
      <c r="F237" s="1">
        <v>0</v>
      </c>
      <c r="G237" t="s">
        <v>29</v>
      </c>
      <c r="H237" s="1">
        <v>10435</v>
      </c>
    </row>
    <row r="238" spans="1:8">
      <c r="A238" s="4" t="str">
        <f t="shared" si="3"/>
        <v>2010California</v>
      </c>
      <c r="B238">
        <v>2010</v>
      </c>
      <c r="C238" t="s">
        <v>11</v>
      </c>
      <c r="D238" s="1">
        <v>0</v>
      </c>
      <c r="E238" s="1">
        <v>0</v>
      </c>
      <c r="F238" s="1">
        <v>0</v>
      </c>
      <c r="G238" t="s">
        <v>30</v>
      </c>
      <c r="H238" s="1">
        <v>5095</v>
      </c>
    </row>
    <row r="239" spans="1:8">
      <c r="A239" s="4" t="str">
        <f t="shared" si="3"/>
        <v>2010California</v>
      </c>
      <c r="B239">
        <v>2010</v>
      </c>
      <c r="C239" t="s">
        <v>11</v>
      </c>
      <c r="D239" s="1">
        <v>0</v>
      </c>
      <c r="E239" s="1">
        <v>0</v>
      </c>
      <c r="F239" s="1">
        <v>0</v>
      </c>
      <c r="G239" t="s">
        <v>31</v>
      </c>
      <c r="H239" s="1">
        <v>2757</v>
      </c>
    </row>
    <row r="240" spans="1:8">
      <c r="A240" s="4" t="str">
        <f t="shared" si="3"/>
        <v>2010California</v>
      </c>
      <c r="B240">
        <v>2010</v>
      </c>
      <c r="C240" t="s">
        <v>11</v>
      </c>
      <c r="D240" s="1">
        <v>0</v>
      </c>
      <c r="E240" s="1">
        <v>0</v>
      </c>
      <c r="F240" s="1">
        <v>0</v>
      </c>
      <c r="G240" t="s">
        <v>32</v>
      </c>
      <c r="H240" s="1">
        <v>6921</v>
      </c>
    </row>
    <row r="241" spans="1:8">
      <c r="A241" s="4" t="str">
        <f t="shared" si="3"/>
        <v>2010California</v>
      </c>
      <c r="B241">
        <v>2010</v>
      </c>
      <c r="C241" t="s">
        <v>11</v>
      </c>
      <c r="D241" s="1">
        <v>0</v>
      </c>
      <c r="E241" s="1">
        <v>0</v>
      </c>
      <c r="F241" s="1">
        <v>0</v>
      </c>
      <c r="G241" t="s">
        <v>33</v>
      </c>
      <c r="H241" s="1">
        <v>3009</v>
      </c>
    </row>
    <row r="242" spans="1:8">
      <c r="A242" s="4" t="str">
        <f t="shared" si="3"/>
        <v>2010California</v>
      </c>
      <c r="B242">
        <v>2010</v>
      </c>
      <c r="C242" t="s">
        <v>11</v>
      </c>
      <c r="D242" s="1">
        <v>0</v>
      </c>
      <c r="E242" s="1">
        <v>0</v>
      </c>
      <c r="F242" s="1">
        <v>0</v>
      </c>
      <c r="G242" t="s">
        <v>34</v>
      </c>
      <c r="H242" s="1">
        <v>3062</v>
      </c>
    </row>
    <row r="243" spans="1:8">
      <c r="A243" s="4" t="str">
        <f t="shared" si="3"/>
        <v>2010California</v>
      </c>
      <c r="B243">
        <v>2010</v>
      </c>
      <c r="C243" t="s">
        <v>11</v>
      </c>
      <c r="D243" s="1">
        <v>0</v>
      </c>
      <c r="E243" s="1">
        <v>0</v>
      </c>
      <c r="F243" s="1">
        <v>0</v>
      </c>
      <c r="G243" t="s">
        <v>35</v>
      </c>
      <c r="H243" s="1">
        <v>27724</v>
      </c>
    </row>
    <row r="244" spans="1:8">
      <c r="A244" s="4" t="str">
        <f t="shared" si="3"/>
        <v>2010California</v>
      </c>
      <c r="B244">
        <v>2010</v>
      </c>
      <c r="C244" t="s">
        <v>11</v>
      </c>
      <c r="D244" s="1">
        <v>0</v>
      </c>
      <c r="E244" s="1">
        <v>0</v>
      </c>
      <c r="F244" s="1">
        <v>0</v>
      </c>
      <c r="G244" t="s">
        <v>36</v>
      </c>
      <c r="H244" s="1">
        <v>1614</v>
      </c>
    </row>
    <row r="245" spans="1:8">
      <c r="A245" s="4" t="str">
        <f t="shared" si="3"/>
        <v>2010California</v>
      </c>
      <c r="B245">
        <v>2010</v>
      </c>
      <c r="C245" t="s">
        <v>11</v>
      </c>
      <c r="D245" s="1">
        <v>0</v>
      </c>
      <c r="E245" s="1">
        <v>0</v>
      </c>
      <c r="F245" s="1">
        <v>0</v>
      </c>
      <c r="G245" t="s">
        <v>37</v>
      </c>
      <c r="H245" s="1">
        <v>10108</v>
      </c>
    </row>
    <row r="246" spans="1:8">
      <c r="A246" s="4" t="str">
        <f t="shared" si="3"/>
        <v>2010California</v>
      </c>
      <c r="B246">
        <v>2010</v>
      </c>
      <c r="C246" t="s">
        <v>11</v>
      </c>
      <c r="D246" s="1">
        <v>0</v>
      </c>
      <c r="E246" s="1">
        <v>0</v>
      </c>
      <c r="F246" s="1">
        <v>0</v>
      </c>
      <c r="G246" t="s">
        <v>38</v>
      </c>
      <c r="H246" s="1">
        <v>4632</v>
      </c>
    </row>
    <row r="247" spans="1:8">
      <c r="A247" s="4" t="str">
        <f t="shared" si="3"/>
        <v>2010California</v>
      </c>
      <c r="B247">
        <v>2010</v>
      </c>
      <c r="C247" t="s">
        <v>11</v>
      </c>
      <c r="D247" s="1">
        <v>0</v>
      </c>
      <c r="E247" s="1">
        <v>0</v>
      </c>
      <c r="F247" s="1">
        <v>0</v>
      </c>
      <c r="G247" t="s">
        <v>39</v>
      </c>
      <c r="H247" s="1">
        <v>20981</v>
      </c>
    </row>
    <row r="248" spans="1:8">
      <c r="A248" s="4" t="str">
        <f t="shared" si="3"/>
        <v>2010California</v>
      </c>
      <c r="B248">
        <v>2010</v>
      </c>
      <c r="C248" t="s">
        <v>11</v>
      </c>
      <c r="D248" s="1">
        <v>0</v>
      </c>
      <c r="E248" s="1">
        <v>0</v>
      </c>
      <c r="F248" s="1">
        <v>0</v>
      </c>
      <c r="G248" t="s">
        <v>40</v>
      </c>
      <c r="H248" s="1">
        <v>9593</v>
      </c>
    </row>
    <row r="249" spans="1:8">
      <c r="A249" s="4" t="str">
        <f t="shared" si="3"/>
        <v>2010California</v>
      </c>
      <c r="B249">
        <v>2010</v>
      </c>
      <c r="C249" t="s">
        <v>11</v>
      </c>
      <c r="D249" s="1">
        <v>0</v>
      </c>
      <c r="E249" s="1">
        <v>0</v>
      </c>
      <c r="F249" s="1">
        <v>0</v>
      </c>
      <c r="G249" t="s">
        <v>41</v>
      </c>
      <c r="H249" s="1">
        <v>392</v>
      </c>
    </row>
    <row r="250" spans="1:8">
      <c r="A250" s="4" t="str">
        <f t="shared" si="3"/>
        <v>2010California</v>
      </c>
      <c r="B250">
        <v>2010</v>
      </c>
      <c r="C250" t="s">
        <v>11</v>
      </c>
      <c r="D250" s="1">
        <v>0</v>
      </c>
      <c r="E250" s="1">
        <v>0</v>
      </c>
      <c r="F250" s="1">
        <v>0</v>
      </c>
      <c r="G250" t="s">
        <v>42</v>
      </c>
      <c r="H250" s="1">
        <v>8170</v>
      </c>
    </row>
    <row r="251" spans="1:8">
      <c r="A251" s="4" t="str">
        <f t="shared" si="3"/>
        <v>2010California</v>
      </c>
      <c r="B251">
        <v>2010</v>
      </c>
      <c r="C251" t="s">
        <v>11</v>
      </c>
      <c r="D251" s="1">
        <v>0</v>
      </c>
      <c r="E251" s="1">
        <v>0</v>
      </c>
      <c r="F251" s="1">
        <v>0</v>
      </c>
      <c r="G251" t="s">
        <v>43</v>
      </c>
      <c r="H251" s="1">
        <v>5708</v>
      </c>
    </row>
    <row r="252" spans="1:8">
      <c r="A252" s="4" t="str">
        <f t="shared" si="3"/>
        <v>2010California</v>
      </c>
      <c r="B252">
        <v>2010</v>
      </c>
      <c r="C252" t="s">
        <v>11</v>
      </c>
      <c r="D252" s="1">
        <v>0</v>
      </c>
      <c r="E252" s="1">
        <v>0</v>
      </c>
      <c r="F252" s="1">
        <v>0</v>
      </c>
      <c r="G252" t="s">
        <v>44</v>
      </c>
      <c r="H252" s="1">
        <v>20913</v>
      </c>
    </row>
    <row r="253" spans="1:8">
      <c r="A253" s="4" t="str">
        <f t="shared" si="3"/>
        <v>2010California</v>
      </c>
      <c r="B253">
        <v>2010</v>
      </c>
      <c r="C253" t="s">
        <v>11</v>
      </c>
      <c r="D253" s="1">
        <v>0</v>
      </c>
      <c r="E253" s="1">
        <v>0</v>
      </c>
      <c r="F253" s="1">
        <v>0</v>
      </c>
      <c r="G253" t="s">
        <v>45</v>
      </c>
      <c r="H253" s="1">
        <v>9948</v>
      </c>
    </row>
    <row r="254" spans="1:8">
      <c r="A254" s="4" t="str">
        <f t="shared" si="3"/>
        <v>2010California</v>
      </c>
      <c r="B254">
        <v>2010</v>
      </c>
      <c r="C254" t="s">
        <v>11</v>
      </c>
      <c r="D254" s="1">
        <v>0</v>
      </c>
      <c r="E254" s="1">
        <v>0</v>
      </c>
      <c r="F254" s="1">
        <v>0</v>
      </c>
      <c r="G254" t="s">
        <v>46</v>
      </c>
      <c r="H254" s="1">
        <v>526</v>
      </c>
    </row>
    <row r="255" spans="1:8">
      <c r="A255" s="4" t="str">
        <f t="shared" si="3"/>
        <v>2010California</v>
      </c>
      <c r="B255">
        <v>2010</v>
      </c>
      <c r="C255" t="s">
        <v>11</v>
      </c>
      <c r="D255" s="1">
        <v>0</v>
      </c>
      <c r="E255" s="1">
        <v>0</v>
      </c>
      <c r="F255" s="1">
        <v>0</v>
      </c>
      <c r="G255" t="s">
        <v>47</v>
      </c>
      <c r="H255" s="1">
        <v>5016</v>
      </c>
    </row>
    <row r="256" spans="1:8">
      <c r="A256" s="4" t="str">
        <f t="shared" si="3"/>
        <v>2010California</v>
      </c>
      <c r="B256">
        <v>2010</v>
      </c>
      <c r="C256" t="s">
        <v>11</v>
      </c>
      <c r="D256" s="1">
        <v>0</v>
      </c>
      <c r="E256" s="1">
        <v>0</v>
      </c>
      <c r="F256" s="1">
        <v>0</v>
      </c>
      <c r="G256" t="s">
        <v>48</v>
      </c>
      <c r="H256" s="1">
        <v>1604</v>
      </c>
    </row>
    <row r="257" spans="1:8">
      <c r="A257" s="4" t="str">
        <f t="shared" si="3"/>
        <v>2010California</v>
      </c>
      <c r="B257">
        <v>2010</v>
      </c>
      <c r="C257" t="s">
        <v>11</v>
      </c>
      <c r="D257" s="1">
        <v>0</v>
      </c>
      <c r="E257" s="1">
        <v>0</v>
      </c>
      <c r="F257" s="1">
        <v>0</v>
      </c>
      <c r="G257" t="s">
        <v>49</v>
      </c>
      <c r="H257" s="1">
        <v>4349</v>
      </c>
    </row>
    <row r="258" spans="1:8">
      <c r="A258" s="4" t="str">
        <f t="shared" si="3"/>
        <v>2010California</v>
      </c>
      <c r="B258">
        <v>2010</v>
      </c>
      <c r="C258" t="s">
        <v>11</v>
      </c>
      <c r="D258" s="1">
        <v>0</v>
      </c>
      <c r="E258" s="1">
        <v>0</v>
      </c>
      <c r="F258" s="1">
        <v>0</v>
      </c>
      <c r="G258" t="s">
        <v>50</v>
      </c>
      <c r="H258" s="1">
        <v>36582</v>
      </c>
    </row>
    <row r="259" spans="1:8">
      <c r="A259" s="4" t="str">
        <f t="shared" ref="A259:A322" si="4">B259&amp;C259</f>
        <v>2010California</v>
      </c>
      <c r="B259">
        <v>2010</v>
      </c>
      <c r="C259" t="s">
        <v>11</v>
      </c>
      <c r="D259" s="1">
        <v>0</v>
      </c>
      <c r="E259" s="1">
        <v>0</v>
      </c>
      <c r="F259" s="1">
        <v>0</v>
      </c>
      <c r="G259" t="s">
        <v>51</v>
      </c>
      <c r="H259" s="1">
        <v>10653</v>
      </c>
    </row>
    <row r="260" spans="1:8">
      <c r="A260" s="4" t="str">
        <f t="shared" si="4"/>
        <v>2010California</v>
      </c>
      <c r="B260">
        <v>2010</v>
      </c>
      <c r="C260" t="s">
        <v>11</v>
      </c>
      <c r="D260" s="1">
        <v>0</v>
      </c>
      <c r="E260" s="1">
        <v>0</v>
      </c>
      <c r="F260" s="1">
        <v>0</v>
      </c>
      <c r="G260" t="s">
        <v>52</v>
      </c>
      <c r="H260" s="1">
        <v>525</v>
      </c>
    </row>
    <row r="261" spans="1:8">
      <c r="A261" s="4" t="str">
        <f t="shared" si="4"/>
        <v>2010California</v>
      </c>
      <c r="B261">
        <v>2010</v>
      </c>
      <c r="C261" t="s">
        <v>11</v>
      </c>
      <c r="D261" s="1">
        <v>0</v>
      </c>
      <c r="E261" s="1">
        <v>0</v>
      </c>
      <c r="F261" s="1">
        <v>0</v>
      </c>
      <c r="G261" t="s">
        <v>53</v>
      </c>
      <c r="H261" s="1">
        <v>14232</v>
      </c>
    </row>
    <row r="262" spans="1:8">
      <c r="A262" s="4" t="str">
        <f t="shared" si="4"/>
        <v>2010California</v>
      </c>
      <c r="B262">
        <v>2010</v>
      </c>
      <c r="C262" t="s">
        <v>11</v>
      </c>
      <c r="D262" s="1">
        <v>0</v>
      </c>
      <c r="E262" s="1">
        <v>0</v>
      </c>
      <c r="F262" s="1">
        <v>0</v>
      </c>
      <c r="G262" t="s">
        <v>54</v>
      </c>
      <c r="H262" s="1">
        <v>30544</v>
      </c>
    </row>
    <row r="263" spans="1:8">
      <c r="A263" s="4" t="str">
        <f t="shared" si="4"/>
        <v>2010California</v>
      </c>
      <c r="B263">
        <v>2010</v>
      </c>
      <c r="C263" t="s">
        <v>11</v>
      </c>
      <c r="D263" s="1">
        <v>0</v>
      </c>
      <c r="E263" s="1">
        <v>0</v>
      </c>
      <c r="F263" s="1">
        <v>0</v>
      </c>
      <c r="G263" t="s">
        <v>55</v>
      </c>
      <c r="H263" s="1">
        <v>1446</v>
      </c>
    </row>
    <row r="264" spans="1:8">
      <c r="A264" s="4" t="str">
        <f t="shared" si="4"/>
        <v>2010California</v>
      </c>
      <c r="B264">
        <v>2010</v>
      </c>
      <c r="C264" t="s">
        <v>11</v>
      </c>
      <c r="D264" s="1">
        <v>0</v>
      </c>
      <c r="E264" s="1">
        <v>0</v>
      </c>
      <c r="F264" s="1">
        <v>0</v>
      </c>
      <c r="G264" t="s">
        <v>56</v>
      </c>
      <c r="H264" s="1">
        <v>6031</v>
      </c>
    </row>
    <row r="265" spans="1:8">
      <c r="A265" s="4" t="str">
        <f t="shared" si="4"/>
        <v>2010California</v>
      </c>
      <c r="B265">
        <v>2010</v>
      </c>
      <c r="C265" t="s">
        <v>11</v>
      </c>
      <c r="D265" s="1">
        <v>0</v>
      </c>
      <c r="E265" s="1">
        <v>0</v>
      </c>
      <c r="F265" s="1">
        <v>0</v>
      </c>
      <c r="G265" t="s">
        <v>57</v>
      </c>
      <c r="H265" s="1">
        <v>1336</v>
      </c>
    </row>
    <row r="266" spans="1:8">
      <c r="A266" s="4" t="str">
        <f t="shared" si="4"/>
        <v>2010California</v>
      </c>
      <c r="B266">
        <v>2010</v>
      </c>
      <c r="C266" t="s">
        <v>11</v>
      </c>
      <c r="D266" s="1">
        <v>0</v>
      </c>
      <c r="E266" s="1">
        <v>0</v>
      </c>
      <c r="F266" s="1">
        <v>0</v>
      </c>
      <c r="G266" t="s">
        <v>58</v>
      </c>
      <c r="H266" s="1">
        <v>1223</v>
      </c>
    </row>
    <row r="267" spans="1:8">
      <c r="A267" s="4" t="str">
        <f t="shared" si="4"/>
        <v>2010Colorado</v>
      </c>
      <c r="B267">
        <v>2010</v>
      </c>
      <c r="C267" s="4" t="s">
        <v>12</v>
      </c>
      <c r="D267" s="1">
        <v>4988190</v>
      </c>
      <c r="E267" s="1">
        <v>4042039</v>
      </c>
      <c r="F267" s="1">
        <v>725413</v>
      </c>
      <c r="G267">
        <v>0</v>
      </c>
      <c r="H267" s="1">
        <v>0</v>
      </c>
    </row>
    <row r="268" spans="1:8">
      <c r="A268" s="4" t="str">
        <f t="shared" si="4"/>
        <v>2010Colorado</v>
      </c>
      <c r="B268">
        <v>2010</v>
      </c>
      <c r="C268" t="s">
        <v>12</v>
      </c>
      <c r="D268" s="1">
        <v>0</v>
      </c>
      <c r="E268" s="1">
        <v>0</v>
      </c>
      <c r="F268" s="1">
        <v>0</v>
      </c>
      <c r="G268" t="s">
        <v>7</v>
      </c>
      <c r="H268" s="1">
        <v>954</v>
      </c>
    </row>
    <row r="269" spans="1:8">
      <c r="A269" s="4" t="str">
        <f t="shared" si="4"/>
        <v>2010Colorado</v>
      </c>
      <c r="B269">
        <v>2010</v>
      </c>
      <c r="C269" t="s">
        <v>12</v>
      </c>
      <c r="D269" s="1">
        <v>0</v>
      </c>
      <c r="E269" s="1">
        <v>0</v>
      </c>
      <c r="F269" s="1">
        <v>0</v>
      </c>
      <c r="G269" t="s">
        <v>8</v>
      </c>
      <c r="H269" s="1">
        <v>2225</v>
      </c>
    </row>
    <row r="270" spans="1:8">
      <c r="A270" s="4" t="str">
        <f t="shared" si="4"/>
        <v>2010Colorado</v>
      </c>
      <c r="B270">
        <v>2010</v>
      </c>
      <c r="C270" t="s">
        <v>12</v>
      </c>
      <c r="D270" s="1">
        <v>0</v>
      </c>
      <c r="E270" s="1">
        <v>0</v>
      </c>
      <c r="F270" s="1">
        <v>0</v>
      </c>
      <c r="G270" t="s">
        <v>9</v>
      </c>
      <c r="H270" s="1">
        <v>12287</v>
      </c>
    </row>
    <row r="271" spans="1:8">
      <c r="A271" s="4" t="str">
        <f t="shared" si="4"/>
        <v>2010Colorado</v>
      </c>
      <c r="B271">
        <v>2010</v>
      </c>
      <c r="C271" t="s">
        <v>12</v>
      </c>
      <c r="D271" s="1">
        <v>0</v>
      </c>
      <c r="E271" s="1">
        <v>0</v>
      </c>
      <c r="F271" s="1">
        <v>0</v>
      </c>
      <c r="G271" t="s">
        <v>10</v>
      </c>
      <c r="H271" s="1">
        <v>1034</v>
      </c>
    </row>
    <row r="272" spans="1:8">
      <c r="A272" s="4" t="str">
        <f t="shared" si="4"/>
        <v>2010Colorado</v>
      </c>
      <c r="B272">
        <v>2010</v>
      </c>
      <c r="C272" t="s">
        <v>12</v>
      </c>
      <c r="D272" s="1">
        <v>0</v>
      </c>
      <c r="E272" s="1">
        <v>0</v>
      </c>
      <c r="F272" s="1">
        <v>0</v>
      </c>
      <c r="G272" t="s">
        <v>11</v>
      </c>
      <c r="H272" s="1">
        <v>26089</v>
      </c>
    </row>
    <row r="273" spans="1:8">
      <c r="A273" s="4" t="str">
        <f t="shared" si="4"/>
        <v>2010Colorado</v>
      </c>
      <c r="B273">
        <v>2010</v>
      </c>
      <c r="C273" t="s">
        <v>12</v>
      </c>
      <c r="D273" s="1">
        <v>0</v>
      </c>
      <c r="E273" s="1">
        <v>0</v>
      </c>
      <c r="F273" s="1">
        <v>0</v>
      </c>
      <c r="G273" t="s">
        <v>12</v>
      </c>
      <c r="H273" s="1">
        <v>0</v>
      </c>
    </row>
    <row r="274" spans="1:8">
      <c r="A274" s="4" t="str">
        <f t="shared" si="4"/>
        <v>2010Colorado</v>
      </c>
      <c r="B274">
        <v>2010</v>
      </c>
      <c r="C274" t="s">
        <v>12</v>
      </c>
      <c r="D274" s="1">
        <v>0</v>
      </c>
      <c r="E274" s="1">
        <v>0</v>
      </c>
      <c r="F274" s="1">
        <v>0</v>
      </c>
      <c r="G274" t="s">
        <v>13</v>
      </c>
      <c r="H274" s="1">
        <v>459</v>
      </c>
    </row>
    <row r="275" spans="1:8">
      <c r="A275" s="4" t="str">
        <f t="shared" si="4"/>
        <v>2010Colorado</v>
      </c>
      <c r="B275">
        <v>2010</v>
      </c>
      <c r="C275" t="s">
        <v>12</v>
      </c>
      <c r="D275" s="1">
        <v>0</v>
      </c>
      <c r="E275" s="1">
        <v>0</v>
      </c>
      <c r="F275" s="1">
        <v>0</v>
      </c>
      <c r="G275" t="s">
        <v>14</v>
      </c>
      <c r="H275" s="1">
        <v>486</v>
      </c>
    </row>
    <row r="276" spans="1:8">
      <c r="A276" s="4" t="str">
        <f t="shared" si="4"/>
        <v>2010Colorado</v>
      </c>
      <c r="B276">
        <v>2010</v>
      </c>
      <c r="C276" t="s">
        <v>12</v>
      </c>
      <c r="D276" s="1">
        <v>0</v>
      </c>
      <c r="E276" s="1">
        <v>0</v>
      </c>
      <c r="F276" s="1">
        <v>0</v>
      </c>
      <c r="G276" t="s">
        <v>15</v>
      </c>
      <c r="H276" s="1">
        <v>479</v>
      </c>
    </row>
    <row r="277" spans="1:8">
      <c r="A277" s="4" t="str">
        <f t="shared" si="4"/>
        <v>2010Colorado</v>
      </c>
      <c r="B277">
        <v>2010</v>
      </c>
      <c r="C277" t="s">
        <v>12</v>
      </c>
      <c r="D277" s="1">
        <v>0</v>
      </c>
      <c r="E277" s="1">
        <v>0</v>
      </c>
      <c r="F277" s="1">
        <v>0</v>
      </c>
      <c r="G277" t="s">
        <v>16</v>
      </c>
      <c r="H277" s="1">
        <v>8849</v>
      </c>
    </row>
    <row r="278" spans="1:8">
      <c r="A278" s="4" t="str">
        <f t="shared" si="4"/>
        <v>2010Colorado</v>
      </c>
      <c r="B278">
        <v>2010</v>
      </c>
      <c r="C278" t="s">
        <v>12</v>
      </c>
      <c r="D278" s="1">
        <v>0</v>
      </c>
      <c r="E278" s="1">
        <v>0</v>
      </c>
      <c r="F278" s="1">
        <v>0</v>
      </c>
      <c r="G278" t="s">
        <v>17</v>
      </c>
      <c r="H278" s="1">
        <v>6445</v>
      </c>
    </row>
    <row r="279" spans="1:8">
      <c r="A279" s="4" t="str">
        <f t="shared" si="4"/>
        <v>2010Colorado</v>
      </c>
      <c r="B279">
        <v>2010</v>
      </c>
      <c r="C279" t="s">
        <v>12</v>
      </c>
      <c r="D279" s="1">
        <v>0</v>
      </c>
      <c r="E279" s="1">
        <v>0</v>
      </c>
      <c r="F279" s="1">
        <v>0</v>
      </c>
      <c r="G279" t="s">
        <v>18</v>
      </c>
      <c r="H279" s="1">
        <v>2355</v>
      </c>
    </row>
    <row r="280" spans="1:8">
      <c r="A280" s="4" t="str">
        <f t="shared" si="4"/>
        <v>2010Colorado</v>
      </c>
      <c r="B280">
        <v>2010</v>
      </c>
      <c r="C280" t="s">
        <v>12</v>
      </c>
      <c r="D280" s="1">
        <v>0</v>
      </c>
      <c r="E280" s="1">
        <v>0</v>
      </c>
      <c r="F280" s="1">
        <v>0</v>
      </c>
      <c r="G280" t="s">
        <v>19</v>
      </c>
      <c r="H280" s="1">
        <v>839</v>
      </c>
    </row>
    <row r="281" spans="1:8">
      <c r="A281" s="4" t="str">
        <f t="shared" si="4"/>
        <v>2010Colorado</v>
      </c>
      <c r="B281">
        <v>2010</v>
      </c>
      <c r="C281" t="s">
        <v>12</v>
      </c>
      <c r="D281" s="1">
        <v>0</v>
      </c>
      <c r="E281" s="1">
        <v>0</v>
      </c>
      <c r="F281" s="1">
        <v>0</v>
      </c>
      <c r="G281" t="s">
        <v>20</v>
      </c>
      <c r="H281" s="1">
        <v>6950</v>
      </c>
    </row>
    <row r="282" spans="1:8">
      <c r="A282" s="4" t="str">
        <f t="shared" si="4"/>
        <v>2010Colorado</v>
      </c>
      <c r="B282">
        <v>2010</v>
      </c>
      <c r="C282" t="s">
        <v>12</v>
      </c>
      <c r="D282" s="1">
        <v>0</v>
      </c>
      <c r="E282" s="1">
        <v>0</v>
      </c>
      <c r="F282" s="1">
        <v>0</v>
      </c>
      <c r="G282" t="s">
        <v>21</v>
      </c>
      <c r="H282" s="1">
        <v>3296</v>
      </c>
    </row>
    <row r="283" spans="1:8">
      <c r="A283" s="4" t="str">
        <f t="shared" si="4"/>
        <v>2010Colorado</v>
      </c>
      <c r="B283">
        <v>2010</v>
      </c>
      <c r="C283" t="s">
        <v>12</v>
      </c>
      <c r="D283" s="1">
        <v>0</v>
      </c>
      <c r="E283" s="1">
        <v>0</v>
      </c>
      <c r="F283" s="1">
        <v>0</v>
      </c>
      <c r="G283" t="s">
        <v>22</v>
      </c>
      <c r="H283" s="1">
        <v>2140</v>
      </c>
    </row>
    <row r="284" spans="1:8">
      <c r="A284" s="4" t="str">
        <f t="shared" si="4"/>
        <v>2010Colorado</v>
      </c>
      <c r="B284">
        <v>2010</v>
      </c>
      <c r="C284" t="s">
        <v>12</v>
      </c>
      <c r="D284" s="1">
        <v>0</v>
      </c>
      <c r="E284" s="1">
        <v>0</v>
      </c>
      <c r="F284" s="1">
        <v>0</v>
      </c>
      <c r="G284" t="s">
        <v>23</v>
      </c>
      <c r="H284" s="1">
        <v>4308</v>
      </c>
    </row>
    <row r="285" spans="1:8">
      <c r="A285" s="4" t="str">
        <f t="shared" si="4"/>
        <v>2010Colorado</v>
      </c>
      <c r="B285">
        <v>2010</v>
      </c>
      <c r="C285" t="s">
        <v>12</v>
      </c>
      <c r="D285" s="1">
        <v>0</v>
      </c>
      <c r="E285" s="1">
        <v>0</v>
      </c>
      <c r="F285" s="1">
        <v>0</v>
      </c>
      <c r="G285" t="s">
        <v>24</v>
      </c>
      <c r="H285" s="1">
        <v>1961</v>
      </c>
    </row>
    <row r="286" spans="1:8">
      <c r="A286" s="4" t="str">
        <f t="shared" si="4"/>
        <v>2010Colorado</v>
      </c>
      <c r="B286">
        <v>2010</v>
      </c>
      <c r="C286" t="s">
        <v>12</v>
      </c>
      <c r="D286" s="1">
        <v>0</v>
      </c>
      <c r="E286" s="1">
        <v>0</v>
      </c>
      <c r="F286" s="1">
        <v>0</v>
      </c>
      <c r="G286" t="s">
        <v>25</v>
      </c>
      <c r="H286" s="1">
        <v>968</v>
      </c>
    </row>
    <row r="287" spans="1:8">
      <c r="A287" s="4" t="str">
        <f t="shared" si="4"/>
        <v>2010Colorado</v>
      </c>
      <c r="B287">
        <v>2010</v>
      </c>
      <c r="C287" t="s">
        <v>12</v>
      </c>
      <c r="D287" s="1">
        <v>0</v>
      </c>
      <c r="E287" s="1">
        <v>0</v>
      </c>
      <c r="F287" s="1">
        <v>0</v>
      </c>
      <c r="G287" t="s">
        <v>26</v>
      </c>
      <c r="H287" s="1">
        <v>532</v>
      </c>
    </row>
    <row r="288" spans="1:8">
      <c r="A288" s="4" t="str">
        <f t="shared" si="4"/>
        <v>2010Colorado</v>
      </c>
      <c r="B288">
        <v>2010</v>
      </c>
      <c r="C288" t="s">
        <v>12</v>
      </c>
      <c r="D288" s="1">
        <v>0</v>
      </c>
      <c r="E288" s="1">
        <v>0</v>
      </c>
      <c r="F288" s="1">
        <v>0</v>
      </c>
      <c r="G288" t="s">
        <v>27</v>
      </c>
      <c r="H288" s="1">
        <v>1532</v>
      </c>
    </row>
    <row r="289" spans="1:8">
      <c r="A289" s="4" t="str">
        <f t="shared" si="4"/>
        <v>2010Colorado</v>
      </c>
      <c r="B289">
        <v>2010</v>
      </c>
      <c r="C289" t="s">
        <v>12</v>
      </c>
      <c r="D289" s="1">
        <v>0</v>
      </c>
      <c r="E289" s="1">
        <v>0</v>
      </c>
      <c r="F289" s="1">
        <v>0</v>
      </c>
      <c r="G289" t="s">
        <v>28</v>
      </c>
      <c r="H289" s="1">
        <v>2242</v>
      </c>
    </row>
    <row r="290" spans="1:8">
      <c r="A290" s="4" t="str">
        <f t="shared" si="4"/>
        <v>2010Colorado</v>
      </c>
      <c r="B290">
        <v>2010</v>
      </c>
      <c r="C290" t="s">
        <v>12</v>
      </c>
      <c r="D290" s="1">
        <v>0</v>
      </c>
      <c r="E290" s="1">
        <v>0</v>
      </c>
      <c r="F290" s="1">
        <v>0</v>
      </c>
      <c r="G290" t="s">
        <v>29</v>
      </c>
      <c r="H290" s="1">
        <v>4587</v>
      </c>
    </row>
    <row r="291" spans="1:8">
      <c r="A291" s="4" t="str">
        <f t="shared" si="4"/>
        <v>2010Colorado</v>
      </c>
      <c r="B291">
        <v>2010</v>
      </c>
      <c r="C291" t="s">
        <v>12</v>
      </c>
      <c r="D291" s="1">
        <v>0</v>
      </c>
      <c r="E291" s="1">
        <v>0</v>
      </c>
      <c r="F291" s="1">
        <v>0</v>
      </c>
      <c r="G291" t="s">
        <v>30</v>
      </c>
      <c r="H291" s="1">
        <v>2878</v>
      </c>
    </row>
    <row r="292" spans="1:8">
      <c r="A292" s="4" t="str">
        <f t="shared" si="4"/>
        <v>2010Colorado</v>
      </c>
      <c r="B292">
        <v>2010</v>
      </c>
      <c r="C292" t="s">
        <v>12</v>
      </c>
      <c r="D292" s="1">
        <v>0</v>
      </c>
      <c r="E292" s="1">
        <v>0</v>
      </c>
      <c r="F292" s="1">
        <v>0</v>
      </c>
      <c r="G292" t="s">
        <v>31</v>
      </c>
      <c r="H292" s="1">
        <v>1277</v>
      </c>
    </row>
    <row r="293" spans="1:8">
      <c r="A293" s="4" t="str">
        <f t="shared" si="4"/>
        <v>2010Colorado</v>
      </c>
      <c r="B293">
        <v>2010</v>
      </c>
      <c r="C293" t="s">
        <v>12</v>
      </c>
      <c r="D293" s="1">
        <v>0</v>
      </c>
      <c r="E293" s="1">
        <v>0</v>
      </c>
      <c r="F293" s="1">
        <v>0</v>
      </c>
      <c r="G293" t="s">
        <v>32</v>
      </c>
      <c r="H293" s="1">
        <v>1978</v>
      </c>
    </row>
    <row r="294" spans="1:8">
      <c r="A294" s="4" t="str">
        <f t="shared" si="4"/>
        <v>2010Colorado</v>
      </c>
      <c r="B294">
        <v>2010</v>
      </c>
      <c r="C294" t="s">
        <v>12</v>
      </c>
      <c r="D294" s="1">
        <v>0</v>
      </c>
      <c r="E294" s="1">
        <v>0</v>
      </c>
      <c r="F294" s="1">
        <v>0</v>
      </c>
      <c r="G294" t="s">
        <v>33</v>
      </c>
      <c r="H294" s="1">
        <v>2042</v>
      </c>
    </row>
    <row r="295" spans="1:8">
      <c r="A295" s="4" t="str">
        <f t="shared" si="4"/>
        <v>2010Colorado</v>
      </c>
      <c r="B295">
        <v>2010</v>
      </c>
      <c r="C295" t="s">
        <v>12</v>
      </c>
      <c r="D295" s="1">
        <v>0</v>
      </c>
      <c r="E295" s="1">
        <v>0</v>
      </c>
      <c r="F295" s="1">
        <v>0</v>
      </c>
      <c r="G295" t="s">
        <v>34</v>
      </c>
      <c r="H295" s="1">
        <v>4065</v>
      </c>
    </row>
    <row r="296" spans="1:8">
      <c r="A296" s="4" t="str">
        <f t="shared" si="4"/>
        <v>2010Colorado</v>
      </c>
      <c r="B296">
        <v>2010</v>
      </c>
      <c r="C296" t="s">
        <v>12</v>
      </c>
      <c r="D296" s="1">
        <v>0</v>
      </c>
      <c r="E296" s="1">
        <v>0</v>
      </c>
      <c r="F296" s="1">
        <v>0</v>
      </c>
      <c r="G296" t="s">
        <v>35</v>
      </c>
      <c r="H296" s="1">
        <v>4131</v>
      </c>
    </row>
    <row r="297" spans="1:8">
      <c r="A297" s="4" t="str">
        <f t="shared" si="4"/>
        <v>2010Colorado</v>
      </c>
      <c r="B297">
        <v>2010</v>
      </c>
      <c r="C297" t="s">
        <v>12</v>
      </c>
      <c r="D297" s="1">
        <v>0</v>
      </c>
      <c r="E297" s="1">
        <v>0</v>
      </c>
      <c r="F297" s="1">
        <v>0</v>
      </c>
      <c r="G297" t="s">
        <v>36</v>
      </c>
      <c r="H297" s="1">
        <v>791</v>
      </c>
    </row>
    <row r="298" spans="1:8">
      <c r="A298" s="4" t="str">
        <f t="shared" si="4"/>
        <v>2010Colorado</v>
      </c>
      <c r="B298">
        <v>2010</v>
      </c>
      <c r="C298" t="s">
        <v>12</v>
      </c>
      <c r="D298" s="1">
        <v>0</v>
      </c>
      <c r="E298" s="1">
        <v>0</v>
      </c>
      <c r="F298" s="1">
        <v>0</v>
      </c>
      <c r="G298" t="s">
        <v>37</v>
      </c>
      <c r="H298" s="1">
        <v>1259</v>
      </c>
    </row>
    <row r="299" spans="1:8">
      <c r="A299" s="4" t="str">
        <f t="shared" si="4"/>
        <v>2010Colorado</v>
      </c>
      <c r="B299">
        <v>2010</v>
      </c>
      <c r="C299" t="s">
        <v>12</v>
      </c>
      <c r="D299" s="1">
        <v>0</v>
      </c>
      <c r="E299" s="1">
        <v>0</v>
      </c>
      <c r="F299" s="1">
        <v>0</v>
      </c>
      <c r="G299" t="s">
        <v>38</v>
      </c>
      <c r="H299" s="1">
        <v>3921</v>
      </c>
    </row>
    <row r="300" spans="1:8">
      <c r="A300" s="4" t="str">
        <f t="shared" si="4"/>
        <v>2010Colorado</v>
      </c>
      <c r="B300">
        <v>2010</v>
      </c>
      <c r="C300" t="s">
        <v>12</v>
      </c>
      <c r="D300" s="1">
        <v>0</v>
      </c>
      <c r="E300" s="1">
        <v>0</v>
      </c>
      <c r="F300" s="1">
        <v>0</v>
      </c>
      <c r="G300" t="s">
        <v>39</v>
      </c>
      <c r="H300" s="1">
        <v>4594</v>
      </c>
    </row>
    <row r="301" spans="1:8">
      <c r="A301" s="4" t="str">
        <f t="shared" si="4"/>
        <v>2010Colorado</v>
      </c>
      <c r="B301">
        <v>2010</v>
      </c>
      <c r="C301" t="s">
        <v>12</v>
      </c>
      <c r="D301" s="1">
        <v>0</v>
      </c>
      <c r="E301" s="1">
        <v>0</v>
      </c>
      <c r="F301" s="1">
        <v>0</v>
      </c>
      <c r="G301" t="s">
        <v>40</v>
      </c>
      <c r="H301" s="1">
        <v>2940</v>
      </c>
    </row>
    <row r="302" spans="1:8">
      <c r="A302" s="4" t="str">
        <f t="shared" si="4"/>
        <v>2010Colorado</v>
      </c>
      <c r="B302">
        <v>2010</v>
      </c>
      <c r="C302" t="s">
        <v>12</v>
      </c>
      <c r="D302" s="1">
        <v>0</v>
      </c>
      <c r="E302" s="1">
        <v>0</v>
      </c>
      <c r="F302" s="1">
        <v>0</v>
      </c>
      <c r="G302" t="s">
        <v>41</v>
      </c>
      <c r="H302" s="1">
        <v>802</v>
      </c>
    </row>
    <row r="303" spans="1:8">
      <c r="A303" s="4" t="str">
        <f t="shared" si="4"/>
        <v>2010Colorado</v>
      </c>
      <c r="B303">
        <v>2010</v>
      </c>
      <c r="C303" t="s">
        <v>12</v>
      </c>
      <c r="D303" s="1">
        <v>0</v>
      </c>
      <c r="E303" s="1">
        <v>0</v>
      </c>
      <c r="F303" s="1">
        <v>0</v>
      </c>
      <c r="G303" t="s">
        <v>42</v>
      </c>
      <c r="H303" s="1">
        <v>2838</v>
      </c>
    </row>
    <row r="304" spans="1:8">
      <c r="A304" s="4" t="str">
        <f t="shared" si="4"/>
        <v>2010Colorado</v>
      </c>
      <c r="B304">
        <v>2010</v>
      </c>
      <c r="C304" t="s">
        <v>12</v>
      </c>
      <c r="D304" s="1">
        <v>0</v>
      </c>
      <c r="E304" s="1">
        <v>0</v>
      </c>
      <c r="F304" s="1">
        <v>0</v>
      </c>
      <c r="G304" t="s">
        <v>43</v>
      </c>
      <c r="H304" s="1">
        <v>3464</v>
      </c>
    </row>
    <row r="305" spans="1:8">
      <c r="A305" s="4" t="str">
        <f t="shared" si="4"/>
        <v>2010Colorado</v>
      </c>
      <c r="B305">
        <v>2010</v>
      </c>
      <c r="C305" t="s">
        <v>12</v>
      </c>
      <c r="D305" s="1">
        <v>0</v>
      </c>
      <c r="E305" s="1">
        <v>0</v>
      </c>
      <c r="F305" s="1">
        <v>0</v>
      </c>
      <c r="G305" t="s">
        <v>44</v>
      </c>
      <c r="H305" s="1">
        <v>4330</v>
      </c>
    </row>
    <row r="306" spans="1:8">
      <c r="A306" s="4" t="str">
        <f t="shared" si="4"/>
        <v>2010Colorado</v>
      </c>
      <c r="B306">
        <v>2010</v>
      </c>
      <c r="C306" t="s">
        <v>12</v>
      </c>
      <c r="D306" s="1">
        <v>0</v>
      </c>
      <c r="E306" s="1">
        <v>0</v>
      </c>
      <c r="F306" s="1">
        <v>0</v>
      </c>
      <c r="G306" t="s">
        <v>45</v>
      </c>
      <c r="H306" s="1">
        <v>3928</v>
      </c>
    </row>
    <row r="307" spans="1:8">
      <c r="A307" s="4" t="str">
        <f t="shared" si="4"/>
        <v>2010Colorado</v>
      </c>
      <c r="B307">
        <v>2010</v>
      </c>
      <c r="C307" t="s">
        <v>12</v>
      </c>
      <c r="D307" s="1">
        <v>0</v>
      </c>
      <c r="E307" s="1">
        <v>0</v>
      </c>
      <c r="F307" s="1">
        <v>0</v>
      </c>
      <c r="G307" t="s">
        <v>46</v>
      </c>
      <c r="H307" s="1">
        <v>192</v>
      </c>
    </row>
    <row r="308" spans="1:8">
      <c r="A308" s="4" t="str">
        <f t="shared" si="4"/>
        <v>2010Colorado</v>
      </c>
      <c r="B308">
        <v>2010</v>
      </c>
      <c r="C308" t="s">
        <v>12</v>
      </c>
      <c r="D308" s="1">
        <v>0</v>
      </c>
      <c r="E308" s="1">
        <v>0</v>
      </c>
      <c r="F308" s="1">
        <v>0</v>
      </c>
      <c r="G308" t="s">
        <v>47</v>
      </c>
      <c r="H308" s="1">
        <v>1231</v>
      </c>
    </row>
    <row r="309" spans="1:8">
      <c r="A309" s="4" t="str">
        <f t="shared" si="4"/>
        <v>2010Colorado</v>
      </c>
      <c r="B309">
        <v>2010</v>
      </c>
      <c r="C309" t="s">
        <v>12</v>
      </c>
      <c r="D309" s="1">
        <v>0</v>
      </c>
      <c r="E309" s="1">
        <v>0</v>
      </c>
      <c r="F309" s="1">
        <v>0</v>
      </c>
      <c r="G309" t="s">
        <v>48</v>
      </c>
      <c r="H309" s="1">
        <v>1847</v>
      </c>
    </row>
    <row r="310" spans="1:8">
      <c r="A310" s="4" t="str">
        <f t="shared" si="4"/>
        <v>2010Colorado</v>
      </c>
      <c r="B310">
        <v>2010</v>
      </c>
      <c r="C310" t="s">
        <v>12</v>
      </c>
      <c r="D310" s="1">
        <v>0</v>
      </c>
      <c r="E310" s="1">
        <v>0</v>
      </c>
      <c r="F310" s="1">
        <v>0</v>
      </c>
      <c r="G310" t="s">
        <v>49</v>
      </c>
      <c r="H310" s="1">
        <v>1628</v>
      </c>
    </row>
    <row r="311" spans="1:8">
      <c r="A311" s="4" t="str">
        <f t="shared" si="4"/>
        <v>2010Colorado</v>
      </c>
      <c r="B311">
        <v>2010</v>
      </c>
      <c r="C311" t="s">
        <v>12</v>
      </c>
      <c r="D311" s="1">
        <v>0</v>
      </c>
      <c r="E311" s="1">
        <v>0</v>
      </c>
      <c r="F311" s="1">
        <v>0</v>
      </c>
      <c r="G311" t="s">
        <v>50</v>
      </c>
      <c r="H311" s="1">
        <v>22253</v>
      </c>
    </row>
    <row r="312" spans="1:8">
      <c r="A312" s="4" t="str">
        <f t="shared" si="4"/>
        <v>2010Colorado</v>
      </c>
      <c r="B312">
        <v>2010</v>
      </c>
      <c r="C312" t="s">
        <v>12</v>
      </c>
      <c r="D312" s="1">
        <v>0</v>
      </c>
      <c r="E312" s="1">
        <v>0</v>
      </c>
      <c r="F312" s="1">
        <v>0</v>
      </c>
      <c r="G312" t="s">
        <v>51</v>
      </c>
      <c r="H312" s="1">
        <v>4748</v>
      </c>
    </row>
    <row r="313" spans="1:8">
      <c r="A313" s="4" t="str">
        <f t="shared" si="4"/>
        <v>2010Colorado</v>
      </c>
      <c r="B313">
        <v>2010</v>
      </c>
      <c r="C313" t="s">
        <v>12</v>
      </c>
      <c r="D313" s="1">
        <v>0</v>
      </c>
      <c r="E313" s="1">
        <v>0</v>
      </c>
      <c r="F313" s="1">
        <v>0</v>
      </c>
      <c r="G313" t="s">
        <v>52</v>
      </c>
      <c r="H313" s="1">
        <v>350</v>
      </c>
    </row>
    <row r="314" spans="1:8">
      <c r="A314" s="4" t="str">
        <f t="shared" si="4"/>
        <v>2010Colorado</v>
      </c>
      <c r="B314">
        <v>2010</v>
      </c>
      <c r="C314" t="s">
        <v>12</v>
      </c>
      <c r="D314" s="1">
        <v>0</v>
      </c>
      <c r="E314" s="1">
        <v>0</v>
      </c>
      <c r="F314" s="1">
        <v>0</v>
      </c>
      <c r="G314" t="s">
        <v>53</v>
      </c>
      <c r="H314" s="1">
        <v>2739</v>
      </c>
    </row>
    <row r="315" spans="1:8">
      <c r="A315" s="4" t="str">
        <f t="shared" si="4"/>
        <v>2010Colorado</v>
      </c>
      <c r="B315">
        <v>2010</v>
      </c>
      <c r="C315" t="s">
        <v>12</v>
      </c>
      <c r="D315" s="1">
        <v>0</v>
      </c>
      <c r="E315" s="1">
        <v>0</v>
      </c>
      <c r="F315" s="1">
        <v>0</v>
      </c>
      <c r="G315" t="s">
        <v>54</v>
      </c>
      <c r="H315" s="1">
        <v>7583</v>
      </c>
    </row>
    <row r="316" spans="1:8">
      <c r="A316" s="4" t="str">
        <f t="shared" si="4"/>
        <v>2010Colorado</v>
      </c>
      <c r="B316">
        <v>2010</v>
      </c>
      <c r="C316" t="s">
        <v>12</v>
      </c>
      <c r="D316" s="1">
        <v>0</v>
      </c>
      <c r="E316" s="1">
        <v>0</v>
      </c>
      <c r="F316" s="1">
        <v>0</v>
      </c>
      <c r="G316" t="s">
        <v>55</v>
      </c>
      <c r="H316" s="1">
        <v>623</v>
      </c>
    </row>
    <row r="317" spans="1:8">
      <c r="A317" s="4" t="str">
        <f t="shared" si="4"/>
        <v>2010Colorado</v>
      </c>
      <c r="B317">
        <v>2010</v>
      </c>
      <c r="C317" t="s">
        <v>12</v>
      </c>
      <c r="D317" s="1">
        <v>0</v>
      </c>
      <c r="E317" s="1">
        <v>0</v>
      </c>
      <c r="F317" s="1">
        <v>0</v>
      </c>
      <c r="G317" t="s">
        <v>56</v>
      </c>
      <c r="H317" s="1">
        <v>2499</v>
      </c>
    </row>
    <row r="318" spans="1:8">
      <c r="A318" s="4" t="str">
        <f t="shared" si="4"/>
        <v>2010Colorado</v>
      </c>
      <c r="B318">
        <v>2010</v>
      </c>
      <c r="C318" t="s">
        <v>12</v>
      </c>
      <c r="D318" s="1">
        <v>0</v>
      </c>
      <c r="E318" s="1">
        <v>0</v>
      </c>
      <c r="F318" s="1">
        <v>0</v>
      </c>
      <c r="G318" t="s">
        <v>57</v>
      </c>
      <c r="H318" s="1">
        <v>4418</v>
      </c>
    </row>
    <row r="319" spans="1:8">
      <c r="A319" s="4" t="str">
        <f t="shared" si="4"/>
        <v>2010Colorado</v>
      </c>
      <c r="B319">
        <v>2010</v>
      </c>
      <c r="C319" t="s">
        <v>12</v>
      </c>
      <c r="D319" s="1">
        <v>0</v>
      </c>
      <c r="E319" s="1">
        <v>0</v>
      </c>
      <c r="F319" s="1">
        <v>0</v>
      </c>
      <c r="G319" t="s">
        <v>58</v>
      </c>
      <c r="H319" s="1">
        <v>874</v>
      </c>
    </row>
    <row r="320" spans="1:8">
      <c r="A320" s="4" t="str">
        <f t="shared" si="4"/>
        <v>2010Connecticut</v>
      </c>
      <c r="B320">
        <v>2010</v>
      </c>
      <c r="C320" s="4" t="s">
        <v>13</v>
      </c>
      <c r="D320" s="1">
        <v>3541146</v>
      </c>
      <c r="E320" s="1">
        <v>3100742</v>
      </c>
      <c r="F320" s="1">
        <v>342904</v>
      </c>
      <c r="G320">
        <v>0</v>
      </c>
      <c r="H320" s="1">
        <v>0</v>
      </c>
    </row>
    <row r="321" spans="1:8">
      <c r="A321" s="4" t="str">
        <f t="shared" si="4"/>
        <v>2010Connecticut</v>
      </c>
      <c r="B321">
        <v>2010</v>
      </c>
      <c r="C321" t="s">
        <v>13</v>
      </c>
      <c r="D321" s="1">
        <v>0</v>
      </c>
      <c r="E321" s="1">
        <v>0</v>
      </c>
      <c r="F321" s="1">
        <v>0</v>
      </c>
      <c r="G321" t="s">
        <v>7</v>
      </c>
      <c r="H321" s="1">
        <v>896</v>
      </c>
    </row>
    <row r="322" spans="1:8">
      <c r="A322" s="4" t="str">
        <f t="shared" si="4"/>
        <v>2010Connecticut</v>
      </c>
      <c r="B322">
        <v>2010</v>
      </c>
      <c r="C322" t="s">
        <v>13</v>
      </c>
      <c r="D322" s="1">
        <v>0</v>
      </c>
      <c r="E322" s="1">
        <v>0</v>
      </c>
      <c r="F322" s="1">
        <v>0</v>
      </c>
      <c r="G322" t="s">
        <v>8</v>
      </c>
      <c r="H322" s="1">
        <v>0</v>
      </c>
    </row>
    <row r="323" spans="1:8">
      <c r="A323" s="4" t="str">
        <f t="shared" ref="A323:A386" si="5">B323&amp;C323</f>
        <v>2010Connecticut</v>
      </c>
      <c r="B323">
        <v>2010</v>
      </c>
      <c r="C323" t="s">
        <v>13</v>
      </c>
      <c r="D323" s="1">
        <v>0</v>
      </c>
      <c r="E323" s="1">
        <v>0</v>
      </c>
      <c r="F323" s="1">
        <v>0</v>
      </c>
      <c r="G323" t="s">
        <v>9</v>
      </c>
      <c r="H323" s="1">
        <v>664</v>
      </c>
    </row>
    <row r="324" spans="1:8">
      <c r="A324" s="4" t="str">
        <f t="shared" si="5"/>
        <v>2010Connecticut</v>
      </c>
      <c r="B324">
        <v>2010</v>
      </c>
      <c r="C324" t="s">
        <v>13</v>
      </c>
      <c r="D324" s="1">
        <v>0</v>
      </c>
      <c r="E324" s="1">
        <v>0</v>
      </c>
      <c r="F324" s="1">
        <v>0</v>
      </c>
      <c r="G324" t="s">
        <v>10</v>
      </c>
      <c r="H324" s="1">
        <v>334</v>
      </c>
    </row>
    <row r="325" spans="1:8">
      <c r="A325" s="4" t="str">
        <f t="shared" si="5"/>
        <v>2010Connecticut</v>
      </c>
      <c r="B325">
        <v>2010</v>
      </c>
      <c r="C325" t="s">
        <v>13</v>
      </c>
      <c r="D325" s="1">
        <v>0</v>
      </c>
      <c r="E325" s="1">
        <v>0</v>
      </c>
      <c r="F325" s="1">
        <v>0</v>
      </c>
      <c r="G325" t="s">
        <v>11</v>
      </c>
      <c r="H325" s="1">
        <v>4479</v>
      </c>
    </row>
    <row r="326" spans="1:8">
      <c r="A326" s="4" t="str">
        <f t="shared" si="5"/>
        <v>2010Connecticut</v>
      </c>
      <c r="B326">
        <v>2010</v>
      </c>
      <c r="C326" t="s">
        <v>13</v>
      </c>
      <c r="D326" s="1">
        <v>0</v>
      </c>
      <c r="E326" s="1">
        <v>0</v>
      </c>
      <c r="F326" s="1">
        <v>0</v>
      </c>
      <c r="G326" t="s">
        <v>12</v>
      </c>
      <c r="H326" s="1">
        <v>547</v>
      </c>
    </row>
    <row r="327" spans="1:8">
      <c r="A327" s="4" t="str">
        <f t="shared" si="5"/>
        <v>2010Connecticut</v>
      </c>
      <c r="B327">
        <v>2010</v>
      </c>
      <c r="C327" t="s">
        <v>13</v>
      </c>
      <c r="D327" s="1">
        <v>0</v>
      </c>
      <c r="E327" s="1">
        <v>0</v>
      </c>
      <c r="F327" s="1">
        <v>0</v>
      </c>
      <c r="G327" t="s">
        <v>13</v>
      </c>
      <c r="H327" s="1">
        <v>0</v>
      </c>
    </row>
    <row r="328" spans="1:8">
      <c r="A328" s="4" t="str">
        <f t="shared" si="5"/>
        <v>2010Connecticut</v>
      </c>
      <c r="B328">
        <v>2010</v>
      </c>
      <c r="C328" t="s">
        <v>13</v>
      </c>
      <c r="D328" s="1">
        <v>0</v>
      </c>
      <c r="E328" s="1">
        <v>0</v>
      </c>
      <c r="F328" s="1">
        <v>0</v>
      </c>
      <c r="G328" t="s">
        <v>14</v>
      </c>
      <c r="H328" s="1">
        <v>149</v>
      </c>
    </row>
    <row r="329" spans="1:8">
      <c r="A329" s="4" t="str">
        <f t="shared" si="5"/>
        <v>2010Connecticut</v>
      </c>
      <c r="B329">
        <v>2010</v>
      </c>
      <c r="C329" t="s">
        <v>13</v>
      </c>
      <c r="D329" s="1">
        <v>0</v>
      </c>
      <c r="E329" s="1">
        <v>0</v>
      </c>
      <c r="F329" s="1">
        <v>0</v>
      </c>
      <c r="G329" t="s">
        <v>15</v>
      </c>
      <c r="H329" s="1">
        <v>331</v>
      </c>
    </row>
    <row r="330" spans="1:8">
      <c r="A330" s="4" t="str">
        <f t="shared" si="5"/>
        <v>2010Connecticut</v>
      </c>
      <c r="B330">
        <v>2010</v>
      </c>
      <c r="C330" t="s">
        <v>13</v>
      </c>
      <c r="D330" s="1">
        <v>0</v>
      </c>
      <c r="E330" s="1">
        <v>0</v>
      </c>
      <c r="F330" s="1">
        <v>0</v>
      </c>
      <c r="G330" t="s">
        <v>16</v>
      </c>
      <c r="H330" s="1">
        <v>9207</v>
      </c>
    </row>
    <row r="331" spans="1:8">
      <c r="A331" s="4" t="str">
        <f t="shared" si="5"/>
        <v>2010Connecticut</v>
      </c>
      <c r="B331">
        <v>2010</v>
      </c>
      <c r="C331" t="s">
        <v>13</v>
      </c>
      <c r="D331" s="1">
        <v>0</v>
      </c>
      <c r="E331" s="1">
        <v>0</v>
      </c>
      <c r="F331" s="1">
        <v>0</v>
      </c>
      <c r="G331" t="s">
        <v>17</v>
      </c>
      <c r="H331" s="1">
        <v>748</v>
      </c>
    </row>
    <row r="332" spans="1:8">
      <c r="A332" s="4" t="str">
        <f t="shared" si="5"/>
        <v>2010Connecticut</v>
      </c>
      <c r="B332">
        <v>2010</v>
      </c>
      <c r="C332" t="s">
        <v>13</v>
      </c>
      <c r="D332" s="1">
        <v>0</v>
      </c>
      <c r="E332" s="1">
        <v>0</v>
      </c>
      <c r="F332" s="1">
        <v>0</v>
      </c>
      <c r="G332" t="s">
        <v>18</v>
      </c>
      <c r="H332" s="1">
        <v>182</v>
      </c>
    </row>
    <row r="333" spans="1:8">
      <c r="A333" s="4" t="str">
        <f t="shared" si="5"/>
        <v>2010Connecticut</v>
      </c>
      <c r="B333">
        <v>2010</v>
      </c>
      <c r="C333" t="s">
        <v>13</v>
      </c>
      <c r="D333" s="1">
        <v>0</v>
      </c>
      <c r="E333" s="1">
        <v>0</v>
      </c>
      <c r="F333" s="1">
        <v>0</v>
      </c>
      <c r="G333" t="s">
        <v>19</v>
      </c>
      <c r="H333" s="1">
        <v>147</v>
      </c>
    </row>
    <row r="334" spans="1:8">
      <c r="A334" s="4" t="str">
        <f t="shared" si="5"/>
        <v>2010Connecticut</v>
      </c>
      <c r="B334">
        <v>2010</v>
      </c>
      <c r="C334" t="s">
        <v>13</v>
      </c>
      <c r="D334" s="1">
        <v>0</v>
      </c>
      <c r="E334" s="1">
        <v>0</v>
      </c>
      <c r="F334" s="1">
        <v>0</v>
      </c>
      <c r="G334" t="s">
        <v>20</v>
      </c>
      <c r="H334" s="1">
        <v>3391</v>
      </c>
    </row>
    <row r="335" spans="1:8">
      <c r="A335" s="4" t="str">
        <f t="shared" si="5"/>
        <v>2010Connecticut</v>
      </c>
      <c r="B335">
        <v>2010</v>
      </c>
      <c r="C335" t="s">
        <v>13</v>
      </c>
      <c r="D335" s="1">
        <v>0</v>
      </c>
      <c r="E335" s="1">
        <v>0</v>
      </c>
      <c r="F335" s="1">
        <v>0</v>
      </c>
      <c r="G335" t="s">
        <v>21</v>
      </c>
      <c r="H335" s="1">
        <v>1074</v>
      </c>
    </row>
    <row r="336" spans="1:8">
      <c r="A336" s="4" t="str">
        <f t="shared" si="5"/>
        <v>2010Connecticut</v>
      </c>
      <c r="B336">
        <v>2010</v>
      </c>
      <c r="C336" t="s">
        <v>13</v>
      </c>
      <c r="D336" s="1">
        <v>0</v>
      </c>
      <c r="E336" s="1">
        <v>0</v>
      </c>
      <c r="F336" s="1">
        <v>0</v>
      </c>
      <c r="G336" t="s">
        <v>22</v>
      </c>
      <c r="H336" s="1">
        <v>108</v>
      </c>
    </row>
    <row r="337" spans="1:8">
      <c r="A337" s="4" t="str">
        <f t="shared" si="5"/>
        <v>2010Connecticut</v>
      </c>
      <c r="B337">
        <v>2010</v>
      </c>
      <c r="C337" t="s">
        <v>13</v>
      </c>
      <c r="D337" s="1">
        <v>0</v>
      </c>
      <c r="E337" s="1">
        <v>0</v>
      </c>
      <c r="F337" s="1">
        <v>0</v>
      </c>
      <c r="G337" t="s">
        <v>23</v>
      </c>
      <c r="H337" s="1">
        <v>0</v>
      </c>
    </row>
    <row r="338" spans="1:8">
      <c r="A338" s="4" t="str">
        <f t="shared" si="5"/>
        <v>2010Connecticut</v>
      </c>
      <c r="B338">
        <v>2010</v>
      </c>
      <c r="C338" t="s">
        <v>13</v>
      </c>
      <c r="D338" s="1">
        <v>0</v>
      </c>
      <c r="E338" s="1">
        <v>0</v>
      </c>
      <c r="F338" s="1">
        <v>0</v>
      </c>
      <c r="G338" t="s">
        <v>24</v>
      </c>
      <c r="H338" s="1">
        <v>400</v>
      </c>
    </row>
    <row r="339" spans="1:8">
      <c r="A339" s="4" t="str">
        <f t="shared" si="5"/>
        <v>2010Connecticut</v>
      </c>
      <c r="B339">
        <v>2010</v>
      </c>
      <c r="C339" t="s">
        <v>13</v>
      </c>
      <c r="D339" s="1">
        <v>0</v>
      </c>
      <c r="E339" s="1">
        <v>0</v>
      </c>
      <c r="F339" s="1">
        <v>0</v>
      </c>
      <c r="G339" t="s">
        <v>25</v>
      </c>
      <c r="H339" s="1">
        <v>0</v>
      </c>
    </row>
    <row r="340" spans="1:8">
      <c r="A340" s="4" t="str">
        <f t="shared" si="5"/>
        <v>2010Connecticut</v>
      </c>
      <c r="B340">
        <v>2010</v>
      </c>
      <c r="C340" t="s">
        <v>13</v>
      </c>
      <c r="D340" s="1">
        <v>0</v>
      </c>
      <c r="E340" s="1">
        <v>0</v>
      </c>
      <c r="F340" s="1">
        <v>0</v>
      </c>
      <c r="G340" t="s">
        <v>26</v>
      </c>
      <c r="H340" s="1">
        <v>528</v>
      </c>
    </row>
    <row r="341" spans="1:8">
      <c r="A341" s="4" t="str">
        <f t="shared" si="5"/>
        <v>2010Connecticut</v>
      </c>
      <c r="B341">
        <v>2010</v>
      </c>
      <c r="C341" t="s">
        <v>13</v>
      </c>
      <c r="D341" s="1">
        <v>0</v>
      </c>
      <c r="E341" s="1">
        <v>0</v>
      </c>
      <c r="F341" s="1">
        <v>0</v>
      </c>
      <c r="G341" t="s">
        <v>27</v>
      </c>
      <c r="H341" s="1">
        <v>1531</v>
      </c>
    </row>
    <row r="342" spans="1:8">
      <c r="A342" s="4" t="str">
        <f t="shared" si="5"/>
        <v>2010Connecticut</v>
      </c>
      <c r="B342">
        <v>2010</v>
      </c>
      <c r="C342" t="s">
        <v>13</v>
      </c>
      <c r="D342" s="1">
        <v>0</v>
      </c>
      <c r="E342" s="1">
        <v>0</v>
      </c>
      <c r="F342" s="1">
        <v>0</v>
      </c>
      <c r="G342" t="s">
        <v>28</v>
      </c>
      <c r="H342" s="1">
        <v>8510</v>
      </c>
    </row>
    <row r="343" spans="1:8">
      <c r="A343" s="4" t="str">
        <f t="shared" si="5"/>
        <v>2010Connecticut</v>
      </c>
      <c r="B343">
        <v>2010</v>
      </c>
      <c r="C343" t="s">
        <v>13</v>
      </c>
      <c r="D343" s="1">
        <v>0</v>
      </c>
      <c r="E343" s="1">
        <v>0</v>
      </c>
      <c r="F343" s="1">
        <v>0</v>
      </c>
      <c r="G343" t="s">
        <v>29</v>
      </c>
      <c r="H343" s="1">
        <v>770</v>
      </c>
    </row>
    <row r="344" spans="1:8">
      <c r="A344" s="4" t="str">
        <f t="shared" si="5"/>
        <v>2010Connecticut</v>
      </c>
      <c r="B344">
        <v>2010</v>
      </c>
      <c r="C344" t="s">
        <v>13</v>
      </c>
      <c r="D344" s="1">
        <v>0</v>
      </c>
      <c r="E344" s="1">
        <v>0</v>
      </c>
      <c r="F344" s="1">
        <v>0</v>
      </c>
      <c r="G344" t="s">
        <v>30</v>
      </c>
      <c r="H344" s="1">
        <v>934</v>
      </c>
    </row>
    <row r="345" spans="1:8">
      <c r="A345" s="4" t="str">
        <f t="shared" si="5"/>
        <v>2010Connecticut</v>
      </c>
      <c r="B345">
        <v>2010</v>
      </c>
      <c r="C345" t="s">
        <v>13</v>
      </c>
      <c r="D345" s="1">
        <v>0</v>
      </c>
      <c r="E345" s="1">
        <v>0</v>
      </c>
      <c r="F345" s="1">
        <v>0</v>
      </c>
      <c r="G345" t="s">
        <v>31</v>
      </c>
      <c r="H345" s="1">
        <v>67</v>
      </c>
    </row>
    <row r="346" spans="1:8">
      <c r="A346" s="4" t="str">
        <f t="shared" si="5"/>
        <v>2010Connecticut</v>
      </c>
      <c r="B346">
        <v>2010</v>
      </c>
      <c r="C346" t="s">
        <v>13</v>
      </c>
      <c r="D346" s="1">
        <v>0</v>
      </c>
      <c r="E346" s="1">
        <v>0</v>
      </c>
      <c r="F346" s="1">
        <v>0</v>
      </c>
      <c r="G346" t="s">
        <v>32</v>
      </c>
      <c r="H346" s="1">
        <v>42</v>
      </c>
    </row>
    <row r="347" spans="1:8">
      <c r="A347" s="4" t="str">
        <f t="shared" si="5"/>
        <v>2010Connecticut</v>
      </c>
      <c r="B347">
        <v>2010</v>
      </c>
      <c r="C347" t="s">
        <v>13</v>
      </c>
      <c r="D347" s="1">
        <v>0</v>
      </c>
      <c r="E347" s="1">
        <v>0</v>
      </c>
      <c r="F347" s="1">
        <v>0</v>
      </c>
      <c r="G347" t="s">
        <v>33</v>
      </c>
      <c r="H347" s="1">
        <v>0</v>
      </c>
    </row>
    <row r="348" spans="1:8">
      <c r="A348" s="4" t="str">
        <f t="shared" si="5"/>
        <v>2010Connecticut</v>
      </c>
      <c r="B348">
        <v>2010</v>
      </c>
      <c r="C348" t="s">
        <v>13</v>
      </c>
      <c r="D348" s="1">
        <v>0</v>
      </c>
      <c r="E348" s="1">
        <v>0</v>
      </c>
      <c r="F348" s="1">
        <v>0</v>
      </c>
      <c r="G348" t="s">
        <v>34</v>
      </c>
      <c r="H348" s="1">
        <v>0</v>
      </c>
    </row>
    <row r="349" spans="1:8">
      <c r="A349" s="4" t="str">
        <f t="shared" si="5"/>
        <v>2010Connecticut</v>
      </c>
      <c r="B349">
        <v>2010</v>
      </c>
      <c r="C349" t="s">
        <v>13</v>
      </c>
      <c r="D349" s="1">
        <v>0</v>
      </c>
      <c r="E349" s="1">
        <v>0</v>
      </c>
      <c r="F349" s="1">
        <v>0</v>
      </c>
      <c r="G349" t="s">
        <v>35</v>
      </c>
      <c r="H349" s="1">
        <v>507</v>
      </c>
    </row>
    <row r="350" spans="1:8">
      <c r="A350" s="4" t="str">
        <f t="shared" si="5"/>
        <v>2010Connecticut</v>
      </c>
      <c r="B350">
        <v>2010</v>
      </c>
      <c r="C350" t="s">
        <v>13</v>
      </c>
      <c r="D350" s="1">
        <v>0</v>
      </c>
      <c r="E350" s="1">
        <v>0</v>
      </c>
      <c r="F350" s="1">
        <v>0</v>
      </c>
      <c r="G350" t="s">
        <v>36</v>
      </c>
      <c r="H350" s="1">
        <v>1049</v>
      </c>
    </row>
    <row r="351" spans="1:8">
      <c r="A351" s="4" t="str">
        <f t="shared" si="5"/>
        <v>2010Connecticut</v>
      </c>
      <c r="B351">
        <v>2010</v>
      </c>
      <c r="C351" t="s">
        <v>13</v>
      </c>
      <c r="D351" s="1">
        <v>0</v>
      </c>
      <c r="E351" s="1">
        <v>0</v>
      </c>
      <c r="F351" s="1">
        <v>0</v>
      </c>
      <c r="G351" t="s">
        <v>37</v>
      </c>
      <c r="H351" s="1">
        <v>3475</v>
      </c>
    </row>
    <row r="352" spans="1:8">
      <c r="A352" s="4" t="str">
        <f t="shared" si="5"/>
        <v>2010Connecticut</v>
      </c>
      <c r="B352">
        <v>2010</v>
      </c>
      <c r="C352" t="s">
        <v>13</v>
      </c>
      <c r="D352" s="1">
        <v>0</v>
      </c>
      <c r="E352" s="1">
        <v>0</v>
      </c>
      <c r="F352" s="1">
        <v>0</v>
      </c>
      <c r="G352" t="s">
        <v>38</v>
      </c>
      <c r="H352" s="1">
        <v>112</v>
      </c>
    </row>
    <row r="353" spans="1:8">
      <c r="A353" s="4" t="str">
        <f t="shared" si="5"/>
        <v>2010Connecticut</v>
      </c>
      <c r="B353">
        <v>2010</v>
      </c>
      <c r="C353" t="s">
        <v>13</v>
      </c>
      <c r="D353" s="1">
        <v>0</v>
      </c>
      <c r="E353" s="1">
        <v>0</v>
      </c>
      <c r="F353" s="1">
        <v>0</v>
      </c>
      <c r="G353" t="s">
        <v>39</v>
      </c>
      <c r="H353" s="1">
        <v>20727</v>
      </c>
    </row>
    <row r="354" spans="1:8">
      <c r="A354" s="4" t="str">
        <f t="shared" si="5"/>
        <v>2010Connecticut</v>
      </c>
      <c r="B354">
        <v>2010</v>
      </c>
      <c r="C354" t="s">
        <v>13</v>
      </c>
      <c r="D354" s="1">
        <v>0</v>
      </c>
      <c r="E354" s="1">
        <v>0</v>
      </c>
      <c r="F354" s="1">
        <v>0</v>
      </c>
      <c r="G354" t="s">
        <v>40</v>
      </c>
      <c r="H354" s="1">
        <v>1345</v>
      </c>
    </row>
    <row r="355" spans="1:8">
      <c r="A355" s="4" t="str">
        <f t="shared" si="5"/>
        <v>2010Connecticut</v>
      </c>
      <c r="B355">
        <v>2010</v>
      </c>
      <c r="C355" t="s">
        <v>13</v>
      </c>
      <c r="D355" s="1">
        <v>0</v>
      </c>
      <c r="E355" s="1">
        <v>0</v>
      </c>
      <c r="F355" s="1">
        <v>0</v>
      </c>
      <c r="G355" t="s">
        <v>41</v>
      </c>
      <c r="H355" s="1">
        <v>0</v>
      </c>
    </row>
    <row r="356" spans="1:8">
      <c r="A356" s="4" t="str">
        <f t="shared" si="5"/>
        <v>2010Connecticut</v>
      </c>
      <c r="B356">
        <v>2010</v>
      </c>
      <c r="C356" t="s">
        <v>13</v>
      </c>
      <c r="D356" s="1">
        <v>0</v>
      </c>
      <c r="E356" s="1">
        <v>0</v>
      </c>
      <c r="F356" s="1">
        <v>0</v>
      </c>
      <c r="G356" t="s">
        <v>42</v>
      </c>
      <c r="H356" s="1">
        <v>1296</v>
      </c>
    </row>
    <row r="357" spans="1:8">
      <c r="A357" s="4" t="str">
        <f t="shared" si="5"/>
        <v>2010Connecticut</v>
      </c>
      <c r="B357">
        <v>2010</v>
      </c>
      <c r="C357" t="s">
        <v>13</v>
      </c>
      <c r="D357" s="1">
        <v>0</v>
      </c>
      <c r="E357" s="1">
        <v>0</v>
      </c>
      <c r="F357" s="1">
        <v>0</v>
      </c>
      <c r="G357" t="s">
        <v>43</v>
      </c>
      <c r="H357" s="1">
        <v>145</v>
      </c>
    </row>
    <row r="358" spans="1:8">
      <c r="A358" s="4" t="str">
        <f t="shared" si="5"/>
        <v>2010Connecticut</v>
      </c>
      <c r="B358">
        <v>2010</v>
      </c>
      <c r="C358" t="s">
        <v>13</v>
      </c>
      <c r="D358" s="1">
        <v>0</v>
      </c>
      <c r="E358" s="1">
        <v>0</v>
      </c>
      <c r="F358" s="1">
        <v>0</v>
      </c>
      <c r="G358" t="s">
        <v>44</v>
      </c>
      <c r="H358" s="1">
        <v>640</v>
      </c>
    </row>
    <row r="359" spans="1:8">
      <c r="A359" s="4" t="str">
        <f t="shared" si="5"/>
        <v>2010Connecticut</v>
      </c>
      <c r="B359">
        <v>2010</v>
      </c>
      <c r="C359" t="s">
        <v>13</v>
      </c>
      <c r="D359" s="1">
        <v>0</v>
      </c>
      <c r="E359" s="1">
        <v>0</v>
      </c>
      <c r="F359" s="1">
        <v>0</v>
      </c>
      <c r="G359" t="s">
        <v>45</v>
      </c>
      <c r="H359" s="1">
        <v>1955</v>
      </c>
    </row>
    <row r="360" spans="1:8">
      <c r="A360" s="4" t="str">
        <f t="shared" si="5"/>
        <v>2010Connecticut</v>
      </c>
      <c r="B360">
        <v>2010</v>
      </c>
      <c r="C360" t="s">
        <v>13</v>
      </c>
      <c r="D360" s="1">
        <v>0</v>
      </c>
      <c r="E360" s="1">
        <v>0</v>
      </c>
      <c r="F360" s="1">
        <v>0</v>
      </c>
      <c r="G360" t="s">
        <v>46</v>
      </c>
      <c r="H360" s="1">
        <v>1728</v>
      </c>
    </row>
    <row r="361" spans="1:8">
      <c r="A361" s="4" t="str">
        <f t="shared" si="5"/>
        <v>2010Connecticut</v>
      </c>
      <c r="B361">
        <v>2010</v>
      </c>
      <c r="C361" t="s">
        <v>13</v>
      </c>
      <c r="D361" s="1">
        <v>0</v>
      </c>
      <c r="E361" s="1">
        <v>0</v>
      </c>
      <c r="F361" s="1">
        <v>0</v>
      </c>
      <c r="G361" t="s">
        <v>47</v>
      </c>
      <c r="H361" s="1">
        <v>1140</v>
      </c>
    </row>
    <row r="362" spans="1:8">
      <c r="A362" s="4" t="str">
        <f t="shared" si="5"/>
        <v>2010Connecticut</v>
      </c>
      <c r="B362">
        <v>2010</v>
      </c>
      <c r="C362" t="s">
        <v>13</v>
      </c>
      <c r="D362" s="1">
        <v>0</v>
      </c>
      <c r="E362" s="1">
        <v>0</v>
      </c>
      <c r="F362" s="1">
        <v>0</v>
      </c>
      <c r="G362" t="s">
        <v>48</v>
      </c>
      <c r="H362" s="1">
        <v>0</v>
      </c>
    </row>
    <row r="363" spans="1:8">
      <c r="A363" s="4" t="str">
        <f t="shared" si="5"/>
        <v>2010Connecticut</v>
      </c>
      <c r="B363">
        <v>2010</v>
      </c>
      <c r="C363" t="s">
        <v>13</v>
      </c>
      <c r="D363" s="1">
        <v>0</v>
      </c>
      <c r="E363" s="1">
        <v>0</v>
      </c>
      <c r="F363" s="1">
        <v>0</v>
      </c>
      <c r="G363" t="s">
        <v>49</v>
      </c>
      <c r="H363" s="1">
        <v>430</v>
      </c>
    </row>
    <row r="364" spans="1:8">
      <c r="A364" s="4" t="str">
        <f t="shared" si="5"/>
        <v>2010Connecticut</v>
      </c>
      <c r="B364">
        <v>2010</v>
      </c>
      <c r="C364" t="s">
        <v>13</v>
      </c>
      <c r="D364" s="1">
        <v>0</v>
      </c>
      <c r="E364" s="1">
        <v>0</v>
      </c>
      <c r="F364" s="1">
        <v>0</v>
      </c>
      <c r="G364" t="s">
        <v>50</v>
      </c>
      <c r="H364" s="1">
        <v>1887</v>
      </c>
    </row>
    <row r="365" spans="1:8">
      <c r="A365" s="4" t="str">
        <f t="shared" si="5"/>
        <v>2010Connecticut</v>
      </c>
      <c r="B365">
        <v>2010</v>
      </c>
      <c r="C365" t="s">
        <v>13</v>
      </c>
      <c r="D365" s="1">
        <v>0</v>
      </c>
      <c r="E365" s="1">
        <v>0</v>
      </c>
      <c r="F365" s="1">
        <v>0</v>
      </c>
      <c r="G365" t="s">
        <v>51</v>
      </c>
      <c r="H365" s="1">
        <v>0</v>
      </c>
    </row>
    <row r="366" spans="1:8">
      <c r="A366" s="4" t="str">
        <f t="shared" si="5"/>
        <v>2010Connecticut</v>
      </c>
      <c r="B366">
        <v>2010</v>
      </c>
      <c r="C366" t="s">
        <v>13</v>
      </c>
      <c r="D366" s="1">
        <v>0</v>
      </c>
      <c r="E366" s="1">
        <v>0</v>
      </c>
      <c r="F366" s="1">
        <v>0</v>
      </c>
      <c r="G366" t="s">
        <v>52</v>
      </c>
      <c r="H366" s="1">
        <v>458</v>
      </c>
    </row>
    <row r="367" spans="1:8">
      <c r="A367" s="4" t="str">
        <f t="shared" si="5"/>
        <v>2010Connecticut</v>
      </c>
      <c r="B367">
        <v>2010</v>
      </c>
      <c r="C367" t="s">
        <v>13</v>
      </c>
      <c r="D367" s="1">
        <v>0</v>
      </c>
      <c r="E367" s="1">
        <v>0</v>
      </c>
      <c r="F367" s="1">
        <v>0</v>
      </c>
      <c r="G367" t="s">
        <v>53</v>
      </c>
      <c r="H367" s="1">
        <v>1735</v>
      </c>
    </row>
    <row r="368" spans="1:8">
      <c r="A368" s="4" t="str">
        <f t="shared" si="5"/>
        <v>2010Connecticut</v>
      </c>
      <c r="B368">
        <v>2010</v>
      </c>
      <c r="C368" t="s">
        <v>13</v>
      </c>
      <c r="D368" s="1">
        <v>0</v>
      </c>
      <c r="E368" s="1">
        <v>0</v>
      </c>
      <c r="F368" s="1">
        <v>0</v>
      </c>
      <c r="G368" t="s">
        <v>54</v>
      </c>
      <c r="H368" s="1">
        <v>2084</v>
      </c>
    </row>
    <row r="369" spans="1:8">
      <c r="A369" s="4" t="str">
        <f t="shared" si="5"/>
        <v>2010Connecticut</v>
      </c>
      <c r="B369">
        <v>2010</v>
      </c>
      <c r="C369" t="s">
        <v>13</v>
      </c>
      <c r="D369" s="1">
        <v>0</v>
      </c>
      <c r="E369" s="1">
        <v>0</v>
      </c>
      <c r="F369" s="1">
        <v>0</v>
      </c>
      <c r="G369" t="s">
        <v>55</v>
      </c>
      <c r="H369" s="1">
        <v>442</v>
      </c>
    </row>
    <row r="370" spans="1:8">
      <c r="A370" s="4" t="str">
        <f t="shared" si="5"/>
        <v>2010Connecticut</v>
      </c>
      <c r="B370">
        <v>2010</v>
      </c>
      <c r="C370" t="s">
        <v>13</v>
      </c>
      <c r="D370" s="1">
        <v>0</v>
      </c>
      <c r="E370" s="1">
        <v>0</v>
      </c>
      <c r="F370" s="1">
        <v>0</v>
      </c>
      <c r="G370" t="s">
        <v>56</v>
      </c>
      <c r="H370" s="1">
        <v>1092</v>
      </c>
    </row>
    <row r="371" spans="1:8">
      <c r="A371" s="4" t="str">
        <f t="shared" si="5"/>
        <v>2010Connecticut</v>
      </c>
      <c r="B371">
        <v>2010</v>
      </c>
      <c r="C371" t="s">
        <v>13</v>
      </c>
      <c r="D371" s="1">
        <v>0</v>
      </c>
      <c r="E371" s="1">
        <v>0</v>
      </c>
      <c r="F371" s="1">
        <v>0</v>
      </c>
      <c r="G371" t="s">
        <v>57</v>
      </c>
      <c r="H371" s="1">
        <v>47</v>
      </c>
    </row>
    <row r="372" spans="1:8">
      <c r="A372" s="4" t="str">
        <f t="shared" si="5"/>
        <v>2010Connecticut</v>
      </c>
      <c r="B372">
        <v>2010</v>
      </c>
      <c r="C372" t="s">
        <v>13</v>
      </c>
      <c r="D372" s="1">
        <v>0</v>
      </c>
      <c r="E372" s="1">
        <v>0</v>
      </c>
      <c r="F372" s="1">
        <v>0</v>
      </c>
      <c r="G372" t="s">
        <v>58</v>
      </c>
      <c r="H372" s="1">
        <v>2027</v>
      </c>
    </row>
    <row r="373" spans="1:8">
      <c r="A373" s="4" t="str">
        <f t="shared" si="5"/>
        <v>2010Delaware</v>
      </c>
      <c r="B373">
        <v>2010</v>
      </c>
      <c r="C373" s="4" t="s">
        <v>14</v>
      </c>
      <c r="D373" s="1">
        <v>889812</v>
      </c>
      <c r="E373" s="1">
        <v>764640</v>
      </c>
      <c r="F373" s="1">
        <v>90001</v>
      </c>
      <c r="G373">
        <v>0</v>
      </c>
      <c r="H373" s="1">
        <v>0</v>
      </c>
    </row>
    <row r="374" spans="1:8">
      <c r="A374" s="4" t="str">
        <f t="shared" si="5"/>
        <v>2010Delaware</v>
      </c>
      <c r="B374">
        <v>2010</v>
      </c>
      <c r="C374" t="s">
        <v>14</v>
      </c>
      <c r="D374" s="1">
        <v>0</v>
      </c>
      <c r="E374" s="1">
        <v>0</v>
      </c>
      <c r="F374" s="1">
        <v>0</v>
      </c>
      <c r="G374" t="s">
        <v>7</v>
      </c>
      <c r="H374" s="1">
        <v>128</v>
      </c>
    </row>
    <row r="375" spans="1:8">
      <c r="A375" s="4" t="str">
        <f t="shared" si="5"/>
        <v>2010Delaware</v>
      </c>
      <c r="B375">
        <v>2010</v>
      </c>
      <c r="C375" t="s">
        <v>14</v>
      </c>
      <c r="D375" s="1">
        <v>0</v>
      </c>
      <c r="E375" s="1">
        <v>0</v>
      </c>
      <c r="F375" s="1">
        <v>0</v>
      </c>
      <c r="G375" t="s">
        <v>8</v>
      </c>
      <c r="H375" s="1">
        <v>68</v>
      </c>
    </row>
    <row r="376" spans="1:8">
      <c r="A376" s="4" t="str">
        <f t="shared" si="5"/>
        <v>2010Delaware</v>
      </c>
      <c r="B376">
        <v>2010</v>
      </c>
      <c r="C376" t="s">
        <v>14</v>
      </c>
      <c r="D376" s="1">
        <v>0</v>
      </c>
      <c r="E376" s="1">
        <v>0</v>
      </c>
      <c r="F376" s="1">
        <v>0</v>
      </c>
      <c r="G376" t="s">
        <v>9</v>
      </c>
      <c r="H376" s="1">
        <v>60</v>
      </c>
    </row>
    <row r="377" spans="1:8">
      <c r="A377" s="4" t="str">
        <f t="shared" si="5"/>
        <v>2010Delaware</v>
      </c>
      <c r="B377">
        <v>2010</v>
      </c>
      <c r="C377" t="s">
        <v>14</v>
      </c>
      <c r="D377" s="1">
        <v>0</v>
      </c>
      <c r="E377" s="1">
        <v>0</v>
      </c>
      <c r="F377" s="1">
        <v>0</v>
      </c>
      <c r="G377" t="s">
        <v>10</v>
      </c>
      <c r="H377" s="1">
        <v>0</v>
      </c>
    </row>
    <row r="378" spans="1:8">
      <c r="A378" s="4" t="str">
        <f t="shared" si="5"/>
        <v>2010Delaware</v>
      </c>
      <c r="B378">
        <v>2010</v>
      </c>
      <c r="C378" t="s">
        <v>14</v>
      </c>
      <c r="D378" s="1">
        <v>0</v>
      </c>
      <c r="E378" s="1">
        <v>0</v>
      </c>
      <c r="F378" s="1">
        <v>0</v>
      </c>
      <c r="G378" t="s">
        <v>11</v>
      </c>
      <c r="H378" s="1">
        <v>353</v>
      </c>
    </row>
    <row r="379" spans="1:8">
      <c r="A379" s="4" t="str">
        <f t="shared" si="5"/>
        <v>2010Delaware</v>
      </c>
      <c r="B379">
        <v>2010</v>
      </c>
      <c r="C379" t="s">
        <v>14</v>
      </c>
      <c r="D379" s="1">
        <v>0</v>
      </c>
      <c r="E379" s="1">
        <v>0</v>
      </c>
      <c r="F379" s="1">
        <v>0</v>
      </c>
      <c r="G379" t="s">
        <v>12</v>
      </c>
      <c r="H379" s="1">
        <v>178</v>
      </c>
    </row>
    <row r="380" spans="1:8">
      <c r="A380" s="4" t="str">
        <f t="shared" si="5"/>
        <v>2010Delaware</v>
      </c>
      <c r="B380">
        <v>2010</v>
      </c>
      <c r="C380" t="s">
        <v>14</v>
      </c>
      <c r="D380" s="1">
        <v>0</v>
      </c>
      <c r="E380" s="1">
        <v>0</v>
      </c>
      <c r="F380" s="1">
        <v>0</v>
      </c>
      <c r="G380" t="s">
        <v>13</v>
      </c>
      <c r="H380" s="1">
        <v>714</v>
      </c>
    </row>
    <row r="381" spans="1:8">
      <c r="A381" s="4" t="str">
        <f t="shared" si="5"/>
        <v>2010Delaware</v>
      </c>
      <c r="B381">
        <v>2010</v>
      </c>
      <c r="C381" t="s">
        <v>14</v>
      </c>
      <c r="D381" s="1">
        <v>0</v>
      </c>
      <c r="E381" s="1">
        <v>0</v>
      </c>
      <c r="F381" s="1">
        <v>0</v>
      </c>
      <c r="G381" t="s">
        <v>14</v>
      </c>
      <c r="H381" s="1">
        <v>0</v>
      </c>
    </row>
    <row r="382" spans="1:8">
      <c r="A382" s="4" t="str">
        <f t="shared" si="5"/>
        <v>2010Delaware</v>
      </c>
      <c r="B382">
        <v>2010</v>
      </c>
      <c r="C382" t="s">
        <v>14</v>
      </c>
      <c r="D382" s="1">
        <v>0</v>
      </c>
      <c r="E382" s="1">
        <v>0</v>
      </c>
      <c r="F382" s="1">
        <v>0</v>
      </c>
      <c r="G382" t="s">
        <v>15</v>
      </c>
      <c r="H382" s="1">
        <v>432</v>
      </c>
    </row>
    <row r="383" spans="1:8">
      <c r="A383" s="4" t="str">
        <f t="shared" si="5"/>
        <v>2010Delaware</v>
      </c>
      <c r="B383">
        <v>2010</v>
      </c>
      <c r="C383" t="s">
        <v>14</v>
      </c>
      <c r="D383" s="1">
        <v>0</v>
      </c>
      <c r="E383" s="1">
        <v>0</v>
      </c>
      <c r="F383" s="1">
        <v>0</v>
      </c>
      <c r="G383" t="s">
        <v>16</v>
      </c>
      <c r="H383" s="1">
        <v>2362</v>
      </c>
    </row>
    <row r="384" spans="1:8">
      <c r="A384" s="4" t="str">
        <f t="shared" si="5"/>
        <v>2010Delaware</v>
      </c>
      <c r="B384">
        <v>2010</v>
      </c>
      <c r="C384" t="s">
        <v>14</v>
      </c>
      <c r="D384" s="1">
        <v>0</v>
      </c>
      <c r="E384" s="1">
        <v>0</v>
      </c>
      <c r="F384" s="1">
        <v>0</v>
      </c>
      <c r="G384" t="s">
        <v>17</v>
      </c>
      <c r="H384" s="1">
        <v>585</v>
      </c>
    </row>
    <row r="385" spans="1:8">
      <c r="A385" s="4" t="str">
        <f t="shared" si="5"/>
        <v>2010Delaware</v>
      </c>
      <c r="B385">
        <v>2010</v>
      </c>
      <c r="C385" t="s">
        <v>14</v>
      </c>
      <c r="D385" s="1">
        <v>0</v>
      </c>
      <c r="E385" s="1">
        <v>0</v>
      </c>
      <c r="F385" s="1">
        <v>0</v>
      </c>
      <c r="G385" t="s">
        <v>18</v>
      </c>
      <c r="H385" s="1">
        <v>0</v>
      </c>
    </row>
    <row r="386" spans="1:8">
      <c r="A386" s="4" t="str">
        <f t="shared" si="5"/>
        <v>2010Delaware</v>
      </c>
      <c r="B386">
        <v>2010</v>
      </c>
      <c r="C386" t="s">
        <v>14</v>
      </c>
      <c r="D386" s="1">
        <v>0</v>
      </c>
      <c r="E386" s="1">
        <v>0</v>
      </c>
      <c r="F386" s="1">
        <v>0</v>
      </c>
      <c r="G386" t="s">
        <v>19</v>
      </c>
      <c r="H386" s="1">
        <v>0</v>
      </c>
    </row>
    <row r="387" spans="1:8">
      <c r="A387" s="4" t="str">
        <f t="shared" ref="A387:A450" si="6">B387&amp;C387</f>
        <v>2010Delaware</v>
      </c>
      <c r="B387">
        <v>2010</v>
      </c>
      <c r="C387" t="s">
        <v>14</v>
      </c>
      <c r="D387" s="1">
        <v>0</v>
      </c>
      <c r="E387" s="1">
        <v>0</v>
      </c>
      <c r="F387" s="1">
        <v>0</v>
      </c>
      <c r="G387" t="s">
        <v>20</v>
      </c>
      <c r="H387" s="1">
        <v>612</v>
      </c>
    </row>
    <row r="388" spans="1:8">
      <c r="A388" s="4" t="str">
        <f t="shared" si="6"/>
        <v>2010Delaware</v>
      </c>
      <c r="B388">
        <v>2010</v>
      </c>
      <c r="C388" t="s">
        <v>14</v>
      </c>
      <c r="D388" s="1">
        <v>0</v>
      </c>
      <c r="E388" s="1">
        <v>0</v>
      </c>
      <c r="F388" s="1">
        <v>0</v>
      </c>
      <c r="G388" t="s">
        <v>21</v>
      </c>
      <c r="H388" s="1">
        <v>0</v>
      </c>
    </row>
    <row r="389" spans="1:8">
      <c r="A389" s="4" t="str">
        <f t="shared" si="6"/>
        <v>2010Delaware</v>
      </c>
      <c r="B389">
        <v>2010</v>
      </c>
      <c r="C389" t="s">
        <v>14</v>
      </c>
      <c r="D389" s="1">
        <v>0</v>
      </c>
      <c r="E389" s="1">
        <v>0</v>
      </c>
      <c r="F389" s="1">
        <v>0</v>
      </c>
      <c r="G389" t="s">
        <v>22</v>
      </c>
      <c r="H389" s="1">
        <v>0</v>
      </c>
    </row>
    <row r="390" spans="1:8">
      <c r="A390" s="4" t="str">
        <f t="shared" si="6"/>
        <v>2010Delaware</v>
      </c>
      <c r="B390">
        <v>2010</v>
      </c>
      <c r="C390" t="s">
        <v>14</v>
      </c>
      <c r="D390" s="1">
        <v>0</v>
      </c>
      <c r="E390" s="1">
        <v>0</v>
      </c>
      <c r="F390" s="1">
        <v>0</v>
      </c>
      <c r="G390" t="s">
        <v>23</v>
      </c>
      <c r="H390" s="1">
        <v>28</v>
      </c>
    </row>
    <row r="391" spans="1:8">
      <c r="A391" s="4" t="str">
        <f t="shared" si="6"/>
        <v>2010Delaware</v>
      </c>
      <c r="B391">
        <v>2010</v>
      </c>
      <c r="C391" t="s">
        <v>14</v>
      </c>
      <c r="D391" s="1">
        <v>0</v>
      </c>
      <c r="E391" s="1">
        <v>0</v>
      </c>
      <c r="F391" s="1">
        <v>0</v>
      </c>
      <c r="G391" t="s">
        <v>24</v>
      </c>
      <c r="H391" s="1">
        <v>163</v>
      </c>
    </row>
    <row r="392" spans="1:8">
      <c r="A392" s="4" t="str">
        <f t="shared" si="6"/>
        <v>2010Delaware</v>
      </c>
      <c r="B392">
        <v>2010</v>
      </c>
      <c r="C392" t="s">
        <v>14</v>
      </c>
      <c r="D392" s="1">
        <v>0</v>
      </c>
      <c r="E392" s="1">
        <v>0</v>
      </c>
      <c r="F392" s="1">
        <v>0</v>
      </c>
      <c r="G392" t="s">
        <v>25</v>
      </c>
      <c r="H392" s="1">
        <v>0</v>
      </c>
    </row>
    <row r="393" spans="1:8">
      <c r="A393" s="4" t="str">
        <f t="shared" si="6"/>
        <v>2010Delaware</v>
      </c>
      <c r="B393">
        <v>2010</v>
      </c>
      <c r="C393" t="s">
        <v>14</v>
      </c>
      <c r="D393" s="1">
        <v>0</v>
      </c>
      <c r="E393" s="1">
        <v>0</v>
      </c>
      <c r="F393" s="1">
        <v>0</v>
      </c>
      <c r="G393" t="s">
        <v>26</v>
      </c>
      <c r="H393" s="1">
        <v>294</v>
      </c>
    </row>
    <row r="394" spans="1:8">
      <c r="A394" s="4" t="str">
        <f t="shared" si="6"/>
        <v>2010Delaware</v>
      </c>
      <c r="B394">
        <v>2010</v>
      </c>
      <c r="C394" t="s">
        <v>14</v>
      </c>
      <c r="D394" s="1">
        <v>0</v>
      </c>
      <c r="E394" s="1">
        <v>0</v>
      </c>
      <c r="F394" s="1">
        <v>0</v>
      </c>
      <c r="G394" t="s">
        <v>27</v>
      </c>
      <c r="H394" s="1">
        <v>4969</v>
      </c>
    </row>
    <row r="395" spans="1:8">
      <c r="A395" s="4" t="str">
        <f t="shared" si="6"/>
        <v>2010Delaware</v>
      </c>
      <c r="B395">
        <v>2010</v>
      </c>
      <c r="C395" t="s">
        <v>14</v>
      </c>
      <c r="D395" s="1">
        <v>0</v>
      </c>
      <c r="E395" s="1">
        <v>0</v>
      </c>
      <c r="F395" s="1">
        <v>0</v>
      </c>
      <c r="G395" t="s">
        <v>28</v>
      </c>
      <c r="H395" s="1">
        <v>689</v>
      </c>
    </row>
    <row r="396" spans="1:8">
      <c r="A396" s="4" t="str">
        <f t="shared" si="6"/>
        <v>2010Delaware</v>
      </c>
      <c r="B396">
        <v>2010</v>
      </c>
      <c r="C396" t="s">
        <v>14</v>
      </c>
      <c r="D396" s="1">
        <v>0</v>
      </c>
      <c r="E396" s="1">
        <v>0</v>
      </c>
      <c r="F396" s="1">
        <v>0</v>
      </c>
      <c r="G396" t="s">
        <v>29</v>
      </c>
      <c r="H396" s="1">
        <v>61</v>
      </c>
    </row>
    <row r="397" spans="1:8">
      <c r="A397" s="4" t="str">
        <f t="shared" si="6"/>
        <v>2010Delaware</v>
      </c>
      <c r="B397">
        <v>2010</v>
      </c>
      <c r="C397" t="s">
        <v>14</v>
      </c>
      <c r="D397" s="1">
        <v>0</v>
      </c>
      <c r="E397" s="1">
        <v>0</v>
      </c>
      <c r="F397" s="1">
        <v>0</v>
      </c>
      <c r="G397" t="s">
        <v>30</v>
      </c>
      <c r="H397" s="1">
        <v>55</v>
      </c>
    </row>
    <row r="398" spans="1:8">
      <c r="A398" s="4" t="str">
        <f t="shared" si="6"/>
        <v>2010Delaware</v>
      </c>
      <c r="B398">
        <v>2010</v>
      </c>
      <c r="C398" t="s">
        <v>14</v>
      </c>
      <c r="D398" s="1">
        <v>0</v>
      </c>
      <c r="E398" s="1">
        <v>0</v>
      </c>
      <c r="F398" s="1">
        <v>0</v>
      </c>
      <c r="G398" t="s">
        <v>31</v>
      </c>
      <c r="H398" s="1">
        <v>0</v>
      </c>
    </row>
    <row r="399" spans="1:8">
      <c r="A399" s="4" t="str">
        <f t="shared" si="6"/>
        <v>2010Delaware</v>
      </c>
      <c r="B399">
        <v>2010</v>
      </c>
      <c r="C399" t="s">
        <v>14</v>
      </c>
      <c r="D399" s="1">
        <v>0</v>
      </c>
      <c r="E399" s="1">
        <v>0</v>
      </c>
      <c r="F399" s="1">
        <v>0</v>
      </c>
      <c r="G399" t="s">
        <v>32</v>
      </c>
      <c r="H399" s="1">
        <v>539</v>
      </c>
    </row>
    <row r="400" spans="1:8">
      <c r="A400" s="4" t="str">
        <f t="shared" si="6"/>
        <v>2010Delaware</v>
      </c>
      <c r="B400">
        <v>2010</v>
      </c>
      <c r="C400" t="s">
        <v>14</v>
      </c>
      <c r="D400" s="1">
        <v>0</v>
      </c>
      <c r="E400" s="1">
        <v>0</v>
      </c>
      <c r="F400" s="1">
        <v>0</v>
      </c>
      <c r="G400" t="s">
        <v>33</v>
      </c>
      <c r="H400" s="1">
        <v>73</v>
      </c>
    </row>
    <row r="401" spans="1:8">
      <c r="A401" s="4" t="str">
        <f t="shared" si="6"/>
        <v>2010Delaware</v>
      </c>
      <c r="B401">
        <v>2010</v>
      </c>
      <c r="C401" t="s">
        <v>14</v>
      </c>
      <c r="D401" s="1">
        <v>0</v>
      </c>
      <c r="E401" s="1">
        <v>0</v>
      </c>
      <c r="F401" s="1">
        <v>0</v>
      </c>
      <c r="G401" t="s">
        <v>34</v>
      </c>
      <c r="H401" s="1">
        <v>0</v>
      </c>
    </row>
    <row r="402" spans="1:8">
      <c r="A402" s="4" t="str">
        <f t="shared" si="6"/>
        <v>2010Delaware</v>
      </c>
      <c r="B402">
        <v>2010</v>
      </c>
      <c r="C402" t="s">
        <v>14</v>
      </c>
      <c r="D402" s="1">
        <v>0</v>
      </c>
      <c r="E402" s="1">
        <v>0</v>
      </c>
      <c r="F402" s="1">
        <v>0</v>
      </c>
      <c r="G402" t="s">
        <v>35</v>
      </c>
      <c r="H402" s="1">
        <v>106</v>
      </c>
    </row>
    <row r="403" spans="1:8">
      <c r="A403" s="4" t="str">
        <f t="shared" si="6"/>
        <v>2010Delaware</v>
      </c>
      <c r="B403">
        <v>2010</v>
      </c>
      <c r="C403" t="s">
        <v>14</v>
      </c>
      <c r="D403" s="1">
        <v>0</v>
      </c>
      <c r="E403" s="1">
        <v>0</v>
      </c>
      <c r="F403" s="1">
        <v>0</v>
      </c>
      <c r="G403" t="s">
        <v>36</v>
      </c>
      <c r="H403" s="1">
        <v>139</v>
      </c>
    </row>
    <row r="404" spans="1:8">
      <c r="A404" s="4" t="str">
        <f t="shared" si="6"/>
        <v>2010Delaware</v>
      </c>
      <c r="B404">
        <v>2010</v>
      </c>
      <c r="C404" t="s">
        <v>14</v>
      </c>
      <c r="D404" s="1">
        <v>0</v>
      </c>
      <c r="E404" s="1">
        <v>0</v>
      </c>
      <c r="F404" s="1">
        <v>0</v>
      </c>
      <c r="G404" t="s">
        <v>37</v>
      </c>
      <c r="H404" s="1">
        <v>3678</v>
      </c>
    </row>
    <row r="405" spans="1:8">
      <c r="A405" s="4" t="str">
        <f t="shared" si="6"/>
        <v>2010Delaware</v>
      </c>
      <c r="B405">
        <v>2010</v>
      </c>
      <c r="C405" t="s">
        <v>14</v>
      </c>
      <c r="D405" s="1">
        <v>0</v>
      </c>
      <c r="E405" s="1">
        <v>0</v>
      </c>
      <c r="F405" s="1">
        <v>0</v>
      </c>
      <c r="G405" t="s">
        <v>38</v>
      </c>
      <c r="H405" s="1">
        <v>59</v>
      </c>
    </row>
    <row r="406" spans="1:8">
      <c r="A406" s="4" t="str">
        <f t="shared" si="6"/>
        <v>2010Delaware</v>
      </c>
      <c r="B406">
        <v>2010</v>
      </c>
      <c r="C406" t="s">
        <v>14</v>
      </c>
      <c r="D406" s="1">
        <v>0</v>
      </c>
      <c r="E406" s="1">
        <v>0</v>
      </c>
      <c r="F406" s="1">
        <v>0</v>
      </c>
      <c r="G406" t="s">
        <v>39</v>
      </c>
      <c r="H406" s="1">
        <v>4251</v>
      </c>
    </row>
    <row r="407" spans="1:8">
      <c r="A407" s="4" t="str">
        <f t="shared" si="6"/>
        <v>2010Delaware</v>
      </c>
      <c r="B407">
        <v>2010</v>
      </c>
      <c r="C407" t="s">
        <v>14</v>
      </c>
      <c r="D407" s="1">
        <v>0</v>
      </c>
      <c r="E407" s="1">
        <v>0</v>
      </c>
      <c r="F407" s="1">
        <v>0</v>
      </c>
      <c r="G407" t="s">
        <v>40</v>
      </c>
      <c r="H407" s="1">
        <v>424</v>
      </c>
    </row>
    <row r="408" spans="1:8">
      <c r="A408" s="4" t="str">
        <f t="shared" si="6"/>
        <v>2010Delaware</v>
      </c>
      <c r="B408">
        <v>2010</v>
      </c>
      <c r="C408" t="s">
        <v>14</v>
      </c>
      <c r="D408" s="1">
        <v>0</v>
      </c>
      <c r="E408" s="1">
        <v>0</v>
      </c>
      <c r="F408" s="1">
        <v>0</v>
      </c>
      <c r="G408" t="s">
        <v>41</v>
      </c>
      <c r="H408" s="1">
        <v>0</v>
      </c>
    </row>
    <row r="409" spans="1:8">
      <c r="A409" s="4" t="str">
        <f t="shared" si="6"/>
        <v>2010Delaware</v>
      </c>
      <c r="B409">
        <v>2010</v>
      </c>
      <c r="C409" t="s">
        <v>14</v>
      </c>
      <c r="D409" s="1">
        <v>0</v>
      </c>
      <c r="E409" s="1">
        <v>0</v>
      </c>
      <c r="F409" s="1">
        <v>0</v>
      </c>
      <c r="G409" t="s">
        <v>42</v>
      </c>
      <c r="H409" s="1">
        <v>325</v>
      </c>
    </row>
    <row r="410" spans="1:8">
      <c r="A410" s="4" t="str">
        <f t="shared" si="6"/>
        <v>2010Delaware</v>
      </c>
      <c r="B410">
        <v>2010</v>
      </c>
      <c r="C410" t="s">
        <v>14</v>
      </c>
      <c r="D410" s="1">
        <v>0</v>
      </c>
      <c r="E410" s="1">
        <v>0</v>
      </c>
      <c r="F410" s="1">
        <v>0</v>
      </c>
      <c r="G410" t="s">
        <v>43</v>
      </c>
      <c r="H410" s="1">
        <v>0</v>
      </c>
    </row>
    <row r="411" spans="1:8">
      <c r="A411" s="4" t="str">
        <f t="shared" si="6"/>
        <v>2010Delaware</v>
      </c>
      <c r="B411">
        <v>2010</v>
      </c>
      <c r="C411" t="s">
        <v>14</v>
      </c>
      <c r="D411" s="1">
        <v>0</v>
      </c>
      <c r="E411" s="1">
        <v>0</v>
      </c>
      <c r="F411" s="1">
        <v>0</v>
      </c>
      <c r="G411" t="s">
        <v>44</v>
      </c>
      <c r="H411" s="1">
        <v>0</v>
      </c>
    </row>
    <row r="412" spans="1:8">
      <c r="A412" s="4" t="str">
        <f t="shared" si="6"/>
        <v>2010Delaware</v>
      </c>
      <c r="B412">
        <v>2010</v>
      </c>
      <c r="C412" t="s">
        <v>14</v>
      </c>
      <c r="D412" s="1">
        <v>0</v>
      </c>
      <c r="E412" s="1">
        <v>0</v>
      </c>
      <c r="F412" s="1">
        <v>0</v>
      </c>
      <c r="G412" t="s">
        <v>45</v>
      </c>
      <c r="H412" s="1">
        <v>7318</v>
      </c>
    </row>
    <row r="413" spans="1:8">
      <c r="A413" s="4" t="str">
        <f t="shared" si="6"/>
        <v>2010Delaware</v>
      </c>
      <c r="B413">
        <v>2010</v>
      </c>
      <c r="C413" t="s">
        <v>14</v>
      </c>
      <c r="D413" s="1">
        <v>0</v>
      </c>
      <c r="E413" s="1">
        <v>0</v>
      </c>
      <c r="F413" s="1">
        <v>0</v>
      </c>
      <c r="G413" t="s">
        <v>46</v>
      </c>
      <c r="H413" s="1">
        <v>149</v>
      </c>
    </row>
    <row r="414" spans="1:8">
      <c r="A414" s="4" t="str">
        <f t="shared" si="6"/>
        <v>2010Delaware</v>
      </c>
      <c r="B414">
        <v>2010</v>
      </c>
      <c r="C414" t="s">
        <v>14</v>
      </c>
      <c r="D414" s="1">
        <v>0</v>
      </c>
      <c r="E414" s="1">
        <v>0</v>
      </c>
      <c r="F414" s="1">
        <v>0</v>
      </c>
      <c r="G414" t="s">
        <v>47</v>
      </c>
      <c r="H414" s="1">
        <v>195</v>
      </c>
    </row>
    <row r="415" spans="1:8">
      <c r="A415" s="4" t="str">
        <f t="shared" si="6"/>
        <v>2010Delaware</v>
      </c>
      <c r="B415">
        <v>2010</v>
      </c>
      <c r="C415" t="s">
        <v>14</v>
      </c>
      <c r="D415" s="1">
        <v>0</v>
      </c>
      <c r="E415" s="1">
        <v>0</v>
      </c>
      <c r="F415" s="1">
        <v>0</v>
      </c>
      <c r="G415" t="s">
        <v>48</v>
      </c>
      <c r="H415" s="1">
        <v>0</v>
      </c>
    </row>
    <row r="416" spans="1:8">
      <c r="A416" s="4" t="str">
        <f t="shared" si="6"/>
        <v>2010Delaware</v>
      </c>
      <c r="B416">
        <v>2010</v>
      </c>
      <c r="C416" t="s">
        <v>14</v>
      </c>
      <c r="D416" s="1">
        <v>0</v>
      </c>
      <c r="E416" s="1">
        <v>0</v>
      </c>
      <c r="F416" s="1">
        <v>0</v>
      </c>
      <c r="G416" t="s">
        <v>49</v>
      </c>
      <c r="H416" s="1">
        <v>146</v>
      </c>
    </row>
    <row r="417" spans="1:8">
      <c r="A417" s="4" t="str">
        <f t="shared" si="6"/>
        <v>2010Delaware</v>
      </c>
      <c r="B417">
        <v>2010</v>
      </c>
      <c r="C417" t="s">
        <v>14</v>
      </c>
      <c r="D417" s="1">
        <v>0</v>
      </c>
      <c r="E417" s="1">
        <v>0</v>
      </c>
      <c r="F417" s="1">
        <v>0</v>
      </c>
      <c r="G417" t="s">
        <v>50</v>
      </c>
      <c r="H417" s="1">
        <v>178</v>
      </c>
    </row>
    <row r="418" spans="1:8">
      <c r="A418" s="4" t="str">
        <f t="shared" si="6"/>
        <v>2010Delaware</v>
      </c>
      <c r="B418">
        <v>2010</v>
      </c>
      <c r="C418" t="s">
        <v>14</v>
      </c>
      <c r="D418" s="1">
        <v>0</v>
      </c>
      <c r="E418" s="1">
        <v>0</v>
      </c>
      <c r="F418" s="1">
        <v>0</v>
      </c>
      <c r="G418" t="s">
        <v>51</v>
      </c>
      <c r="H418" s="1">
        <v>0</v>
      </c>
    </row>
    <row r="419" spans="1:8">
      <c r="A419" s="4" t="str">
        <f t="shared" si="6"/>
        <v>2010Delaware</v>
      </c>
      <c r="B419">
        <v>2010</v>
      </c>
      <c r="C419" t="s">
        <v>14</v>
      </c>
      <c r="D419" s="1">
        <v>0</v>
      </c>
      <c r="E419" s="1">
        <v>0</v>
      </c>
      <c r="F419" s="1">
        <v>0</v>
      </c>
      <c r="G419" t="s">
        <v>52</v>
      </c>
      <c r="H419" s="1">
        <v>0</v>
      </c>
    </row>
    <row r="420" spans="1:8">
      <c r="A420" s="4" t="str">
        <f t="shared" si="6"/>
        <v>2010Delaware</v>
      </c>
      <c r="B420">
        <v>2010</v>
      </c>
      <c r="C420" t="s">
        <v>14</v>
      </c>
      <c r="D420" s="1">
        <v>0</v>
      </c>
      <c r="E420" s="1">
        <v>0</v>
      </c>
      <c r="F420" s="1">
        <v>0</v>
      </c>
      <c r="G420" t="s">
        <v>53</v>
      </c>
      <c r="H420" s="1">
        <v>1051</v>
      </c>
    </row>
    <row r="421" spans="1:8">
      <c r="A421" s="4" t="str">
        <f t="shared" si="6"/>
        <v>2010Delaware</v>
      </c>
      <c r="B421">
        <v>2010</v>
      </c>
      <c r="C421" t="s">
        <v>14</v>
      </c>
      <c r="D421" s="1">
        <v>0</v>
      </c>
      <c r="E421" s="1">
        <v>0</v>
      </c>
      <c r="F421" s="1">
        <v>0</v>
      </c>
      <c r="G421" t="s">
        <v>54</v>
      </c>
      <c r="H421" s="1">
        <v>377</v>
      </c>
    </row>
    <row r="422" spans="1:8">
      <c r="A422" s="4" t="str">
        <f t="shared" si="6"/>
        <v>2010Delaware</v>
      </c>
      <c r="B422">
        <v>2010</v>
      </c>
      <c r="C422" t="s">
        <v>14</v>
      </c>
      <c r="D422" s="1">
        <v>0</v>
      </c>
      <c r="E422" s="1">
        <v>0</v>
      </c>
      <c r="F422" s="1">
        <v>0</v>
      </c>
      <c r="G422" t="s">
        <v>55</v>
      </c>
      <c r="H422" s="1">
        <v>0</v>
      </c>
    </row>
    <row r="423" spans="1:8">
      <c r="A423" s="4" t="str">
        <f t="shared" si="6"/>
        <v>2010Delaware</v>
      </c>
      <c r="B423">
        <v>2010</v>
      </c>
      <c r="C423" t="s">
        <v>14</v>
      </c>
      <c r="D423" s="1">
        <v>0</v>
      </c>
      <c r="E423" s="1">
        <v>0</v>
      </c>
      <c r="F423" s="1">
        <v>0</v>
      </c>
      <c r="G423" t="s">
        <v>56</v>
      </c>
      <c r="H423" s="1">
        <v>0</v>
      </c>
    </row>
    <row r="424" spans="1:8">
      <c r="A424" s="4" t="str">
        <f t="shared" si="6"/>
        <v>2010Delaware</v>
      </c>
      <c r="B424">
        <v>2010</v>
      </c>
      <c r="C424" t="s">
        <v>14</v>
      </c>
      <c r="D424" s="1">
        <v>0</v>
      </c>
      <c r="E424" s="1">
        <v>0</v>
      </c>
      <c r="F424" s="1">
        <v>0</v>
      </c>
      <c r="G424" t="s">
        <v>57</v>
      </c>
      <c r="H424" s="1">
        <v>0</v>
      </c>
    </row>
    <row r="425" spans="1:8">
      <c r="A425" s="4" t="str">
        <f t="shared" si="6"/>
        <v>2010Delaware</v>
      </c>
      <c r="B425">
        <v>2010</v>
      </c>
      <c r="C425" t="s">
        <v>14</v>
      </c>
      <c r="D425" s="1">
        <v>0</v>
      </c>
      <c r="E425" s="1">
        <v>0</v>
      </c>
      <c r="F425" s="1">
        <v>0</v>
      </c>
      <c r="G425" t="s">
        <v>58</v>
      </c>
      <c r="H425" s="1">
        <v>954</v>
      </c>
    </row>
    <row r="426" spans="1:8">
      <c r="A426" s="4" t="str">
        <f t="shared" si="6"/>
        <v xml:space="preserve">2010District of Columbia </v>
      </c>
      <c r="B426">
        <v>2010</v>
      </c>
      <c r="C426" s="4" t="s">
        <v>15</v>
      </c>
      <c r="D426" s="1">
        <v>596747</v>
      </c>
      <c r="E426" s="1">
        <v>474676</v>
      </c>
      <c r="F426" s="1">
        <v>63766</v>
      </c>
      <c r="G426">
        <v>0</v>
      </c>
      <c r="H426" s="1">
        <v>0</v>
      </c>
    </row>
    <row r="427" spans="1:8">
      <c r="A427" s="4" t="str">
        <f t="shared" si="6"/>
        <v xml:space="preserve">2010District of Columbia </v>
      </c>
      <c r="B427">
        <v>2010</v>
      </c>
      <c r="C427" t="s">
        <v>15</v>
      </c>
      <c r="D427" s="1">
        <v>0</v>
      </c>
      <c r="E427" s="1">
        <v>0</v>
      </c>
      <c r="F427" s="1">
        <v>0</v>
      </c>
      <c r="G427" t="s">
        <v>7</v>
      </c>
      <c r="H427" s="1">
        <v>360</v>
      </c>
    </row>
    <row r="428" spans="1:8">
      <c r="A428" s="4" t="str">
        <f t="shared" si="6"/>
        <v xml:space="preserve">2010District of Columbia </v>
      </c>
      <c r="B428">
        <v>2010</v>
      </c>
      <c r="C428" t="s">
        <v>15</v>
      </c>
      <c r="D428" s="1">
        <v>0</v>
      </c>
      <c r="E428" s="1">
        <v>0</v>
      </c>
      <c r="F428" s="1">
        <v>0</v>
      </c>
      <c r="G428" t="s">
        <v>8</v>
      </c>
      <c r="H428" s="1">
        <v>591</v>
      </c>
    </row>
    <row r="429" spans="1:8">
      <c r="A429" s="4" t="str">
        <f t="shared" si="6"/>
        <v xml:space="preserve">2010District of Columbia </v>
      </c>
      <c r="B429">
        <v>2010</v>
      </c>
      <c r="C429" t="s">
        <v>15</v>
      </c>
      <c r="D429" s="1">
        <v>0</v>
      </c>
      <c r="E429" s="1">
        <v>0</v>
      </c>
      <c r="F429" s="1">
        <v>0</v>
      </c>
      <c r="G429" t="s">
        <v>9</v>
      </c>
      <c r="H429" s="1">
        <v>662</v>
      </c>
    </row>
    <row r="430" spans="1:8">
      <c r="A430" s="4" t="str">
        <f t="shared" si="6"/>
        <v xml:space="preserve">2010District of Columbia </v>
      </c>
      <c r="B430">
        <v>2010</v>
      </c>
      <c r="C430" t="s">
        <v>15</v>
      </c>
      <c r="D430" s="1">
        <v>0</v>
      </c>
      <c r="E430" s="1">
        <v>0</v>
      </c>
      <c r="F430" s="1">
        <v>0</v>
      </c>
      <c r="G430" t="s">
        <v>10</v>
      </c>
      <c r="H430" s="1">
        <v>155</v>
      </c>
    </row>
    <row r="431" spans="1:8">
      <c r="A431" s="4" t="str">
        <f t="shared" si="6"/>
        <v xml:space="preserve">2010District of Columbia </v>
      </c>
      <c r="B431">
        <v>2010</v>
      </c>
      <c r="C431" t="s">
        <v>15</v>
      </c>
      <c r="D431" s="1">
        <v>0</v>
      </c>
      <c r="E431" s="1">
        <v>0</v>
      </c>
      <c r="F431" s="1">
        <v>0</v>
      </c>
      <c r="G431" t="s">
        <v>11</v>
      </c>
      <c r="H431" s="1">
        <v>4205</v>
      </c>
    </row>
    <row r="432" spans="1:8">
      <c r="A432" s="4" t="str">
        <f t="shared" si="6"/>
        <v xml:space="preserve">2010District of Columbia </v>
      </c>
      <c r="B432">
        <v>2010</v>
      </c>
      <c r="C432" t="s">
        <v>15</v>
      </c>
      <c r="D432" s="1">
        <v>0</v>
      </c>
      <c r="E432" s="1">
        <v>0</v>
      </c>
      <c r="F432" s="1">
        <v>0</v>
      </c>
      <c r="G432" t="s">
        <v>12</v>
      </c>
      <c r="H432" s="1">
        <v>656</v>
      </c>
    </row>
    <row r="433" spans="1:8">
      <c r="A433" s="4" t="str">
        <f t="shared" si="6"/>
        <v xml:space="preserve">2010District of Columbia </v>
      </c>
      <c r="B433">
        <v>2010</v>
      </c>
      <c r="C433" t="s">
        <v>15</v>
      </c>
      <c r="D433" s="1">
        <v>0</v>
      </c>
      <c r="E433" s="1">
        <v>0</v>
      </c>
      <c r="F433" s="1">
        <v>0</v>
      </c>
      <c r="G433" t="s">
        <v>13</v>
      </c>
      <c r="H433" s="1">
        <v>926</v>
      </c>
    </row>
    <row r="434" spans="1:8">
      <c r="A434" s="4" t="str">
        <f t="shared" si="6"/>
        <v xml:space="preserve">2010District of Columbia </v>
      </c>
      <c r="B434">
        <v>2010</v>
      </c>
      <c r="C434" t="s">
        <v>15</v>
      </c>
      <c r="D434" s="1">
        <v>0</v>
      </c>
      <c r="E434" s="1">
        <v>0</v>
      </c>
      <c r="F434" s="1">
        <v>0</v>
      </c>
      <c r="G434" t="s">
        <v>14</v>
      </c>
      <c r="H434" s="1">
        <v>0</v>
      </c>
    </row>
    <row r="435" spans="1:8">
      <c r="A435" s="4" t="str">
        <f t="shared" si="6"/>
        <v xml:space="preserve">2010District of Columbia </v>
      </c>
      <c r="B435">
        <v>2010</v>
      </c>
      <c r="C435" t="s">
        <v>15</v>
      </c>
      <c r="D435" s="1">
        <v>0</v>
      </c>
      <c r="E435" s="1">
        <v>0</v>
      </c>
      <c r="F435" s="1">
        <v>0</v>
      </c>
      <c r="G435" t="s">
        <v>15</v>
      </c>
      <c r="H435" s="1">
        <v>0</v>
      </c>
    </row>
    <row r="436" spans="1:8">
      <c r="A436" s="4" t="str">
        <f t="shared" si="6"/>
        <v xml:space="preserve">2010District of Columbia </v>
      </c>
      <c r="B436">
        <v>2010</v>
      </c>
      <c r="C436" t="s">
        <v>15</v>
      </c>
      <c r="D436" s="1">
        <v>0</v>
      </c>
      <c r="E436" s="1">
        <v>0</v>
      </c>
      <c r="F436" s="1">
        <v>0</v>
      </c>
      <c r="G436" t="s">
        <v>16</v>
      </c>
      <c r="H436" s="1">
        <v>1100</v>
      </c>
    </row>
    <row r="437" spans="1:8">
      <c r="A437" s="4" t="str">
        <f t="shared" si="6"/>
        <v xml:space="preserve">2010District of Columbia </v>
      </c>
      <c r="B437">
        <v>2010</v>
      </c>
      <c r="C437" t="s">
        <v>15</v>
      </c>
      <c r="D437" s="1">
        <v>0</v>
      </c>
      <c r="E437" s="1">
        <v>0</v>
      </c>
      <c r="F437" s="1">
        <v>0</v>
      </c>
      <c r="G437" t="s">
        <v>17</v>
      </c>
      <c r="H437" s="1">
        <v>1597</v>
      </c>
    </row>
    <row r="438" spans="1:8">
      <c r="A438" s="4" t="str">
        <f t="shared" si="6"/>
        <v xml:space="preserve">2010District of Columbia </v>
      </c>
      <c r="B438">
        <v>2010</v>
      </c>
      <c r="C438" t="s">
        <v>15</v>
      </c>
      <c r="D438" s="1">
        <v>0</v>
      </c>
      <c r="E438" s="1">
        <v>0</v>
      </c>
      <c r="F438" s="1">
        <v>0</v>
      </c>
      <c r="G438" t="s">
        <v>18</v>
      </c>
      <c r="H438" s="1">
        <v>0</v>
      </c>
    </row>
    <row r="439" spans="1:8">
      <c r="A439" s="4" t="str">
        <f t="shared" si="6"/>
        <v xml:space="preserve">2010District of Columbia </v>
      </c>
      <c r="B439">
        <v>2010</v>
      </c>
      <c r="C439" t="s">
        <v>15</v>
      </c>
      <c r="D439" s="1">
        <v>0</v>
      </c>
      <c r="E439" s="1">
        <v>0</v>
      </c>
      <c r="F439" s="1">
        <v>0</v>
      </c>
      <c r="G439" t="s">
        <v>19</v>
      </c>
      <c r="H439" s="1">
        <v>0</v>
      </c>
    </row>
    <row r="440" spans="1:8">
      <c r="A440" s="4" t="str">
        <f t="shared" si="6"/>
        <v xml:space="preserve">2010District of Columbia </v>
      </c>
      <c r="B440">
        <v>2010</v>
      </c>
      <c r="C440" t="s">
        <v>15</v>
      </c>
      <c r="D440" s="1">
        <v>0</v>
      </c>
      <c r="E440" s="1">
        <v>0</v>
      </c>
      <c r="F440" s="1">
        <v>0</v>
      </c>
      <c r="G440" t="s">
        <v>20</v>
      </c>
      <c r="H440" s="1">
        <v>615</v>
      </c>
    </row>
    <row r="441" spans="1:8">
      <c r="A441" s="4" t="str">
        <f t="shared" si="6"/>
        <v xml:space="preserve">2010District of Columbia </v>
      </c>
      <c r="B441">
        <v>2010</v>
      </c>
      <c r="C441" t="s">
        <v>15</v>
      </c>
      <c r="D441" s="1">
        <v>0</v>
      </c>
      <c r="E441" s="1">
        <v>0</v>
      </c>
      <c r="F441" s="1">
        <v>0</v>
      </c>
      <c r="G441" t="s">
        <v>21</v>
      </c>
      <c r="H441" s="1">
        <v>711</v>
      </c>
    </row>
    <row r="442" spans="1:8">
      <c r="A442" s="4" t="str">
        <f t="shared" si="6"/>
        <v xml:space="preserve">2010District of Columbia </v>
      </c>
      <c r="B442">
        <v>2010</v>
      </c>
      <c r="C442" t="s">
        <v>15</v>
      </c>
      <c r="D442" s="1">
        <v>0</v>
      </c>
      <c r="E442" s="1">
        <v>0</v>
      </c>
      <c r="F442" s="1">
        <v>0</v>
      </c>
      <c r="G442" t="s">
        <v>22</v>
      </c>
      <c r="H442" s="1">
        <v>392</v>
      </c>
    </row>
    <row r="443" spans="1:8">
      <c r="A443" s="4" t="str">
        <f t="shared" si="6"/>
        <v xml:space="preserve">2010District of Columbia </v>
      </c>
      <c r="B443">
        <v>2010</v>
      </c>
      <c r="C443" t="s">
        <v>15</v>
      </c>
      <c r="D443" s="1">
        <v>0</v>
      </c>
      <c r="E443" s="1">
        <v>0</v>
      </c>
      <c r="F443" s="1">
        <v>0</v>
      </c>
      <c r="G443" t="s">
        <v>23</v>
      </c>
      <c r="H443" s="1">
        <v>83</v>
      </c>
    </row>
    <row r="444" spans="1:8">
      <c r="A444" s="4" t="str">
        <f t="shared" si="6"/>
        <v xml:space="preserve">2010District of Columbia </v>
      </c>
      <c r="B444">
        <v>2010</v>
      </c>
      <c r="C444" t="s">
        <v>15</v>
      </c>
      <c r="D444" s="1">
        <v>0</v>
      </c>
      <c r="E444" s="1">
        <v>0</v>
      </c>
      <c r="F444" s="1">
        <v>0</v>
      </c>
      <c r="G444" t="s">
        <v>24</v>
      </c>
      <c r="H444" s="1">
        <v>94</v>
      </c>
    </row>
    <row r="445" spans="1:8">
      <c r="A445" s="4" t="str">
        <f t="shared" si="6"/>
        <v xml:space="preserve">2010District of Columbia </v>
      </c>
      <c r="B445">
        <v>2010</v>
      </c>
      <c r="C445" t="s">
        <v>15</v>
      </c>
      <c r="D445" s="1">
        <v>0</v>
      </c>
      <c r="E445" s="1">
        <v>0</v>
      </c>
      <c r="F445" s="1">
        <v>0</v>
      </c>
      <c r="G445" t="s">
        <v>25</v>
      </c>
      <c r="H445" s="1">
        <v>0</v>
      </c>
    </row>
    <row r="446" spans="1:8">
      <c r="A446" s="4" t="str">
        <f t="shared" si="6"/>
        <v xml:space="preserve">2010District of Columbia </v>
      </c>
      <c r="B446">
        <v>2010</v>
      </c>
      <c r="C446" t="s">
        <v>15</v>
      </c>
      <c r="D446" s="1">
        <v>0</v>
      </c>
      <c r="E446" s="1">
        <v>0</v>
      </c>
      <c r="F446" s="1">
        <v>0</v>
      </c>
      <c r="G446" t="s">
        <v>26</v>
      </c>
      <c r="H446" s="1">
        <v>76</v>
      </c>
    </row>
    <row r="447" spans="1:8">
      <c r="A447" s="4" t="str">
        <f t="shared" si="6"/>
        <v xml:space="preserve">2010District of Columbia </v>
      </c>
      <c r="B447">
        <v>2010</v>
      </c>
      <c r="C447" t="s">
        <v>15</v>
      </c>
      <c r="D447" s="1">
        <v>0</v>
      </c>
      <c r="E447" s="1">
        <v>0</v>
      </c>
      <c r="F447" s="1">
        <v>0</v>
      </c>
      <c r="G447" t="s">
        <v>27</v>
      </c>
      <c r="H447" s="1">
        <v>13503</v>
      </c>
    </row>
    <row r="448" spans="1:8">
      <c r="A448" s="4" t="str">
        <f t="shared" si="6"/>
        <v xml:space="preserve">2010District of Columbia </v>
      </c>
      <c r="B448">
        <v>2010</v>
      </c>
      <c r="C448" t="s">
        <v>15</v>
      </c>
      <c r="D448" s="1">
        <v>0</v>
      </c>
      <c r="E448" s="1">
        <v>0</v>
      </c>
      <c r="F448" s="1">
        <v>0</v>
      </c>
      <c r="G448" t="s">
        <v>28</v>
      </c>
      <c r="H448" s="1">
        <v>1376</v>
      </c>
    </row>
    <row r="449" spans="1:8">
      <c r="A449" s="4" t="str">
        <f t="shared" si="6"/>
        <v xml:space="preserve">2010District of Columbia </v>
      </c>
      <c r="B449">
        <v>2010</v>
      </c>
      <c r="C449" t="s">
        <v>15</v>
      </c>
      <c r="D449" s="1">
        <v>0</v>
      </c>
      <c r="E449" s="1">
        <v>0</v>
      </c>
      <c r="F449" s="1">
        <v>0</v>
      </c>
      <c r="G449" t="s">
        <v>29</v>
      </c>
      <c r="H449" s="1">
        <v>126</v>
      </c>
    </row>
    <row r="450" spans="1:8">
      <c r="A450" s="4" t="str">
        <f t="shared" si="6"/>
        <v xml:space="preserve">2010District of Columbia </v>
      </c>
      <c r="B450">
        <v>2010</v>
      </c>
      <c r="C450" t="s">
        <v>15</v>
      </c>
      <c r="D450" s="1">
        <v>0</v>
      </c>
      <c r="E450" s="1">
        <v>0</v>
      </c>
      <c r="F450" s="1">
        <v>0</v>
      </c>
      <c r="G450" t="s">
        <v>30</v>
      </c>
      <c r="H450" s="1">
        <v>87</v>
      </c>
    </row>
    <row r="451" spans="1:8">
      <c r="A451" s="4" t="str">
        <f t="shared" ref="A451:A514" si="7">B451&amp;C451</f>
        <v xml:space="preserve">2010District of Columbia </v>
      </c>
      <c r="B451">
        <v>2010</v>
      </c>
      <c r="C451" t="s">
        <v>15</v>
      </c>
      <c r="D451" s="1">
        <v>0</v>
      </c>
      <c r="E451" s="1">
        <v>0</v>
      </c>
      <c r="F451" s="1">
        <v>0</v>
      </c>
      <c r="G451" t="s">
        <v>31</v>
      </c>
      <c r="H451" s="1">
        <v>0</v>
      </c>
    </row>
    <row r="452" spans="1:8">
      <c r="A452" s="4" t="str">
        <f t="shared" si="7"/>
        <v xml:space="preserve">2010District of Columbia </v>
      </c>
      <c r="B452">
        <v>2010</v>
      </c>
      <c r="C452" t="s">
        <v>15</v>
      </c>
      <c r="D452" s="1">
        <v>0</v>
      </c>
      <c r="E452" s="1">
        <v>0</v>
      </c>
      <c r="F452" s="1">
        <v>0</v>
      </c>
      <c r="G452" t="s">
        <v>32</v>
      </c>
      <c r="H452" s="1">
        <v>272</v>
      </c>
    </row>
    <row r="453" spans="1:8">
      <c r="A453" s="4" t="str">
        <f t="shared" si="7"/>
        <v xml:space="preserve">2010District of Columbia </v>
      </c>
      <c r="B453">
        <v>2010</v>
      </c>
      <c r="C453" t="s">
        <v>15</v>
      </c>
      <c r="D453" s="1">
        <v>0</v>
      </c>
      <c r="E453" s="1">
        <v>0</v>
      </c>
      <c r="F453" s="1">
        <v>0</v>
      </c>
      <c r="G453" t="s">
        <v>33</v>
      </c>
      <c r="H453" s="1">
        <v>0</v>
      </c>
    </row>
    <row r="454" spans="1:8">
      <c r="A454" s="4" t="str">
        <f t="shared" si="7"/>
        <v xml:space="preserve">2010District of Columbia </v>
      </c>
      <c r="B454">
        <v>2010</v>
      </c>
      <c r="C454" t="s">
        <v>15</v>
      </c>
      <c r="D454" s="1">
        <v>0</v>
      </c>
      <c r="E454" s="1">
        <v>0</v>
      </c>
      <c r="F454" s="1">
        <v>0</v>
      </c>
      <c r="G454" t="s">
        <v>34</v>
      </c>
      <c r="H454" s="1">
        <v>62</v>
      </c>
    </row>
    <row r="455" spans="1:8">
      <c r="A455" s="4" t="str">
        <f t="shared" si="7"/>
        <v xml:space="preserve">2010District of Columbia </v>
      </c>
      <c r="B455">
        <v>2010</v>
      </c>
      <c r="C455" t="s">
        <v>15</v>
      </c>
      <c r="D455" s="1">
        <v>0</v>
      </c>
      <c r="E455" s="1">
        <v>0</v>
      </c>
      <c r="F455" s="1">
        <v>0</v>
      </c>
      <c r="G455" t="s">
        <v>35</v>
      </c>
      <c r="H455" s="1">
        <v>0</v>
      </c>
    </row>
    <row r="456" spans="1:8">
      <c r="A456" s="4" t="str">
        <f t="shared" si="7"/>
        <v xml:space="preserve">2010District of Columbia </v>
      </c>
      <c r="B456">
        <v>2010</v>
      </c>
      <c r="C456" t="s">
        <v>15</v>
      </c>
      <c r="D456" s="1">
        <v>0</v>
      </c>
      <c r="E456" s="1">
        <v>0</v>
      </c>
      <c r="F456" s="1">
        <v>0</v>
      </c>
      <c r="G456" t="s">
        <v>36</v>
      </c>
      <c r="H456" s="1">
        <v>137</v>
      </c>
    </row>
    <row r="457" spans="1:8">
      <c r="A457" s="4" t="str">
        <f t="shared" si="7"/>
        <v xml:space="preserve">2010District of Columbia </v>
      </c>
      <c r="B457">
        <v>2010</v>
      </c>
      <c r="C457" t="s">
        <v>15</v>
      </c>
      <c r="D457" s="1">
        <v>0</v>
      </c>
      <c r="E457" s="1">
        <v>0</v>
      </c>
      <c r="F457" s="1">
        <v>0</v>
      </c>
      <c r="G457" t="s">
        <v>37</v>
      </c>
      <c r="H457" s="1">
        <v>1924</v>
      </c>
    </row>
    <row r="458" spans="1:8">
      <c r="A458" s="4" t="str">
        <f t="shared" si="7"/>
        <v xml:space="preserve">2010District of Columbia </v>
      </c>
      <c r="B458">
        <v>2010</v>
      </c>
      <c r="C458" t="s">
        <v>15</v>
      </c>
      <c r="D458" s="1">
        <v>0</v>
      </c>
      <c r="E458" s="1">
        <v>0</v>
      </c>
      <c r="F458" s="1">
        <v>0</v>
      </c>
      <c r="G458" t="s">
        <v>38</v>
      </c>
      <c r="H458" s="1">
        <v>61</v>
      </c>
    </row>
    <row r="459" spans="1:8">
      <c r="A459" s="4" t="str">
        <f t="shared" si="7"/>
        <v xml:space="preserve">2010District of Columbia </v>
      </c>
      <c r="B459">
        <v>2010</v>
      </c>
      <c r="C459" t="s">
        <v>15</v>
      </c>
      <c r="D459" s="1">
        <v>0</v>
      </c>
      <c r="E459" s="1">
        <v>0</v>
      </c>
      <c r="F459" s="1">
        <v>0</v>
      </c>
      <c r="G459" t="s">
        <v>39</v>
      </c>
      <c r="H459" s="1">
        <v>3852</v>
      </c>
    </row>
    <row r="460" spans="1:8">
      <c r="A460" s="4" t="str">
        <f t="shared" si="7"/>
        <v xml:space="preserve">2010District of Columbia </v>
      </c>
      <c r="B460">
        <v>2010</v>
      </c>
      <c r="C460" t="s">
        <v>15</v>
      </c>
      <c r="D460" s="1">
        <v>0</v>
      </c>
      <c r="E460" s="1">
        <v>0</v>
      </c>
      <c r="F460" s="1">
        <v>0</v>
      </c>
      <c r="G460" t="s">
        <v>40</v>
      </c>
      <c r="H460" s="1">
        <v>1897</v>
      </c>
    </row>
    <row r="461" spans="1:8">
      <c r="A461" s="4" t="str">
        <f t="shared" si="7"/>
        <v xml:space="preserve">2010District of Columbia </v>
      </c>
      <c r="B461">
        <v>2010</v>
      </c>
      <c r="C461" t="s">
        <v>15</v>
      </c>
      <c r="D461" s="1">
        <v>0</v>
      </c>
      <c r="E461" s="1">
        <v>0</v>
      </c>
      <c r="F461" s="1">
        <v>0</v>
      </c>
      <c r="G461" t="s">
        <v>41</v>
      </c>
      <c r="H461" s="1">
        <v>98</v>
      </c>
    </row>
    <row r="462" spans="1:8">
      <c r="A462" s="4" t="str">
        <f t="shared" si="7"/>
        <v xml:space="preserve">2010District of Columbia </v>
      </c>
      <c r="B462">
        <v>2010</v>
      </c>
      <c r="C462" t="s">
        <v>15</v>
      </c>
      <c r="D462" s="1">
        <v>0</v>
      </c>
      <c r="E462" s="1">
        <v>0</v>
      </c>
      <c r="F462" s="1">
        <v>0</v>
      </c>
      <c r="G462" t="s">
        <v>42</v>
      </c>
      <c r="H462" s="1">
        <v>598</v>
      </c>
    </row>
    <row r="463" spans="1:8">
      <c r="A463" s="4" t="str">
        <f t="shared" si="7"/>
        <v xml:space="preserve">2010District of Columbia </v>
      </c>
      <c r="B463">
        <v>2010</v>
      </c>
      <c r="C463" t="s">
        <v>15</v>
      </c>
      <c r="D463" s="1">
        <v>0</v>
      </c>
      <c r="E463" s="1">
        <v>0</v>
      </c>
      <c r="F463" s="1">
        <v>0</v>
      </c>
      <c r="G463" t="s">
        <v>43</v>
      </c>
      <c r="H463" s="1">
        <v>0</v>
      </c>
    </row>
    <row r="464" spans="1:8">
      <c r="A464" s="4" t="str">
        <f t="shared" si="7"/>
        <v xml:space="preserve">2010District of Columbia </v>
      </c>
      <c r="B464">
        <v>2010</v>
      </c>
      <c r="C464" t="s">
        <v>15</v>
      </c>
      <c r="D464" s="1">
        <v>0</v>
      </c>
      <c r="E464" s="1">
        <v>0</v>
      </c>
      <c r="F464" s="1">
        <v>0</v>
      </c>
      <c r="G464" t="s">
        <v>44</v>
      </c>
      <c r="H464" s="1">
        <v>601</v>
      </c>
    </row>
    <row r="465" spans="1:8">
      <c r="A465" s="4" t="str">
        <f t="shared" si="7"/>
        <v xml:space="preserve">2010District of Columbia </v>
      </c>
      <c r="B465">
        <v>2010</v>
      </c>
      <c r="C465" t="s">
        <v>15</v>
      </c>
      <c r="D465" s="1">
        <v>0</v>
      </c>
      <c r="E465" s="1">
        <v>0</v>
      </c>
      <c r="F465" s="1">
        <v>0</v>
      </c>
      <c r="G465" t="s">
        <v>45</v>
      </c>
      <c r="H465" s="1">
        <v>2378</v>
      </c>
    </row>
    <row r="466" spans="1:8">
      <c r="A466" s="4" t="str">
        <f t="shared" si="7"/>
        <v xml:space="preserve">2010District of Columbia </v>
      </c>
      <c r="B466">
        <v>2010</v>
      </c>
      <c r="C466" t="s">
        <v>15</v>
      </c>
      <c r="D466" s="1">
        <v>0</v>
      </c>
      <c r="E466" s="1">
        <v>0</v>
      </c>
      <c r="F466" s="1">
        <v>0</v>
      </c>
      <c r="G466" t="s">
        <v>46</v>
      </c>
      <c r="H466" s="1">
        <v>249</v>
      </c>
    </row>
    <row r="467" spans="1:8">
      <c r="A467" s="4" t="str">
        <f t="shared" si="7"/>
        <v xml:space="preserve">2010District of Columbia </v>
      </c>
      <c r="B467">
        <v>2010</v>
      </c>
      <c r="C467" t="s">
        <v>15</v>
      </c>
      <c r="D467" s="1">
        <v>0</v>
      </c>
      <c r="E467" s="1">
        <v>0</v>
      </c>
      <c r="F467" s="1">
        <v>0</v>
      </c>
      <c r="G467" t="s">
        <v>47</v>
      </c>
      <c r="H467" s="1">
        <v>380</v>
      </c>
    </row>
    <row r="468" spans="1:8">
      <c r="A468" s="4" t="str">
        <f t="shared" si="7"/>
        <v xml:space="preserve">2010District of Columbia </v>
      </c>
      <c r="B468">
        <v>2010</v>
      </c>
      <c r="C468" t="s">
        <v>15</v>
      </c>
      <c r="D468" s="1">
        <v>0</v>
      </c>
      <c r="E468" s="1">
        <v>0</v>
      </c>
      <c r="F468" s="1">
        <v>0</v>
      </c>
      <c r="G468" t="s">
        <v>48</v>
      </c>
      <c r="H468" s="1">
        <v>0</v>
      </c>
    </row>
    <row r="469" spans="1:8">
      <c r="A469" s="4" t="str">
        <f t="shared" si="7"/>
        <v xml:space="preserve">2010District of Columbia </v>
      </c>
      <c r="B469">
        <v>2010</v>
      </c>
      <c r="C469" t="s">
        <v>15</v>
      </c>
      <c r="D469" s="1">
        <v>0</v>
      </c>
      <c r="E469" s="1">
        <v>0</v>
      </c>
      <c r="F469" s="1">
        <v>0</v>
      </c>
      <c r="G469" t="s">
        <v>49</v>
      </c>
      <c r="H469" s="1">
        <v>591</v>
      </c>
    </row>
    <row r="470" spans="1:8">
      <c r="A470" s="4" t="str">
        <f t="shared" si="7"/>
        <v xml:space="preserve">2010District of Columbia </v>
      </c>
      <c r="B470">
        <v>2010</v>
      </c>
      <c r="C470" t="s">
        <v>15</v>
      </c>
      <c r="D470" s="1">
        <v>0</v>
      </c>
      <c r="E470" s="1">
        <v>0</v>
      </c>
      <c r="F470" s="1">
        <v>0</v>
      </c>
      <c r="G470" t="s">
        <v>50</v>
      </c>
      <c r="H470" s="1">
        <v>1180</v>
      </c>
    </row>
    <row r="471" spans="1:8">
      <c r="A471" s="4" t="str">
        <f t="shared" si="7"/>
        <v xml:space="preserve">2010District of Columbia </v>
      </c>
      <c r="B471">
        <v>2010</v>
      </c>
      <c r="C471" t="s">
        <v>15</v>
      </c>
      <c r="D471" s="1">
        <v>0</v>
      </c>
      <c r="E471" s="1">
        <v>0</v>
      </c>
      <c r="F471" s="1">
        <v>0</v>
      </c>
      <c r="G471" t="s">
        <v>51</v>
      </c>
      <c r="H471" s="1">
        <v>0</v>
      </c>
    </row>
    <row r="472" spans="1:8">
      <c r="A472" s="4" t="str">
        <f t="shared" si="7"/>
        <v xml:space="preserve">2010District of Columbia </v>
      </c>
      <c r="B472">
        <v>2010</v>
      </c>
      <c r="C472" t="s">
        <v>15</v>
      </c>
      <c r="D472" s="1">
        <v>0</v>
      </c>
      <c r="E472" s="1">
        <v>0</v>
      </c>
      <c r="F472" s="1">
        <v>0</v>
      </c>
      <c r="G472" t="s">
        <v>52</v>
      </c>
      <c r="H472" s="1">
        <v>199</v>
      </c>
    </row>
    <row r="473" spans="1:8">
      <c r="A473" s="4" t="str">
        <f t="shared" si="7"/>
        <v xml:space="preserve">2010District of Columbia </v>
      </c>
      <c r="B473">
        <v>2010</v>
      </c>
      <c r="C473" t="s">
        <v>15</v>
      </c>
      <c r="D473" s="1">
        <v>0</v>
      </c>
      <c r="E473" s="1">
        <v>0</v>
      </c>
      <c r="F473" s="1">
        <v>0</v>
      </c>
      <c r="G473" t="s">
        <v>53</v>
      </c>
      <c r="H473" s="1">
        <v>7915</v>
      </c>
    </row>
    <row r="474" spans="1:8">
      <c r="A474" s="4" t="str">
        <f t="shared" si="7"/>
        <v xml:space="preserve">2010District of Columbia </v>
      </c>
      <c r="B474">
        <v>2010</v>
      </c>
      <c r="C474" t="s">
        <v>15</v>
      </c>
      <c r="D474" s="1">
        <v>0</v>
      </c>
      <c r="E474" s="1">
        <v>0</v>
      </c>
      <c r="F474" s="1">
        <v>0</v>
      </c>
      <c r="G474" t="s">
        <v>54</v>
      </c>
      <c r="H474" s="1">
        <v>284</v>
      </c>
    </row>
    <row r="475" spans="1:8">
      <c r="A475" s="4" t="str">
        <f t="shared" si="7"/>
        <v xml:space="preserve">2010District of Columbia </v>
      </c>
      <c r="B475">
        <v>2010</v>
      </c>
      <c r="C475" t="s">
        <v>15</v>
      </c>
      <c r="D475" s="1">
        <v>0</v>
      </c>
      <c r="E475" s="1">
        <v>0</v>
      </c>
      <c r="F475" s="1">
        <v>0</v>
      </c>
      <c r="G475" t="s">
        <v>55</v>
      </c>
      <c r="H475" s="1">
        <v>860</v>
      </c>
    </row>
    <row r="476" spans="1:8">
      <c r="A476" s="4" t="str">
        <f t="shared" si="7"/>
        <v xml:space="preserve">2010District of Columbia </v>
      </c>
      <c r="B476">
        <v>2010</v>
      </c>
      <c r="C476" t="s">
        <v>15</v>
      </c>
      <c r="D476" s="1">
        <v>0</v>
      </c>
      <c r="E476" s="1">
        <v>0</v>
      </c>
      <c r="F476" s="1">
        <v>0</v>
      </c>
      <c r="G476" t="s">
        <v>56</v>
      </c>
      <c r="H476" s="1">
        <v>391</v>
      </c>
    </row>
    <row r="477" spans="1:8">
      <c r="A477" s="4" t="str">
        <f t="shared" si="7"/>
        <v xml:space="preserve">2010District of Columbia </v>
      </c>
      <c r="B477">
        <v>2010</v>
      </c>
      <c r="C477" t="s">
        <v>15</v>
      </c>
      <c r="D477" s="1">
        <v>0</v>
      </c>
      <c r="E477" s="1">
        <v>0</v>
      </c>
      <c r="F477" s="1">
        <v>0</v>
      </c>
      <c r="G477" t="s">
        <v>57</v>
      </c>
      <c r="H477" s="1">
        <v>0</v>
      </c>
    </row>
    <row r="478" spans="1:8">
      <c r="A478" s="4" t="str">
        <f t="shared" si="7"/>
        <v xml:space="preserve">2010District of Columbia </v>
      </c>
      <c r="B478">
        <v>2010</v>
      </c>
      <c r="C478" t="s">
        <v>15</v>
      </c>
      <c r="D478" s="1">
        <v>0</v>
      </c>
      <c r="E478" s="1">
        <v>0</v>
      </c>
      <c r="F478" s="1">
        <v>0</v>
      </c>
      <c r="G478" t="s">
        <v>58</v>
      </c>
      <c r="H478" s="1">
        <v>0</v>
      </c>
    </row>
    <row r="479" spans="1:8">
      <c r="A479" s="4" t="str">
        <f t="shared" si="7"/>
        <v>2010Florida</v>
      </c>
      <c r="B479">
        <v>2010</v>
      </c>
      <c r="C479" s="4" t="s">
        <v>16</v>
      </c>
      <c r="D479" s="1">
        <v>18647600</v>
      </c>
      <c r="E479" s="1">
        <v>15554008</v>
      </c>
      <c r="F479" s="1">
        <v>2459530</v>
      </c>
      <c r="G479">
        <v>0</v>
      </c>
      <c r="H479" s="1">
        <v>0</v>
      </c>
    </row>
    <row r="480" spans="1:8">
      <c r="A480" s="4" t="str">
        <f t="shared" si="7"/>
        <v>2010Florida</v>
      </c>
      <c r="B480">
        <v>2010</v>
      </c>
      <c r="C480" t="s">
        <v>16</v>
      </c>
      <c r="D480" s="1">
        <v>0</v>
      </c>
      <c r="E480" s="1">
        <v>0</v>
      </c>
      <c r="F480" s="1">
        <v>0</v>
      </c>
      <c r="G480" t="s">
        <v>7</v>
      </c>
      <c r="H480" s="1">
        <v>15830</v>
      </c>
    </row>
    <row r="481" spans="1:8">
      <c r="A481" s="4" t="str">
        <f t="shared" si="7"/>
        <v>2010Florida</v>
      </c>
      <c r="B481">
        <v>2010</v>
      </c>
      <c r="C481" t="s">
        <v>16</v>
      </c>
      <c r="D481" s="1">
        <v>0</v>
      </c>
      <c r="E481" s="1">
        <v>0</v>
      </c>
      <c r="F481" s="1">
        <v>0</v>
      </c>
      <c r="G481" t="s">
        <v>8</v>
      </c>
      <c r="H481" s="1">
        <v>5887</v>
      </c>
    </row>
    <row r="482" spans="1:8">
      <c r="A482" s="4" t="str">
        <f t="shared" si="7"/>
        <v>2010Florida</v>
      </c>
      <c r="B482">
        <v>2010</v>
      </c>
      <c r="C482" t="s">
        <v>16</v>
      </c>
      <c r="D482" s="1">
        <v>0</v>
      </c>
      <c r="E482" s="1">
        <v>0</v>
      </c>
      <c r="F482" s="1">
        <v>0</v>
      </c>
      <c r="G482" t="s">
        <v>9</v>
      </c>
      <c r="H482" s="1">
        <v>3907</v>
      </c>
    </row>
    <row r="483" spans="1:8">
      <c r="A483" s="4" t="str">
        <f t="shared" si="7"/>
        <v>2010Florida</v>
      </c>
      <c r="B483">
        <v>2010</v>
      </c>
      <c r="C483" t="s">
        <v>16</v>
      </c>
      <c r="D483" s="1">
        <v>0</v>
      </c>
      <c r="E483" s="1">
        <v>0</v>
      </c>
      <c r="F483" s="1">
        <v>0</v>
      </c>
      <c r="G483" t="s">
        <v>10</v>
      </c>
      <c r="H483" s="1">
        <v>3611</v>
      </c>
    </row>
    <row r="484" spans="1:8">
      <c r="A484" s="4" t="str">
        <f t="shared" si="7"/>
        <v>2010Florida</v>
      </c>
      <c r="B484">
        <v>2010</v>
      </c>
      <c r="C484" t="s">
        <v>16</v>
      </c>
      <c r="D484" s="1">
        <v>0</v>
      </c>
      <c r="E484" s="1">
        <v>0</v>
      </c>
      <c r="F484" s="1">
        <v>0</v>
      </c>
      <c r="G484" t="s">
        <v>11</v>
      </c>
      <c r="H484" s="1">
        <v>22130</v>
      </c>
    </row>
    <row r="485" spans="1:8">
      <c r="A485" s="4" t="str">
        <f t="shared" si="7"/>
        <v>2010Florida</v>
      </c>
      <c r="B485">
        <v>2010</v>
      </c>
      <c r="C485" t="s">
        <v>16</v>
      </c>
      <c r="D485" s="1">
        <v>0</v>
      </c>
      <c r="E485" s="1">
        <v>0</v>
      </c>
      <c r="F485" s="1">
        <v>0</v>
      </c>
      <c r="G485" t="s">
        <v>12</v>
      </c>
      <c r="H485" s="1">
        <v>6428</v>
      </c>
    </row>
    <row r="486" spans="1:8">
      <c r="A486" s="4" t="str">
        <f t="shared" si="7"/>
        <v>2010Florida</v>
      </c>
      <c r="B486">
        <v>2010</v>
      </c>
      <c r="C486" t="s">
        <v>16</v>
      </c>
      <c r="D486" s="1">
        <v>0</v>
      </c>
      <c r="E486" s="1">
        <v>0</v>
      </c>
      <c r="F486" s="1">
        <v>0</v>
      </c>
      <c r="G486" t="s">
        <v>13</v>
      </c>
      <c r="H486" s="1">
        <v>11183</v>
      </c>
    </row>
    <row r="487" spans="1:8">
      <c r="A487" s="4" t="str">
        <f t="shared" si="7"/>
        <v>2010Florida</v>
      </c>
      <c r="B487">
        <v>2010</v>
      </c>
      <c r="C487" t="s">
        <v>16</v>
      </c>
      <c r="D487" s="1">
        <v>0</v>
      </c>
      <c r="E487" s="1">
        <v>0</v>
      </c>
      <c r="F487" s="1">
        <v>0</v>
      </c>
      <c r="G487" t="s">
        <v>14</v>
      </c>
      <c r="H487" s="1">
        <v>3099</v>
      </c>
    </row>
    <row r="488" spans="1:8">
      <c r="A488" s="4" t="str">
        <f t="shared" si="7"/>
        <v>2010Florida</v>
      </c>
      <c r="B488">
        <v>2010</v>
      </c>
      <c r="C488" t="s">
        <v>16</v>
      </c>
      <c r="D488" s="1">
        <v>0</v>
      </c>
      <c r="E488" s="1">
        <v>0</v>
      </c>
      <c r="F488" s="1">
        <v>0</v>
      </c>
      <c r="G488" t="s">
        <v>15</v>
      </c>
      <c r="H488" s="1">
        <v>1110</v>
      </c>
    </row>
    <row r="489" spans="1:8">
      <c r="A489" s="4" t="str">
        <f t="shared" si="7"/>
        <v>2010Florida</v>
      </c>
      <c r="B489">
        <v>2010</v>
      </c>
      <c r="C489" t="s">
        <v>16</v>
      </c>
      <c r="D489" s="1">
        <v>0</v>
      </c>
      <c r="E489" s="1">
        <v>0</v>
      </c>
      <c r="F489" s="1">
        <v>0</v>
      </c>
      <c r="G489" t="s">
        <v>16</v>
      </c>
      <c r="H489" s="1">
        <v>0</v>
      </c>
    </row>
    <row r="490" spans="1:8">
      <c r="A490" s="4" t="str">
        <f t="shared" si="7"/>
        <v>2010Florida</v>
      </c>
      <c r="B490">
        <v>2010</v>
      </c>
      <c r="C490" t="s">
        <v>16</v>
      </c>
      <c r="D490" s="1">
        <v>0</v>
      </c>
      <c r="E490" s="1">
        <v>0</v>
      </c>
      <c r="F490" s="1">
        <v>0</v>
      </c>
      <c r="G490" t="s">
        <v>17</v>
      </c>
      <c r="H490" s="1">
        <v>35615</v>
      </c>
    </row>
    <row r="491" spans="1:8">
      <c r="A491" s="4" t="str">
        <f t="shared" si="7"/>
        <v>2010Florida</v>
      </c>
      <c r="B491">
        <v>2010</v>
      </c>
      <c r="C491" t="s">
        <v>16</v>
      </c>
      <c r="D491" s="1">
        <v>0</v>
      </c>
      <c r="E491" s="1">
        <v>0</v>
      </c>
      <c r="F491" s="1">
        <v>0</v>
      </c>
      <c r="G491" t="s">
        <v>18</v>
      </c>
      <c r="H491" s="1">
        <v>2021</v>
      </c>
    </row>
    <row r="492" spans="1:8">
      <c r="A492" s="4" t="str">
        <f t="shared" si="7"/>
        <v>2010Florida</v>
      </c>
      <c r="B492">
        <v>2010</v>
      </c>
      <c r="C492" t="s">
        <v>16</v>
      </c>
      <c r="D492" s="1">
        <v>0</v>
      </c>
      <c r="E492" s="1">
        <v>0</v>
      </c>
      <c r="F492" s="1">
        <v>0</v>
      </c>
      <c r="G492" t="s">
        <v>19</v>
      </c>
      <c r="H492" s="1">
        <v>884</v>
      </c>
    </row>
    <row r="493" spans="1:8">
      <c r="A493" s="4" t="str">
        <f t="shared" si="7"/>
        <v>2010Florida</v>
      </c>
      <c r="B493">
        <v>2010</v>
      </c>
      <c r="C493" t="s">
        <v>16</v>
      </c>
      <c r="D493" s="1">
        <v>0</v>
      </c>
      <c r="E493" s="1">
        <v>0</v>
      </c>
      <c r="F493" s="1">
        <v>0</v>
      </c>
      <c r="G493" t="s">
        <v>20</v>
      </c>
      <c r="H493" s="1">
        <v>17432</v>
      </c>
    </row>
    <row r="494" spans="1:8">
      <c r="A494" s="4" t="str">
        <f t="shared" si="7"/>
        <v>2010Florida</v>
      </c>
      <c r="B494">
        <v>2010</v>
      </c>
      <c r="C494" t="s">
        <v>16</v>
      </c>
      <c r="D494" s="1">
        <v>0</v>
      </c>
      <c r="E494" s="1">
        <v>0</v>
      </c>
      <c r="F494" s="1">
        <v>0</v>
      </c>
      <c r="G494" t="s">
        <v>21</v>
      </c>
      <c r="H494" s="1">
        <v>9030</v>
      </c>
    </row>
    <row r="495" spans="1:8">
      <c r="A495" s="4" t="str">
        <f t="shared" si="7"/>
        <v>2010Florida</v>
      </c>
      <c r="B495">
        <v>2010</v>
      </c>
      <c r="C495" t="s">
        <v>16</v>
      </c>
      <c r="D495" s="1">
        <v>0</v>
      </c>
      <c r="E495" s="1">
        <v>0</v>
      </c>
      <c r="F495" s="1">
        <v>0</v>
      </c>
      <c r="G495" t="s">
        <v>22</v>
      </c>
      <c r="H495" s="1">
        <v>2921</v>
      </c>
    </row>
    <row r="496" spans="1:8">
      <c r="A496" s="4" t="str">
        <f t="shared" si="7"/>
        <v>2010Florida</v>
      </c>
      <c r="B496">
        <v>2010</v>
      </c>
      <c r="C496" t="s">
        <v>16</v>
      </c>
      <c r="D496" s="1">
        <v>0</v>
      </c>
      <c r="E496" s="1">
        <v>0</v>
      </c>
      <c r="F496" s="1">
        <v>0</v>
      </c>
      <c r="G496" t="s">
        <v>23</v>
      </c>
      <c r="H496" s="1">
        <v>4136</v>
      </c>
    </row>
    <row r="497" spans="1:8">
      <c r="A497" s="4" t="str">
        <f t="shared" si="7"/>
        <v>2010Florida</v>
      </c>
      <c r="B497">
        <v>2010</v>
      </c>
      <c r="C497" t="s">
        <v>16</v>
      </c>
      <c r="D497" s="1">
        <v>0</v>
      </c>
      <c r="E497" s="1">
        <v>0</v>
      </c>
      <c r="F497" s="1">
        <v>0</v>
      </c>
      <c r="G497" t="s">
        <v>24</v>
      </c>
      <c r="H497" s="1">
        <v>6321</v>
      </c>
    </row>
    <row r="498" spans="1:8">
      <c r="A498" s="4" t="str">
        <f t="shared" si="7"/>
        <v>2010Florida</v>
      </c>
      <c r="B498">
        <v>2010</v>
      </c>
      <c r="C498" t="s">
        <v>16</v>
      </c>
      <c r="D498" s="1">
        <v>0</v>
      </c>
      <c r="E498" s="1">
        <v>0</v>
      </c>
      <c r="F498" s="1">
        <v>0</v>
      </c>
      <c r="G498" t="s">
        <v>25</v>
      </c>
      <c r="H498" s="1">
        <v>7232</v>
      </c>
    </row>
    <row r="499" spans="1:8">
      <c r="A499" s="4" t="str">
        <f t="shared" si="7"/>
        <v>2010Florida</v>
      </c>
      <c r="B499">
        <v>2010</v>
      </c>
      <c r="C499" t="s">
        <v>16</v>
      </c>
      <c r="D499" s="1">
        <v>0</v>
      </c>
      <c r="E499" s="1">
        <v>0</v>
      </c>
      <c r="F499" s="1">
        <v>0</v>
      </c>
      <c r="G499" t="s">
        <v>26</v>
      </c>
      <c r="H499" s="1">
        <v>5497</v>
      </c>
    </row>
    <row r="500" spans="1:8">
      <c r="A500" s="4" t="str">
        <f t="shared" si="7"/>
        <v>2010Florida</v>
      </c>
      <c r="B500">
        <v>2010</v>
      </c>
      <c r="C500" t="s">
        <v>16</v>
      </c>
      <c r="D500" s="1">
        <v>0</v>
      </c>
      <c r="E500" s="1">
        <v>0</v>
      </c>
      <c r="F500" s="1">
        <v>0</v>
      </c>
      <c r="G500" t="s">
        <v>27</v>
      </c>
      <c r="H500" s="1">
        <v>13241</v>
      </c>
    </row>
    <row r="501" spans="1:8">
      <c r="A501" s="4" t="str">
        <f t="shared" si="7"/>
        <v>2010Florida</v>
      </c>
      <c r="B501">
        <v>2010</v>
      </c>
      <c r="C501" t="s">
        <v>16</v>
      </c>
      <c r="D501" s="1">
        <v>0</v>
      </c>
      <c r="E501" s="1">
        <v>0</v>
      </c>
      <c r="F501" s="1">
        <v>0</v>
      </c>
      <c r="G501" t="s">
        <v>28</v>
      </c>
      <c r="H501" s="1">
        <v>13900</v>
      </c>
    </row>
    <row r="502" spans="1:8">
      <c r="A502" s="4" t="str">
        <f t="shared" si="7"/>
        <v>2010Florida</v>
      </c>
      <c r="B502">
        <v>2010</v>
      </c>
      <c r="C502" t="s">
        <v>16</v>
      </c>
      <c r="D502" s="1">
        <v>0</v>
      </c>
      <c r="E502" s="1">
        <v>0</v>
      </c>
      <c r="F502" s="1">
        <v>0</v>
      </c>
      <c r="G502" t="s">
        <v>29</v>
      </c>
      <c r="H502" s="1">
        <v>21359</v>
      </c>
    </row>
    <row r="503" spans="1:8">
      <c r="A503" s="4" t="str">
        <f t="shared" si="7"/>
        <v>2010Florida</v>
      </c>
      <c r="B503">
        <v>2010</v>
      </c>
      <c r="C503" t="s">
        <v>16</v>
      </c>
      <c r="D503" s="1">
        <v>0</v>
      </c>
      <c r="E503" s="1">
        <v>0</v>
      </c>
      <c r="F503" s="1">
        <v>0</v>
      </c>
      <c r="G503" t="s">
        <v>30</v>
      </c>
      <c r="H503" s="1">
        <v>5439</v>
      </c>
    </row>
    <row r="504" spans="1:8">
      <c r="A504" s="4" t="str">
        <f t="shared" si="7"/>
        <v>2010Florida</v>
      </c>
      <c r="B504">
        <v>2010</v>
      </c>
      <c r="C504" t="s">
        <v>16</v>
      </c>
      <c r="D504" s="1">
        <v>0</v>
      </c>
      <c r="E504" s="1">
        <v>0</v>
      </c>
      <c r="F504" s="1">
        <v>0</v>
      </c>
      <c r="G504" t="s">
        <v>31</v>
      </c>
      <c r="H504" s="1">
        <v>7929</v>
      </c>
    </row>
    <row r="505" spans="1:8">
      <c r="A505" s="4" t="str">
        <f t="shared" si="7"/>
        <v>2010Florida</v>
      </c>
      <c r="B505">
        <v>2010</v>
      </c>
      <c r="C505" t="s">
        <v>16</v>
      </c>
      <c r="D505" s="1">
        <v>0</v>
      </c>
      <c r="E505" s="1">
        <v>0</v>
      </c>
      <c r="F505" s="1">
        <v>0</v>
      </c>
      <c r="G505" t="s">
        <v>32</v>
      </c>
      <c r="H505" s="1">
        <v>7984</v>
      </c>
    </row>
    <row r="506" spans="1:8">
      <c r="A506" s="4" t="str">
        <f t="shared" si="7"/>
        <v>2010Florida</v>
      </c>
      <c r="B506">
        <v>2010</v>
      </c>
      <c r="C506" t="s">
        <v>16</v>
      </c>
      <c r="D506" s="1">
        <v>0</v>
      </c>
      <c r="E506" s="1">
        <v>0</v>
      </c>
      <c r="F506" s="1">
        <v>0</v>
      </c>
      <c r="G506" t="s">
        <v>33</v>
      </c>
      <c r="H506" s="1">
        <v>338</v>
      </c>
    </row>
    <row r="507" spans="1:8">
      <c r="A507" s="4" t="str">
        <f t="shared" si="7"/>
        <v>2010Florida</v>
      </c>
      <c r="B507">
        <v>2010</v>
      </c>
      <c r="C507" t="s">
        <v>16</v>
      </c>
      <c r="D507" s="1">
        <v>0</v>
      </c>
      <c r="E507" s="1">
        <v>0</v>
      </c>
      <c r="F507" s="1">
        <v>0</v>
      </c>
      <c r="G507" t="s">
        <v>34</v>
      </c>
      <c r="H507" s="1">
        <v>1544</v>
      </c>
    </row>
    <row r="508" spans="1:8">
      <c r="A508" s="4" t="str">
        <f t="shared" si="7"/>
        <v>2010Florida</v>
      </c>
      <c r="B508">
        <v>2010</v>
      </c>
      <c r="C508" t="s">
        <v>16</v>
      </c>
      <c r="D508" s="1">
        <v>0</v>
      </c>
      <c r="E508" s="1">
        <v>0</v>
      </c>
      <c r="F508" s="1">
        <v>0</v>
      </c>
      <c r="G508" t="s">
        <v>35</v>
      </c>
      <c r="H508" s="1">
        <v>7050</v>
      </c>
    </row>
    <row r="509" spans="1:8">
      <c r="A509" s="4" t="str">
        <f t="shared" si="7"/>
        <v>2010Florida</v>
      </c>
      <c r="B509">
        <v>2010</v>
      </c>
      <c r="C509" t="s">
        <v>16</v>
      </c>
      <c r="D509" s="1">
        <v>0</v>
      </c>
      <c r="E509" s="1">
        <v>0</v>
      </c>
      <c r="F509" s="1">
        <v>0</v>
      </c>
      <c r="G509" t="s">
        <v>36</v>
      </c>
      <c r="H509" s="1">
        <v>3645</v>
      </c>
    </row>
    <row r="510" spans="1:8">
      <c r="A510" s="4" t="str">
        <f t="shared" si="7"/>
        <v>2010Florida</v>
      </c>
      <c r="B510">
        <v>2010</v>
      </c>
      <c r="C510" t="s">
        <v>16</v>
      </c>
      <c r="D510" s="1">
        <v>0</v>
      </c>
      <c r="E510" s="1">
        <v>0</v>
      </c>
      <c r="F510" s="1">
        <v>0</v>
      </c>
      <c r="G510" t="s">
        <v>37</v>
      </c>
      <c r="H510" s="1">
        <v>22344</v>
      </c>
    </row>
    <row r="511" spans="1:8">
      <c r="A511" s="4" t="str">
        <f t="shared" si="7"/>
        <v>2010Florida</v>
      </c>
      <c r="B511">
        <v>2010</v>
      </c>
      <c r="C511" t="s">
        <v>16</v>
      </c>
      <c r="D511" s="1">
        <v>0</v>
      </c>
      <c r="E511" s="1">
        <v>0</v>
      </c>
      <c r="F511" s="1">
        <v>0</v>
      </c>
      <c r="G511" t="s">
        <v>38</v>
      </c>
      <c r="H511" s="1">
        <v>900</v>
      </c>
    </row>
    <row r="512" spans="1:8">
      <c r="A512" s="4" t="str">
        <f t="shared" si="7"/>
        <v>2010Florida</v>
      </c>
      <c r="B512">
        <v>2010</v>
      </c>
      <c r="C512" t="s">
        <v>16</v>
      </c>
      <c r="D512" s="1">
        <v>0</v>
      </c>
      <c r="E512" s="1">
        <v>0</v>
      </c>
      <c r="F512" s="1">
        <v>0</v>
      </c>
      <c r="G512" t="s">
        <v>39</v>
      </c>
      <c r="H512" s="1">
        <v>55011</v>
      </c>
    </row>
    <row r="513" spans="1:8">
      <c r="A513" s="4" t="str">
        <f t="shared" si="7"/>
        <v>2010Florida</v>
      </c>
      <c r="B513">
        <v>2010</v>
      </c>
      <c r="C513" t="s">
        <v>16</v>
      </c>
      <c r="D513" s="1">
        <v>0</v>
      </c>
      <c r="E513" s="1">
        <v>0</v>
      </c>
      <c r="F513" s="1">
        <v>0</v>
      </c>
      <c r="G513" t="s">
        <v>40</v>
      </c>
      <c r="H513" s="1">
        <v>19108</v>
      </c>
    </row>
    <row r="514" spans="1:8">
      <c r="A514" s="4" t="str">
        <f t="shared" si="7"/>
        <v>2010Florida</v>
      </c>
      <c r="B514">
        <v>2010</v>
      </c>
      <c r="C514" t="s">
        <v>16</v>
      </c>
      <c r="D514" s="1">
        <v>0</v>
      </c>
      <c r="E514" s="1">
        <v>0</v>
      </c>
      <c r="F514" s="1">
        <v>0</v>
      </c>
      <c r="G514" t="s">
        <v>41</v>
      </c>
      <c r="H514" s="1">
        <v>794</v>
      </c>
    </row>
    <row r="515" spans="1:8">
      <c r="A515" s="4" t="str">
        <f t="shared" ref="A515:A578" si="8">B515&amp;C515</f>
        <v>2010Florida</v>
      </c>
      <c r="B515">
        <v>2010</v>
      </c>
      <c r="C515" t="s">
        <v>16</v>
      </c>
      <c r="D515" s="1">
        <v>0</v>
      </c>
      <c r="E515" s="1">
        <v>0</v>
      </c>
      <c r="F515" s="1">
        <v>0</v>
      </c>
      <c r="G515" t="s">
        <v>42</v>
      </c>
      <c r="H515" s="1">
        <v>21047</v>
      </c>
    </row>
    <row r="516" spans="1:8">
      <c r="A516" s="4" t="str">
        <f t="shared" si="8"/>
        <v>2010Florida</v>
      </c>
      <c r="B516">
        <v>2010</v>
      </c>
      <c r="C516" t="s">
        <v>16</v>
      </c>
      <c r="D516" s="1">
        <v>0</v>
      </c>
      <c r="E516" s="1">
        <v>0</v>
      </c>
      <c r="F516" s="1">
        <v>0</v>
      </c>
      <c r="G516" t="s">
        <v>43</v>
      </c>
      <c r="H516" s="1">
        <v>3466</v>
      </c>
    </row>
    <row r="517" spans="1:8">
      <c r="A517" s="4" t="str">
        <f t="shared" si="8"/>
        <v>2010Florida</v>
      </c>
      <c r="B517">
        <v>2010</v>
      </c>
      <c r="C517" t="s">
        <v>16</v>
      </c>
      <c r="D517" s="1">
        <v>0</v>
      </c>
      <c r="E517" s="1">
        <v>0</v>
      </c>
      <c r="F517" s="1">
        <v>0</v>
      </c>
      <c r="G517" t="s">
        <v>44</v>
      </c>
      <c r="H517" s="1">
        <v>1655</v>
      </c>
    </row>
    <row r="518" spans="1:8">
      <c r="A518" s="4" t="str">
        <f t="shared" si="8"/>
        <v>2010Florida</v>
      </c>
      <c r="B518">
        <v>2010</v>
      </c>
      <c r="C518" t="s">
        <v>16</v>
      </c>
      <c r="D518" s="1">
        <v>0</v>
      </c>
      <c r="E518" s="1">
        <v>0</v>
      </c>
      <c r="F518" s="1">
        <v>0</v>
      </c>
      <c r="G518" t="s">
        <v>45</v>
      </c>
      <c r="H518" s="1">
        <v>19935</v>
      </c>
    </row>
    <row r="519" spans="1:8">
      <c r="A519" s="4" t="str">
        <f t="shared" si="8"/>
        <v>2010Florida</v>
      </c>
      <c r="B519">
        <v>2010</v>
      </c>
      <c r="C519" t="s">
        <v>16</v>
      </c>
      <c r="D519" s="1">
        <v>0</v>
      </c>
      <c r="E519" s="1">
        <v>0</v>
      </c>
      <c r="F519" s="1">
        <v>0</v>
      </c>
      <c r="G519" t="s">
        <v>46</v>
      </c>
      <c r="H519" s="1">
        <v>1982</v>
      </c>
    </row>
    <row r="520" spans="1:8">
      <c r="A520" s="4" t="str">
        <f t="shared" si="8"/>
        <v>2010Florida</v>
      </c>
      <c r="B520">
        <v>2010</v>
      </c>
      <c r="C520" t="s">
        <v>16</v>
      </c>
      <c r="D520" s="1">
        <v>0</v>
      </c>
      <c r="E520" s="1">
        <v>0</v>
      </c>
      <c r="F520" s="1">
        <v>0</v>
      </c>
      <c r="G520" t="s">
        <v>47</v>
      </c>
      <c r="H520" s="1">
        <v>10759</v>
      </c>
    </row>
    <row r="521" spans="1:8">
      <c r="A521" s="4" t="str">
        <f t="shared" si="8"/>
        <v>2010Florida</v>
      </c>
      <c r="B521">
        <v>2010</v>
      </c>
      <c r="C521" t="s">
        <v>16</v>
      </c>
      <c r="D521" s="1">
        <v>0</v>
      </c>
      <c r="E521" s="1">
        <v>0</v>
      </c>
      <c r="F521" s="1">
        <v>0</v>
      </c>
      <c r="G521" t="s">
        <v>48</v>
      </c>
      <c r="H521" s="1">
        <v>430</v>
      </c>
    </row>
    <row r="522" spans="1:8">
      <c r="A522" s="4" t="str">
        <f t="shared" si="8"/>
        <v>2010Florida</v>
      </c>
      <c r="B522">
        <v>2010</v>
      </c>
      <c r="C522" t="s">
        <v>16</v>
      </c>
      <c r="D522" s="1">
        <v>0</v>
      </c>
      <c r="E522" s="1">
        <v>0</v>
      </c>
      <c r="F522" s="1">
        <v>0</v>
      </c>
      <c r="G522" t="s">
        <v>49</v>
      </c>
      <c r="H522" s="1">
        <v>12882</v>
      </c>
    </row>
    <row r="523" spans="1:8">
      <c r="A523" s="4" t="str">
        <f t="shared" si="8"/>
        <v>2010Florida</v>
      </c>
      <c r="B523">
        <v>2010</v>
      </c>
      <c r="C523" t="s">
        <v>16</v>
      </c>
      <c r="D523" s="1">
        <v>0</v>
      </c>
      <c r="E523" s="1">
        <v>0</v>
      </c>
      <c r="F523" s="1">
        <v>0</v>
      </c>
      <c r="G523" t="s">
        <v>50</v>
      </c>
      <c r="H523" s="1">
        <v>24039</v>
      </c>
    </row>
    <row r="524" spans="1:8">
      <c r="A524" s="4" t="str">
        <f t="shared" si="8"/>
        <v>2010Florida</v>
      </c>
      <c r="B524">
        <v>2010</v>
      </c>
      <c r="C524" t="s">
        <v>16</v>
      </c>
      <c r="D524" s="1">
        <v>0</v>
      </c>
      <c r="E524" s="1">
        <v>0</v>
      </c>
      <c r="F524" s="1">
        <v>0</v>
      </c>
      <c r="G524" t="s">
        <v>51</v>
      </c>
      <c r="H524" s="1">
        <v>2833</v>
      </c>
    </row>
    <row r="525" spans="1:8">
      <c r="A525" s="4" t="str">
        <f t="shared" si="8"/>
        <v>2010Florida</v>
      </c>
      <c r="B525">
        <v>2010</v>
      </c>
      <c r="C525" t="s">
        <v>16</v>
      </c>
      <c r="D525" s="1">
        <v>0</v>
      </c>
      <c r="E525" s="1">
        <v>0</v>
      </c>
      <c r="F525" s="1">
        <v>0</v>
      </c>
      <c r="G525" t="s">
        <v>52</v>
      </c>
      <c r="H525" s="1">
        <v>1442</v>
      </c>
    </row>
    <row r="526" spans="1:8">
      <c r="A526" s="4" t="str">
        <f t="shared" si="8"/>
        <v>2010Florida</v>
      </c>
      <c r="B526">
        <v>2010</v>
      </c>
      <c r="C526" t="s">
        <v>16</v>
      </c>
      <c r="D526" s="1">
        <v>0</v>
      </c>
      <c r="E526" s="1">
        <v>0</v>
      </c>
      <c r="F526" s="1">
        <v>0</v>
      </c>
      <c r="G526" t="s">
        <v>53</v>
      </c>
      <c r="H526" s="1">
        <v>20080</v>
      </c>
    </row>
    <row r="527" spans="1:8">
      <c r="A527" s="4" t="str">
        <f t="shared" si="8"/>
        <v>2010Florida</v>
      </c>
      <c r="B527">
        <v>2010</v>
      </c>
      <c r="C527" t="s">
        <v>16</v>
      </c>
      <c r="D527" s="1">
        <v>0</v>
      </c>
      <c r="E527" s="1">
        <v>0</v>
      </c>
      <c r="F527" s="1">
        <v>0</v>
      </c>
      <c r="G527" t="s">
        <v>54</v>
      </c>
      <c r="H527" s="1">
        <v>3573</v>
      </c>
    </row>
    <row r="528" spans="1:8">
      <c r="A528" s="4" t="str">
        <f t="shared" si="8"/>
        <v>2010Florida</v>
      </c>
      <c r="B528">
        <v>2010</v>
      </c>
      <c r="C528" t="s">
        <v>16</v>
      </c>
      <c r="D528" s="1">
        <v>0</v>
      </c>
      <c r="E528" s="1">
        <v>0</v>
      </c>
      <c r="F528" s="1">
        <v>0</v>
      </c>
      <c r="G528" t="s">
        <v>55</v>
      </c>
      <c r="H528" s="1">
        <v>5634</v>
      </c>
    </row>
    <row r="529" spans="1:8">
      <c r="A529" s="4" t="str">
        <f t="shared" si="8"/>
        <v>2010Florida</v>
      </c>
      <c r="B529">
        <v>2010</v>
      </c>
      <c r="C529" t="s">
        <v>16</v>
      </c>
      <c r="D529" s="1">
        <v>0</v>
      </c>
      <c r="E529" s="1">
        <v>0</v>
      </c>
      <c r="F529" s="1">
        <v>0</v>
      </c>
      <c r="G529" t="s">
        <v>56</v>
      </c>
      <c r="H529" s="1">
        <v>8081</v>
      </c>
    </row>
    <row r="530" spans="1:8">
      <c r="A530" s="4" t="str">
        <f t="shared" si="8"/>
        <v>2010Florida</v>
      </c>
      <c r="B530">
        <v>2010</v>
      </c>
      <c r="C530" t="s">
        <v>16</v>
      </c>
      <c r="D530" s="1">
        <v>0</v>
      </c>
      <c r="E530" s="1">
        <v>0</v>
      </c>
      <c r="F530" s="1">
        <v>0</v>
      </c>
      <c r="G530" t="s">
        <v>57</v>
      </c>
      <c r="H530" s="1">
        <v>191</v>
      </c>
    </row>
    <row r="531" spans="1:8">
      <c r="A531" s="4" t="str">
        <f t="shared" si="8"/>
        <v>2010Florida</v>
      </c>
      <c r="B531">
        <v>2010</v>
      </c>
      <c r="C531" t="s">
        <v>16</v>
      </c>
      <c r="D531" s="1">
        <v>0</v>
      </c>
      <c r="E531" s="1">
        <v>0</v>
      </c>
      <c r="F531" s="1">
        <v>0</v>
      </c>
      <c r="G531" t="s">
        <v>58</v>
      </c>
      <c r="H531" s="1">
        <v>12968</v>
      </c>
    </row>
    <row r="532" spans="1:8">
      <c r="A532" s="4" t="str">
        <f t="shared" si="8"/>
        <v>2010Georgia</v>
      </c>
      <c r="B532">
        <v>2010</v>
      </c>
      <c r="C532" s="4" t="s">
        <v>17</v>
      </c>
      <c r="D532" s="1">
        <v>9587237</v>
      </c>
      <c r="E532" s="1">
        <v>8015409</v>
      </c>
      <c r="F532" s="1">
        <v>1278548</v>
      </c>
      <c r="G532">
        <v>0</v>
      </c>
      <c r="H532" s="1">
        <v>0</v>
      </c>
    </row>
    <row r="533" spans="1:8">
      <c r="A533" s="4" t="str">
        <f t="shared" si="8"/>
        <v>2010Georgia</v>
      </c>
      <c r="B533">
        <v>2010</v>
      </c>
      <c r="C533" t="s">
        <v>17</v>
      </c>
      <c r="D533" s="1">
        <v>0</v>
      </c>
      <c r="E533" s="1">
        <v>0</v>
      </c>
      <c r="F533" s="1">
        <v>0</v>
      </c>
      <c r="G533" t="s">
        <v>7</v>
      </c>
      <c r="H533" s="1">
        <v>13840</v>
      </c>
    </row>
    <row r="534" spans="1:8">
      <c r="A534" s="4" t="str">
        <f t="shared" si="8"/>
        <v>2010Georgia</v>
      </c>
      <c r="B534">
        <v>2010</v>
      </c>
      <c r="C534" t="s">
        <v>17</v>
      </c>
      <c r="D534" s="1">
        <v>0</v>
      </c>
      <c r="E534" s="1">
        <v>0</v>
      </c>
      <c r="F534" s="1">
        <v>0</v>
      </c>
      <c r="G534" t="s">
        <v>8</v>
      </c>
      <c r="H534" s="1">
        <v>3645</v>
      </c>
    </row>
    <row r="535" spans="1:8">
      <c r="A535" s="4" t="str">
        <f t="shared" si="8"/>
        <v>2010Georgia</v>
      </c>
      <c r="B535">
        <v>2010</v>
      </c>
      <c r="C535" t="s">
        <v>17</v>
      </c>
      <c r="D535" s="1">
        <v>0</v>
      </c>
      <c r="E535" s="1">
        <v>0</v>
      </c>
      <c r="F535" s="1">
        <v>0</v>
      </c>
      <c r="G535" t="s">
        <v>9</v>
      </c>
      <c r="H535" s="1">
        <v>2554</v>
      </c>
    </row>
    <row r="536" spans="1:8">
      <c r="A536" s="4" t="str">
        <f t="shared" si="8"/>
        <v>2010Georgia</v>
      </c>
      <c r="B536">
        <v>2010</v>
      </c>
      <c r="C536" t="s">
        <v>17</v>
      </c>
      <c r="D536" s="1">
        <v>0</v>
      </c>
      <c r="E536" s="1">
        <v>0</v>
      </c>
      <c r="F536" s="1">
        <v>0</v>
      </c>
      <c r="G536" t="s">
        <v>10</v>
      </c>
      <c r="H536" s="1">
        <v>599</v>
      </c>
    </row>
    <row r="537" spans="1:8">
      <c r="A537" s="4" t="str">
        <f t="shared" si="8"/>
        <v>2010Georgia</v>
      </c>
      <c r="B537">
        <v>2010</v>
      </c>
      <c r="C537" t="s">
        <v>17</v>
      </c>
      <c r="D537" s="1">
        <v>0</v>
      </c>
      <c r="E537" s="1">
        <v>0</v>
      </c>
      <c r="F537" s="1">
        <v>0</v>
      </c>
      <c r="G537" t="s">
        <v>11</v>
      </c>
      <c r="H537" s="1">
        <v>8909</v>
      </c>
    </row>
    <row r="538" spans="1:8">
      <c r="A538" s="4" t="str">
        <f t="shared" si="8"/>
        <v>2010Georgia</v>
      </c>
      <c r="B538">
        <v>2010</v>
      </c>
      <c r="C538" t="s">
        <v>17</v>
      </c>
      <c r="D538" s="1">
        <v>0</v>
      </c>
      <c r="E538" s="1">
        <v>0</v>
      </c>
      <c r="F538" s="1">
        <v>0</v>
      </c>
      <c r="G538" t="s">
        <v>12</v>
      </c>
      <c r="H538" s="1">
        <v>3224</v>
      </c>
    </row>
    <row r="539" spans="1:8">
      <c r="A539" s="4" t="str">
        <f t="shared" si="8"/>
        <v>2010Georgia</v>
      </c>
      <c r="B539">
        <v>2010</v>
      </c>
      <c r="C539" t="s">
        <v>17</v>
      </c>
      <c r="D539" s="1">
        <v>0</v>
      </c>
      <c r="E539" s="1">
        <v>0</v>
      </c>
      <c r="F539" s="1">
        <v>0</v>
      </c>
      <c r="G539" t="s">
        <v>13</v>
      </c>
      <c r="H539" s="1">
        <v>2619</v>
      </c>
    </row>
    <row r="540" spans="1:8">
      <c r="A540" s="4" t="str">
        <f t="shared" si="8"/>
        <v>2010Georgia</v>
      </c>
      <c r="B540">
        <v>2010</v>
      </c>
      <c r="C540" t="s">
        <v>17</v>
      </c>
      <c r="D540" s="1">
        <v>0</v>
      </c>
      <c r="E540" s="1">
        <v>0</v>
      </c>
      <c r="F540" s="1">
        <v>0</v>
      </c>
      <c r="G540" t="s">
        <v>14</v>
      </c>
      <c r="H540" s="1">
        <v>837</v>
      </c>
    </row>
    <row r="541" spans="1:8">
      <c r="A541" s="4" t="str">
        <f t="shared" si="8"/>
        <v>2010Georgia</v>
      </c>
      <c r="B541">
        <v>2010</v>
      </c>
      <c r="C541" t="s">
        <v>17</v>
      </c>
      <c r="D541" s="1">
        <v>0</v>
      </c>
      <c r="E541" s="1">
        <v>0</v>
      </c>
      <c r="F541" s="1">
        <v>0</v>
      </c>
      <c r="G541" t="s">
        <v>15</v>
      </c>
      <c r="H541" s="1">
        <v>1708</v>
      </c>
    </row>
    <row r="542" spans="1:8">
      <c r="A542" s="4" t="str">
        <f t="shared" si="8"/>
        <v>2010Georgia</v>
      </c>
      <c r="B542">
        <v>2010</v>
      </c>
      <c r="C542" t="s">
        <v>17</v>
      </c>
      <c r="D542" s="1">
        <v>0</v>
      </c>
      <c r="E542" s="1">
        <v>0</v>
      </c>
      <c r="F542" s="1">
        <v>0</v>
      </c>
      <c r="G542" t="s">
        <v>16</v>
      </c>
      <c r="H542" s="1">
        <v>49901</v>
      </c>
    </row>
    <row r="543" spans="1:8">
      <c r="A543" s="4" t="str">
        <f t="shared" si="8"/>
        <v>2010Georgia</v>
      </c>
      <c r="B543">
        <v>2010</v>
      </c>
      <c r="C543" t="s">
        <v>17</v>
      </c>
      <c r="D543" s="1">
        <v>0</v>
      </c>
      <c r="E543" s="1">
        <v>0</v>
      </c>
      <c r="F543" s="1">
        <v>0</v>
      </c>
      <c r="G543" t="s">
        <v>17</v>
      </c>
      <c r="H543" s="1">
        <v>0</v>
      </c>
    </row>
    <row r="544" spans="1:8">
      <c r="A544" s="4" t="str">
        <f t="shared" si="8"/>
        <v>2010Georgia</v>
      </c>
      <c r="B544">
        <v>2010</v>
      </c>
      <c r="C544" t="s">
        <v>17</v>
      </c>
      <c r="D544" s="1">
        <v>0</v>
      </c>
      <c r="E544" s="1">
        <v>0</v>
      </c>
      <c r="F544" s="1">
        <v>0</v>
      </c>
      <c r="G544" t="s">
        <v>18</v>
      </c>
      <c r="H544" s="1">
        <v>1040</v>
      </c>
    </row>
    <row r="545" spans="1:8">
      <c r="A545" s="4" t="str">
        <f t="shared" si="8"/>
        <v>2010Georgia</v>
      </c>
      <c r="B545">
        <v>2010</v>
      </c>
      <c r="C545" t="s">
        <v>17</v>
      </c>
      <c r="D545" s="1">
        <v>0</v>
      </c>
      <c r="E545" s="1">
        <v>0</v>
      </c>
      <c r="F545" s="1">
        <v>0</v>
      </c>
      <c r="G545" t="s">
        <v>19</v>
      </c>
      <c r="H545" s="1">
        <v>414</v>
      </c>
    </row>
    <row r="546" spans="1:8">
      <c r="A546" s="4" t="str">
        <f t="shared" si="8"/>
        <v>2010Georgia</v>
      </c>
      <c r="B546">
        <v>2010</v>
      </c>
      <c r="C546" t="s">
        <v>17</v>
      </c>
      <c r="D546" s="1">
        <v>0</v>
      </c>
      <c r="E546" s="1">
        <v>0</v>
      </c>
      <c r="F546" s="1">
        <v>0</v>
      </c>
      <c r="G546" t="s">
        <v>20</v>
      </c>
      <c r="H546" s="1">
        <v>9736</v>
      </c>
    </row>
    <row r="547" spans="1:8">
      <c r="A547" s="4" t="str">
        <f t="shared" si="8"/>
        <v>2010Georgia</v>
      </c>
      <c r="B547">
        <v>2010</v>
      </c>
      <c r="C547" t="s">
        <v>17</v>
      </c>
      <c r="D547" s="1">
        <v>0</v>
      </c>
      <c r="E547" s="1">
        <v>0</v>
      </c>
      <c r="F547" s="1">
        <v>0</v>
      </c>
      <c r="G547" t="s">
        <v>21</v>
      </c>
      <c r="H547" s="1">
        <v>2649</v>
      </c>
    </row>
    <row r="548" spans="1:8">
      <c r="A548" s="4" t="str">
        <f t="shared" si="8"/>
        <v>2010Georgia</v>
      </c>
      <c r="B548">
        <v>2010</v>
      </c>
      <c r="C548" t="s">
        <v>17</v>
      </c>
      <c r="D548" s="1">
        <v>0</v>
      </c>
      <c r="E548" s="1">
        <v>0</v>
      </c>
      <c r="F548" s="1">
        <v>0</v>
      </c>
      <c r="G548" t="s">
        <v>22</v>
      </c>
      <c r="H548" s="1">
        <v>1096</v>
      </c>
    </row>
    <row r="549" spans="1:8">
      <c r="A549" s="4" t="str">
        <f t="shared" si="8"/>
        <v>2010Georgia</v>
      </c>
      <c r="B549">
        <v>2010</v>
      </c>
      <c r="C549" t="s">
        <v>17</v>
      </c>
      <c r="D549" s="1">
        <v>0</v>
      </c>
      <c r="E549" s="1">
        <v>0</v>
      </c>
      <c r="F549" s="1">
        <v>0</v>
      </c>
      <c r="G549" t="s">
        <v>23</v>
      </c>
      <c r="H549" s="1">
        <v>1355</v>
      </c>
    </row>
    <row r="550" spans="1:8">
      <c r="A550" s="4" t="str">
        <f t="shared" si="8"/>
        <v>2010Georgia</v>
      </c>
      <c r="B550">
        <v>2010</v>
      </c>
      <c r="C550" t="s">
        <v>17</v>
      </c>
      <c r="D550" s="1">
        <v>0</v>
      </c>
      <c r="E550" s="1">
        <v>0</v>
      </c>
      <c r="F550" s="1">
        <v>0</v>
      </c>
      <c r="G550" t="s">
        <v>24</v>
      </c>
      <c r="H550" s="1">
        <v>6525</v>
      </c>
    </row>
    <row r="551" spans="1:8">
      <c r="A551" s="4" t="str">
        <f t="shared" si="8"/>
        <v>2010Georgia</v>
      </c>
      <c r="B551">
        <v>2010</v>
      </c>
      <c r="C551" t="s">
        <v>17</v>
      </c>
      <c r="D551" s="1">
        <v>0</v>
      </c>
      <c r="E551" s="1">
        <v>0</v>
      </c>
      <c r="F551" s="1">
        <v>0</v>
      </c>
      <c r="G551" t="s">
        <v>25</v>
      </c>
      <c r="H551" s="1">
        <v>3645</v>
      </c>
    </row>
    <row r="552" spans="1:8">
      <c r="A552" s="4" t="str">
        <f t="shared" si="8"/>
        <v>2010Georgia</v>
      </c>
      <c r="B552">
        <v>2010</v>
      </c>
      <c r="C552" t="s">
        <v>17</v>
      </c>
      <c r="D552" s="1">
        <v>0</v>
      </c>
      <c r="E552" s="1">
        <v>0</v>
      </c>
      <c r="F552" s="1">
        <v>0</v>
      </c>
      <c r="G552" t="s">
        <v>26</v>
      </c>
      <c r="H552" s="1">
        <v>0</v>
      </c>
    </row>
    <row r="553" spans="1:8">
      <c r="A553" s="4" t="str">
        <f t="shared" si="8"/>
        <v>2010Georgia</v>
      </c>
      <c r="B553">
        <v>2010</v>
      </c>
      <c r="C553" t="s">
        <v>17</v>
      </c>
      <c r="D553" s="1">
        <v>0</v>
      </c>
      <c r="E553" s="1">
        <v>0</v>
      </c>
      <c r="F553" s="1">
        <v>0</v>
      </c>
      <c r="G553" t="s">
        <v>27</v>
      </c>
      <c r="H553" s="1">
        <v>5382</v>
      </c>
    </row>
    <row r="554" spans="1:8">
      <c r="A554" s="4" t="str">
        <f t="shared" si="8"/>
        <v>2010Georgia</v>
      </c>
      <c r="B554">
        <v>2010</v>
      </c>
      <c r="C554" t="s">
        <v>17</v>
      </c>
      <c r="D554" s="1">
        <v>0</v>
      </c>
      <c r="E554" s="1">
        <v>0</v>
      </c>
      <c r="F554" s="1">
        <v>0</v>
      </c>
      <c r="G554" t="s">
        <v>28</v>
      </c>
      <c r="H554" s="1">
        <v>3910</v>
      </c>
    </row>
    <row r="555" spans="1:8">
      <c r="A555" s="4" t="str">
        <f t="shared" si="8"/>
        <v>2010Georgia</v>
      </c>
      <c r="B555">
        <v>2010</v>
      </c>
      <c r="C555" t="s">
        <v>17</v>
      </c>
      <c r="D555" s="1">
        <v>0</v>
      </c>
      <c r="E555" s="1">
        <v>0</v>
      </c>
      <c r="F555" s="1">
        <v>0</v>
      </c>
      <c r="G555" t="s">
        <v>29</v>
      </c>
      <c r="H555" s="1">
        <v>6857</v>
      </c>
    </row>
    <row r="556" spans="1:8">
      <c r="A556" s="4" t="str">
        <f t="shared" si="8"/>
        <v>2010Georgia</v>
      </c>
      <c r="B556">
        <v>2010</v>
      </c>
      <c r="C556" t="s">
        <v>17</v>
      </c>
      <c r="D556" s="1">
        <v>0</v>
      </c>
      <c r="E556" s="1">
        <v>0</v>
      </c>
      <c r="F556" s="1">
        <v>0</v>
      </c>
      <c r="G556" t="s">
        <v>30</v>
      </c>
      <c r="H556" s="1">
        <v>1169</v>
      </c>
    </row>
    <row r="557" spans="1:8">
      <c r="A557" s="4" t="str">
        <f t="shared" si="8"/>
        <v>2010Georgia</v>
      </c>
      <c r="B557">
        <v>2010</v>
      </c>
      <c r="C557" t="s">
        <v>17</v>
      </c>
      <c r="D557" s="1">
        <v>0</v>
      </c>
      <c r="E557" s="1">
        <v>0</v>
      </c>
      <c r="F557" s="1">
        <v>0</v>
      </c>
      <c r="G557" t="s">
        <v>31</v>
      </c>
      <c r="H557" s="1">
        <v>2380</v>
      </c>
    </row>
    <row r="558" spans="1:8">
      <c r="A558" s="4" t="str">
        <f t="shared" si="8"/>
        <v>2010Georgia</v>
      </c>
      <c r="B558">
        <v>2010</v>
      </c>
      <c r="C558" t="s">
        <v>17</v>
      </c>
      <c r="D558" s="1">
        <v>0</v>
      </c>
      <c r="E558" s="1">
        <v>0</v>
      </c>
      <c r="F558" s="1">
        <v>0</v>
      </c>
      <c r="G558" t="s">
        <v>32</v>
      </c>
      <c r="H558" s="1">
        <v>3072</v>
      </c>
    </row>
    <row r="559" spans="1:8">
      <c r="A559" s="4" t="str">
        <f t="shared" si="8"/>
        <v>2010Georgia</v>
      </c>
      <c r="B559">
        <v>2010</v>
      </c>
      <c r="C559" t="s">
        <v>17</v>
      </c>
      <c r="D559" s="1">
        <v>0</v>
      </c>
      <c r="E559" s="1">
        <v>0</v>
      </c>
      <c r="F559" s="1">
        <v>0</v>
      </c>
      <c r="G559" t="s">
        <v>33</v>
      </c>
      <c r="H559" s="1">
        <v>52</v>
      </c>
    </row>
    <row r="560" spans="1:8">
      <c r="A560" s="4" t="str">
        <f t="shared" si="8"/>
        <v>2010Georgia</v>
      </c>
      <c r="B560">
        <v>2010</v>
      </c>
      <c r="C560" t="s">
        <v>17</v>
      </c>
      <c r="D560" s="1">
        <v>0</v>
      </c>
      <c r="E560" s="1">
        <v>0</v>
      </c>
      <c r="F560" s="1">
        <v>0</v>
      </c>
      <c r="G560" t="s">
        <v>34</v>
      </c>
      <c r="H560" s="1">
        <v>148</v>
      </c>
    </row>
    <row r="561" spans="1:8">
      <c r="A561" s="4" t="str">
        <f t="shared" si="8"/>
        <v>2010Georgia</v>
      </c>
      <c r="B561">
        <v>2010</v>
      </c>
      <c r="C561" t="s">
        <v>17</v>
      </c>
      <c r="D561" s="1">
        <v>0</v>
      </c>
      <c r="E561" s="1">
        <v>0</v>
      </c>
      <c r="F561" s="1">
        <v>0</v>
      </c>
      <c r="G561" t="s">
        <v>35</v>
      </c>
      <c r="H561" s="1">
        <v>1155</v>
      </c>
    </row>
    <row r="562" spans="1:8">
      <c r="A562" s="4" t="str">
        <f t="shared" si="8"/>
        <v>2010Georgia</v>
      </c>
      <c r="B562">
        <v>2010</v>
      </c>
      <c r="C562" t="s">
        <v>17</v>
      </c>
      <c r="D562" s="1">
        <v>0</v>
      </c>
      <c r="E562" s="1">
        <v>0</v>
      </c>
      <c r="F562" s="1">
        <v>0</v>
      </c>
      <c r="G562" t="s">
        <v>36</v>
      </c>
      <c r="H562" s="1">
        <v>162</v>
      </c>
    </row>
    <row r="563" spans="1:8">
      <c r="A563" s="4" t="str">
        <f t="shared" si="8"/>
        <v>2010Georgia</v>
      </c>
      <c r="B563">
        <v>2010</v>
      </c>
      <c r="C563" t="s">
        <v>17</v>
      </c>
      <c r="D563" s="1">
        <v>0</v>
      </c>
      <c r="E563" s="1">
        <v>0</v>
      </c>
      <c r="F563" s="1">
        <v>0</v>
      </c>
      <c r="G563" t="s">
        <v>37</v>
      </c>
      <c r="H563" s="1">
        <v>4151</v>
      </c>
    </row>
    <row r="564" spans="1:8">
      <c r="A564" s="4" t="str">
        <f t="shared" si="8"/>
        <v>2010Georgia</v>
      </c>
      <c r="B564">
        <v>2010</v>
      </c>
      <c r="C564" t="s">
        <v>17</v>
      </c>
      <c r="D564" s="1">
        <v>0</v>
      </c>
      <c r="E564" s="1">
        <v>0</v>
      </c>
      <c r="F564" s="1">
        <v>0</v>
      </c>
      <c r="G564" t="s">
        <v>38</v>
      </c>
      <c r="H564" s="1">
        <v>826</v>
      </c>
    </row>
    <row r="565" spans="1:8">
      <c r="A565" s="4" t="str">
        <f t="shared" si="8"/>
        <v>2010Georgia</v>
      </c>
      <c r="B565">
        <v>2010</v>
      </c>
      <c r="C565" t="s">
        <v>17</v>
      </c>
      <c r="D565" s="1">
        <v>0</v>
      </c>
      <c r="E565" s="1">
        <v>0</v>
      </c>
      <c r="F565" s="1">
        <v>0</v>
      </c>
      <c r="G565" t="s">
        <v>39</v>
      </c>
      <c r="H565" s="1">
        <v>12472</v>
      </c>
    </row>
    <row r="566" spans="1:8">
      <c r="A566" s="4" t="str">
        <f t="shared" si="8"/>
        <v>2010Georgia</v>
      </c>
      <c r="B566">
        <v>2010</v>
      </c>
      <c r="C566" t="s">
        <v>17</v>
      </c>
      <c r="D566" s="1">
        <v>0</v>
      </c>
      <c r="E566" s="1">
        <v>0</v>
      </c>
      <c r="F566" s="1">
        <v>0</v>
      </c>
      <c r="G566" t="s">
        <v>40</v>
      </c>
      <c r="H566" s="1">
        <v>15361</v>
      </c>
    </row>
    <row r="567" spans="1:8">
      <c r="A567" s="4" t="str">
        <f t="shared" si="8"/>
        <v>2010Georgia</v>
      </c>
      <c r="B567">
        <v>2010</v>
      </c>
      <c r="C567" t="s">
        <v>17</v>
      </c>
      <c r="D567" s="1">
        <v>0</v>
      </c>
      <c r="E567" s="1">
        <v>0</v>
      </c>
      <c r="F567" s="1">
        <v>0</v>
      </c>
      <c r="G567" t="s">
        <v>41</v>
      </c>
      <c r="H567" s="1">
        <v>0</v>
      </c>
    </row>
    <row r="568" spans="1:8">
      <c r="A568" s="4" t="str">
        <f t="shared" si="8"/>
        <v>2010Georgia</v>
      </c>
      <c r="B568">
        <v>2010</v>
      </c>
      <c r="C568" t="s">
        <v>17</v>
      </c>
      <c r="D568" s="1">
        <v>0</v>
      </c>
      <c r="E568" s="1">
        <v>0</v>
      </c>
      <c r="F568" s="1">
        <v>0</v>
      </c>
      <c r="G568" t="s">
        <v>42</v>
      </c>
      <c r="H568" s="1">
        <v>9323</v>
      </c>
    </row>
    <row r="569" spans="1:8">
      <c r="A569" s="4" t="str">
        <f t="shared" si="8"/>
        <v>2010Georgia</v>
      </c>
      <c r="B569">
        <v>2010</v>
      </c>
      <c r="C569" t="s">
        <v>17</v>
      </c>
      <c r="D569" s="1">
        <v>0</v>
      </c>
      <c r="E569" s="1">
        <v>0</v>
      </c>
      <c r="F569" s="1">
        <v>0</v>
      </c>
      <c r="G569" t="s">
        <v>43</v>
      </c>
      <c r="H569" s="1">
        <v>2070</v>
      </c>
    </row>
    <row r="570" spans="1:8">
      <c r="A570" s="4" t="str">
        <f t="shared" si="8"/>
        <v>2010Georgia</v>
      </c>
      <c r="B570">
        <v>2010</v>
      </c>
      <c r="C570" t="s">
        <v>17</v>
      </c>
      <c r="D570" s="1">
        <v>0</v>
      </c>
      <c r="E570" s="1">
        <v>0</v>
      </c>
      <c r="F570" s="1">
        <v>0</v>
      </c>
      <c r="G570" t="s">
        <v>44</v>
      </c>
      <c r="H570" s="1">
        <v>843</v>
      </c>
    </row>
    <row r="571" spans="1:8">
      <c r="A571" s="4" t="str">
        <f t="shared" si="8"/>
        <v>2010Georgia</v>
      </c>
      <c r="B571">
        <v>2010</v>
      </c>
      <c r="C571" t="s">
        <v>17</v>
      </c>
      <c r="D571" s="1">
        <v>0</v>
      </c>
      <c r="E571" s="1">
        <v>0</v>
      </c>
      <c r="F571" s="1">
        <v>0</v>
      </c>
      <c r="G571" t="s">
        <v>45</v>
      </c>
      <c r="H571" s="1">
        <v>6294</v>
      </c>
    </row>
    <row r="572" spans="1:8">
      <c r="A572" s="4" t="str">
        <f t="shared" si="8"/>
        <v>2010Georgia</v>
      </c>
      <c r="B572">
        <v>2010</v>
      </c>
      <c r="C572" t="s">
        <v>17</v>
      </c>
      <c r="D572" s="1">
        <v>0</v>
      </c>
      <c r="E572" s="1">
        <v>0</v>
      </c>
      <c r="F572" s="1">
        <v>0</v>
      </c>
      <c r="G572" t="s">
        <v>46</v>
      </c>
      <c r="H572" s="1">
        <v>43</v>
      </c>
    </row>
    <row r="573" spans="1:8">
      <c r="A573" s="4" t="str">
        <f t="shared" si="8"/>
        <v>2010Georgia</v>
      </c>
      <c r="B573">
        <v>2010</v>
      </c>
      <c r="C573" t="s">
        <v>17</v>
      </c>
      <c r="D573" s="1">
        <v>0</v>
      </c>
      <c r="E573" s="1">
        <v>0</v>
      </c>
      <c r="F573" s="1">
        <v>0</v>
      </c>
      <c r="G573" t="s">
        <v>47</v>
      </c>
      <c r="H573" s="1">
        <v>15562</v>
      </c>
    </row>
    <row r="574" spans="1:8">
      <c r="A574" s="4" t="str">
        <f t="shared" si="8"/>
        <v>2010Georgia</v>
      </c>
      <c r="B574">
        <v>2010</v>
      </c>
      <c r="C574" t="s">
        <v>17</v>
      </c>
      <c r="D574" s="1">
        <v>0</v>
      </c>
      <c r="E574" s="1">
        <v>0</v>
      </c>
      <c r="F574" s="1">
        <v>0</v>
      </c>
      <c r="G574" t="s">
        <v>48</v>
      </c>
      <c r="H574" s="1">
        <v>557</v>
      </c>
    </row>
    <row r="575" spans="1:8">
      <c r="A575" s="4" t="str">
        <f t="shared" si="8"/>
        <v>2010Georgia</v>
      </c>
      <c r="B575">
        <v>2010</v>
      </c>
      <c r="C575" t="s">
        <v>17</v>
      </c>
      <c r="D575" s="1">
        <v>0</v>
      </c>
      <c r="E575" s="1">
        <v>0</v>
      </c>
      <c r="F575" s="1">
        <v>0</v>
      </c>
      <c r="G575" t="s">
        <v>49</v>
      </c>
      <c r="H575" s="1">
        <v>14445</v>
      </c>
    </row>
    <row r="576" spans="1:8">
      <c r="A576" s="4" t="str">
        <f t="shared" si="8"/>
        <v>2010Georgia</v>
      </c>
      <c r="B576">
        <v>2010</v>
      </c>
      <c r="C576" t="s">
        <v>17</v>
      </c>
      <c r="D576" s="1">
        <v>0</v>
      </c>
      <c r="E576" s="1">
        <v>0</v>
      </c>
      <c r="F576" s="1">
        <v>0</v>
      </c>
      <c r="G576" t="s">
        <v>50</v>
      </c>
      <c r="H576" s="1">
        <v>11424</v>
      </c>
    </row>
    <row r="577" spans="1:8">
      <c r="A577" s="4" t="str">
        <f t="shared" si="8"/>
        <v>2010Georgia</v>
      </c>
      <c r="B577">
        <v>2010</v>
      </c>
      <c r="C577" t="s">
        <v>17</v>
      </c>
      <c r="D577" s="1">
        <v>0</v>
      </c>
      <c r="E577" s="1">
        <v>0</v>
      </c>
      <c r="F577" s="1">
        <v>0</v>
      </c>
      <c r="G577" t="s">
        <v>51</v>
      </c>
      <c r="H577" s="1">
        <v>380</v>
      </c>
    </row>
    <row r="578" spans="1:8">
      <c r="A578" s="4" t="str">
        <f t="shared" si="8"/>
        <v>2010Georgia</v>
      </c>
      <c r="B578">
        <v>2010</v>
      </c>
      <c r="C578" t="s">
        <v>17</v>
      </c>
      <c r="D578" s="1">
        <v>0</v>
      </c>
      <c r="E578" s="1">
        <v>0</v>
      </c>
      <c r="F578" s="1">
        <v>0</v>
      </c>
      <c r="G578" t="s">
        <v>52</v>
      </c>
      <c r="H578" s="1">
        <v>361</v>
      </c>
    </row>
    <row r="579" spans="1:8">
      <c r="A579" s="4" t="str">
        <f t="shared" ref="A579:A642" si="9">B579&amp;C579</f>
        <v>2010Georgia</v>
      </c>
      <c r="B579">
        <v>2010</v>
      </c>
      <c r="C579" t="s">
        <v>17</v>
      </c>
      <c r="D579" s="1">
        <v>0</v>
      </c>
      <c r="E579" s="1">
        <v>0</v>
      </c>
      <c r="F579" s="1">
        <v>0</v>
      </c>
      <c r="G579" t="s">
        <v>53</v>
      </c>
      <c r="H579" s="1">
        <v>8393</v>
      </c>
    </row>
    <row r="580" spans="1:8">
      <c r="A580" s="4" t="str">
        <f t="shared" si="9"/>
        <v>2010Georgia</v>
      </c>
      <c r="B580">
        <v>2010</v>
      </c>
      <c r="C580" t="s">
        <v>17</v>
      </c>
      <c r="D580" s="1">
        <v>0</v>
      </c>
      <c r="E580" s="1">
        <v>0</v>
      </c>
      <c r="F580" s="1">
        <v>0</v>
      </c>
      <c r="G580" t="s">
        <v>54</v>
      </c>
      <c r="H580" s="1">
        <v>4495</v>
      </c>
    </row>
    <row r="581" spans="1:8">
      <c r="A581" s="4" t="str">
        <f t="shared" si="9"/>
        <v>2010Georgia</v>
      </c>
      <c r="B581">
        <v>2010</v>
      </c>
      <c r="C581" t="s">
        <v>17</v>
      </c>
      <c r="D581" s="1">
        <v>0</v>
      </c>
      <c r="E581" s="1">
        <v>0</v>
      </c>
      <c r="F581" s="1">
        <v>0</v>
      </c>
      <c r="G581" t="s">
        <v>55</v>
      </c>
      <c r="H581" s="1">
        <v>358</v>
      </c>
    </row>
    <row r="582" spans="1:8">
      <c r="A582" s="4" t="str">
        <f t="shared" si="9"/>
        <v>2010Georgia</v>
      </c>
      <c r="B582">
        <v>2010</v>
      </c>
      <c r="C582" t="s">
        <v>17</v>
      </c>
      <c r="D582" s="1">
        <v>0</v>
      </c>
      <c r="E582" s="1">
        <v>0</v>
      </c>
      <c r="F582" s="1">
        <v>0</v>
      </c>
      <c r="G582" t="s">
        <v>56</v>
      </c>
      <c r="H582" s="1">
        <v>3416</v>
      </c>
    </row>
    <row r="583" spans="1:8">
      <c r="A583" s="4" t="str">
        <f t="shared" si="9"/>
        <v>2010Georgia</v>
      </c>
      <c r="B583">
        <v>2010</v>
      </c>
      <c r="C583" t="s">
        <v>17</v>
      </c>
      <c r="D583" s="1">
        <v>0</v>
      </c>
      <c r="E583" s="1">
        <v>0</v>
      </c>
      <c r="F583" s="1">
        <v>0</v>
      </c>
      <c r="G583" t="s">
        <v>57</v>
      </c>
      <c r="H583" s="1">
        <v>102</v>
      </c>
    </row>
    <row r="584" spans="1:8">
      <c r="A584" s="4" t="str">
        <f t="shared" si="9"/>
        <v>2010Georgia</v>
      </c>
      <c r="B584">
        <v>2010</v>
      </c>
      <c r="C584" t="s">
        <v>17</v>
      </c>
      <c r="D584" s="1">
        <v>0</v>
      </c>
      <c r="E584" s="1">
        <v>0</v>
      </c>
      <c r="F584" s="1">
        <v>0</v>
      </c>
      <c r="G584" t="s">
        <v>58</v>
      </c>
      <c r="H584" s="1">
        <v>1010</v>
      </c>
    </row>
    <row r="585" spans="1:8">
      <c r="A585" s="4" t="str">
        <f t="shared" si="9"/>
        <v>2010Hawaii</v>
      </c>
      <c r="B585">
        <v>2010</v>
      </c>
      <c r="C585" s="4" t="s">
        <v>18</v>
      </c>
      <c r="D585" s="1">
        <v>1346274</v>
      </c>
      <c r="E585" s="1">
        <v>1140572</v>
      </c>
      <c r="F585" s="1">
        <v>134315</v>
      </c>
      <c r="G585">
        <v>0</v>
      </c>
      <c r="H585" s="1">
        <v>0</v>
      </c>
    </row>
    <row r="586" spans="1:8">
      <c r="A586" s="4" t="str">
        <f t="shared" si="9"/>
        <v>2010Hawaii</v>
      </c>
      <c r="B586">
        <v>2010</v>
      </c>
      <c r="C586" t="s">
        <v>18</v>
      </c>
      <c r="D586" s="1">
        <v>0</v>
      </c>
      <c r="E586" s="1">
        <v>0</v>
      </c>
      <c r="F586" s="1">
        <v>0</v>
      </c>
      <c r="G586" t="s">
        <v>7</v>
      </c>
      <c r="H586" s="1">
        <v>749</v>
      </c>
    </row>
    <row r="587" spans="1:8">
      <c r="A587" s="4" t="str">
        <f t="shared" si="9"/>
        <v>2010Hawaii</v>
      </c>
      <c r="B587">
        <v>2010</v>
      </c>
      <c r="C587" t="s">
        <v>18</v>
      </c>
      <c r="D587" s="1">
        <v>0</v>
      </c>
      <c r="E587" s="1">
        <v>0</v>
      </c>
      <c r="F587" s="1">
        <v>0</v>
      </c>
      <c r="G587" t="s">
        <v>8</v>
      </c>
      <c r="H587" s="1">
        <v>743</v>
      </c>
    </row>
    <row r="588" spans="1:8">
      <c r="A588" s="4" t="str">
        <f t="shared" si="9"/>
        <v>2010Hawaii</v>
      </c>
      <c r="B588">
        <v>2010</v>
      </c>
      <c r="C588" t="s">
        <v>18</v>
      </c>
      <c r="D588" s="1">
        <v>0</v>
      </c>
      <c r="E588" s="1">
        <v>0</v>
      </c>
      <c r="F588" s="1">
        <v>0</v>
      </c>
      <c r="G588" t="s">
        <v>9</v>
      </c>
      <c r="H588" s="1">
        <v>1398</v>
      </c>
    </row>
    <row r="589" spans="1:8">
      <c r="A589" s="4" t="str">
        <f t="shared" si="9"/>
        <v>2010Hawaii</v>
      </c>
      <c r="B589">
        <v>2010</v>
      </c>
      <c r="C589" t="s">
        <v>18</v>
      </c>
      <c r="D589" s="1">
        <v>0</v>
      </c>
      <c r="E589" s="1">
        <v>0</v>
      </c>
      <c r="F589" s="1">
        <v>0</v>
      </c>
      <c r="G589" t="s">
        <v>10</v>
      </c>
      <c r="H589" s="1">
        <v>0</v>
      </c>
    </row>
    <row r="590" spans="1:8">
      <c r="A590" s="4" t="str">
        <f t="shared" si="9"/>
        <v>2010Hawaii</v>
      </c>
      <c r="B590">
        <v>2010</v>
      </c>
      <c r="C590" t="s">
        <v>18</v>
      </c>
      <c r="D590" s="1">
        <v>0</v>
      </c>
      <c r="E590" s="1">
        <v>0</v>
      </c>
      <c r="F590" s="1">
        <v>0</v>
      </c>
      <c r="G590" t="s">
        <v>11</v>
      </c>
      <c r="H590" s="1">
        <v>12677</v>
      </c>
    </row>
    <row r="591" spans="1:8">
      <c r="A591" s="4" t="str">
        <f t="shared" si="9"/>
        <v>2010Hawaii</v>
      </c>
      <c r="B591">
        <v>2010</v>
      </c>
      <c r="C591" t="s">
        <v>18</v>
      </c>
      <c r="D591" s="1">
        <v>0</v>
      </c>
      <c r="E591" s="1">
        <v>0</v>
      </c>
      <c r="F591" s="1">
        <v>0</v>
      </c>
      <c r="G591" t="s">
        <v>12</v>
      </c>
      <c r="H591" s="1">
        <v>1073</v>
      </c>
    </row>
    <row r="592" spans="1:8">
      <c r="A592" s="4" t="str">
        <f t="shared" si="9"/>
        <v>2010Hawaii</v>
      </c>
      <c r="B592">
        <v>2010</v>
      </c>
      <c r="C592" t="s">
        <v>18</v>
      </c>
      <c r="D592" s="1">
        <v>0</v>
      </c>
      <c r="E592" s="1">
        <v>0</v>
      </c>
      <c r="F592" s="1">
        <v>0</v>
      </c>
      <c r="G592" t="s">
        <v>13</v>
      </c>
      <c r="H592" s="1">
        <v>307</v>
      </c>
    </row>
    <row r="593" spans="1:8">
      <c r="A593" s="4" t="str">
        <f t="shared" si="9"/>
        <v>2010Hawaii</v>
      </c>
      <c r="B593">
        <v>2010</v>
      </c>
      <c r="C593" t="s">
        <v>18</v>
      </c>
      <c r="D593" s="1">
        <v>0</v>
      </c>
      <c r="E593" s="1">
        <v>0</v>
      </c>
      <c r="F593" s="1">
        <v>0</v>
      </c>
      <c r="G593" t="s">
        <v>14</v>
      </c>
      <c r="H593" s="1">
        <v>0</v>
      </c>
    </row>
    <row r="594" spans="1:8">
      <c r="A594" s="4" t="str">
        <f t="shared" si="9"/>
        <v>2010Hawaii</v>
      </c>
      <c r="B594">
        <v>2010</v>
      </c>
      <c r="C594" t="s">
        <v>18</v>
      </c>
      <c r="D594" s="1">
        <v>0</v>
      </c>
      <c r="E594" s="1">
        <v>0</v>
      </c>
      <c r="F594" s="1">
        <v>0</v>
      </c>
      <c r="G594" t="s">
        <v>15</v>
      </c>
      <c r="H594" s="1">
        <v>0</v>
      </c>
    </row>
    <row r="595" spans="1:8">
      <c r="A595" s="4" t="str">
        <f t="shared" si="9"/>
        <v>2010Hawaii</v>
      </c>
      <c r="B595">
        <v>2010</v>
      </c>
      <c r="C595" t="s">
        <v>18</v>
      </c>
      <c r="D595" s="1">
        <v>0</v>
      </c>
      <c r="E595" s="1">
        <v>0</v>
      </c>
      <c r="F595" s="1">
        <v>0</v>
      </c>
      <c r="G595" t="s">
        <v>16</v>
      </c>
      <c r="H595" s="1">
        <v>4599</v>
      </c>
    </row>
    <row r="596" spans="1:8">
      <c r="A596" s="4" t="str">
        <f t="shared" si="9"/>
        <v>2010Hawaii</v>
      </c>
      <c r="B596">
        <v>2010</v>
      </c>
      <c r="C596" t="s">
        <v>18</v>
      </c>
      <c r="D596" s="1">
        <v>0</v>
      </c>
      <c r="E596" s="1">
        <v>0</v>
      </c>
      <c r="F596" s="1">
        <v>0</v>
      </c>
      <c r="G596" t="s">
        <v>17</v>
      </c>
      <c r="H596" s="1">
        <v>2013</v>
      </c>
    </row>
    <row r="597" spans="1:8">
      <c r="A597" s="4" t="str">
        <f t="shared" si="9"/>
        <v>2010Hawaii</v>
      </c>
      <c r="B597">
        <v>2010</v>
      </c>
      <c r="C597" t="s">
        <v>18</v>
      </c>
      <c r="D597" s="1">
        <v>0</v>
      </c>
      <c r="E597" s="1">
        <v>0</v>
      </c>
      <c r="F597" s="1">
        <v>0</v>
      </c>
      <c r="G597" t="s">
        <v>18</v>
      </c>
      <c r="H597" s="1">
        <v>0</v>
      </c>
    </row>
    <row r="598" spans="1:8">
      <c r="A598" s="4" t="str">
        <f t="shared" si="9"/>
        <v>2010Hawaii</v>
      </c>
      <c r="B598">
        <v>2010</v>
      </c>
      <c r="C598" t="s">
        <v>18</v>
      </c>
      <c r="D598" s="1">
        <v>0</v>
      </c>
      <c r="E598" s="1">
        <v>0</v>
      </c>
      <c r="F598" s="1">
        <v>0</v>
      </c>
      <c r="G598" t="s">
        <v>19</v>
      </c>
      <c r="H598" s="1">
        <v>42</v>
      </c>
    </row>
    <row r="599" spans="1:8">
      <c r="A599" s="4" t="str">
        <f t="shared" si="9"/>
        <v>2010Hawaii</v>
      </c>
      <c r="B599">
        <v>2010</v>
      </c>
      <c r="C599" t="s">
        <v>18</v>
      </c>
      <c r="D599" s="1">
        <v>0</v>
      </c>
      <c r="E599" s="1">
        <v>0</v>
      </c>
      <c r="F599" s="1">
        <v>0</v>
      </c>
      <c r="G599" t="s">
        <v>20</v>
      </c>
      <c r="H599" s="1">
        <v>715</v>
      </c>
    </row>
    <row r="600" spans="1:8">
      <c r="A600" s="4" t="str">
        <f t="shared" si="9"/>
        <v>2010Hawaii</v>
      </c>
      <c r="B600">
        <v>2010</v>
      </c>
      <c r="C600" t="s">
        <v>18</v>
      </c>
      <c r="D600" s="1">
        <v>0</v>
      </c>
      <c r="E600" s="1">
        <v>0</v>
      </c>
      <c r="F600" s="1">
        <v>0</v>
      </c>
      <c r="G600" t="s">
        <v>21</v>
      </c>
      <c r="H600" s="1">
        <v>192</v>
      </c>
    </row>
    <row r="601" spans="1:8">
      <c r="A601" s="4" t="str">
        <f t="shared" si="9"/>
        <v>2010Hawaii</v>
      </c>
      <c r="B601">
        <v>2010</v>
      </c>
      <c r="C601" t="s">
        <v>18</v>
      </c>
      <c r="D601" s="1">
        <v>0</v>
      </c>
      <c r="E601" s="1">
        <v>0</v>
      </c>
      <c r="F601" s="1">
        <v>0</v>
      </c>
      <c r="G601" t="s">
        <v>22</v>
      </c>
      <c r="H601" s="1">
        <v>68</v>
      </c>
    </row>
    <row r="602" spans="1:8">
      <c r="A602" s="4" t="str">
        <f t="shared" si="9"/>
        <v>2010Hawaii</v>
      </c>
      <c r="B602">
        <v>2010</v>
      </c>
      <c r="C602" t="s">
        <v>18</v>
      </c>
      <c r="D602" s="1">
        <v>0</v>
      </c>
      <c r="E602" s="1">
        <v>0</v>
      </c>
      <c r="F602" s="1">
        <v>0</v>
      </c>
      <c r="G602" t="s">
        <v>23</v>
      </c>
      <c r="H602" s="1">
        <v>387</v>
      </c>
    </row>
    <row r="603" spans="1:8">
      <c r="A603" s="4" t="str">
        <f t="shared" si="9"/>
        <v>2010Hawaii</v>
      </c>
      <c r="B603">
        <v>2010</v>
      </c>
      <c r="C603" t="s">
        <v>18</v>
      </c>
      <c r="D603" s="1">
        <v>0</v>
      </c>
      <c r="E603" s="1">
        <v>0</v>
      </c>
      <c r="F603" s="1">
        <v>0</v>
      </c>
      <c r="G603" t="s">
        <v>24</v>
      </c>
      <c r="H603" s="1">
        <v>95</v>
      </c>
    </row>
    <row r="604" spans="1:8">
      <c r="A604" s="4" t="str">
        <f t="shared" si="9"/>
        <v>2010Hawaii</v>
      </c>
      <c r="B604">
        <v>2010</v>
      </c>
      <c r="C604" t="s">
        <v>18</v>
      </c>
      <c r="D604" s="1">
        <v>0</v>
      </c>
      <c r="E604" s="1">
        <v>0</v>
      </c>
      <c r="F604" s="1">
        <v>0</v>
      </c>
      <c r="G604" t="s">
        <v>25</v>
      </c>
      <c r="H604" s="1">
        <v>88</v>
      </c>
    </row>
    <row r="605" spans="1:8">
      <c r="A605" s="4" t="str">
        <f t="shared" si="9"/>
        <v>2010Hawaii</v>
      </c>
      <c r="B605">
        <v>2010</v>
      </c>
      <c r="C605" t="s">
        <v>18</v>
      </c>
      <c r="D605" s="1">
        <v>0</v>
      </c>
      <c r="E605" s="1">
        <v>0</v>
      </c>
      <c r="F605" s="1">
        <v>0</v>
      </c>
      <c r="G605" t="s">
        <v>26</v>
      </c>
      <c r="H605" s="1">
        <v>89</v>
      </c>
    </row>
    <row r="606" spans="1:8">
      <c r="A606" s="4" t="str">
        <f t="shared" si="9"/>
        <v>2010Hawaii</v>
      </c>
      <c r="B606">
        <v>2010</v>
      </c>
      <c r="C606" t="s">
        <v>18</v>
      </c>
      <c r="D606" s="1">
        <v>0</v>
      </c>
      <c r="E606" s="1">
        <v>0</v>
      </c>
      <c r="F606" s="1">
        <v>0</v>
      </c>
      <c r="G606" t="s">
        <v>27</v>
      </c>
      <c r="H606" s="1">
        <v>990</v>
      </c>
    </row>
    <row r="607" spans="1:8">
      <c r="A607" s="4" t="str">
        <f t="shared" si="9"/>
        <v>2010Hawaii</v>
      </c>
      <c r="B607">
        <v>2010</v>
      </c>
      <c r="C607" t="s">
        <v>18</v>
      </c>
      <c r="D607" s="1">
        <v>0</v>
      </c>
      <c r="E607" s="1">
        <v>0</v>
      </c>
      <c r="F607" s="1">
        <v>0</v>
      </c>
      <c r="G607" t="s">
        <v>28</v>
      </c>
      <c r="H607" s="1">
        <v>1283</v>
      </c>
    </row>
    <row r="608" spans="1:8">
      <c r="A608" s="4" t="str">
        <f t="shared" si="9"/>
        <v>2010Hawaii</v>
      </c>
      <c r="B608">
        <v>2010</v>
      </c>
      <c r="C608" t="s">
        <v>18</v>
      </c>
      <c r="D608" s="1">
        <v>0</v>
      </c>
      <c r="E608" s="1">
        <v>0</v>
      </c>
      <c r="F608" s="1">
        <v>0</v>
      </c>
      <c r="G608" t="s">
        <v>29</v>
      </c>
      <c r="H608" s="1">
        <v>627</v>
      </c>
    </row>
    <row r="609" spans="1:8">
      <c r="A609" s="4" t="str">
        <f t="shared" si="9"/>
        <v>2010Hawaii</v>
      </c>
      <c r="B609">
        <v>2010</v>
      </c>
      <c r="C609" t="s">
        <v>18</v>
      </c>
      <c r="D609" s="1">
        <v>0</v>
      </c>
      <c r="E609" s="1">
        <v>0</v>
      </c>
      <c r="F609" s="1">
        <v>0</v>
      </c>
      <c r="G609" t="s">
        <v>30</v>
      </c>
      <c r="H609" s="1">
        <v>476</v>
      </c>
    </row>
    <row r="610" spans="1:8">
      <c r="A610" s="4" t="str">
        <f t="shared" si="9"/>
        <v>2010Hawaii</v>
      </c>
      <c r="B610">
        <v>2010</v>
      </c>
      <c r="C610" t="s">
        <v>18</v>
      </c>
      <c r="D610" s="1">
        <v>0</v>
      </c>
      <c r="E610" s="1">
        <v>0</v>
      </c>
      <c r="F610" s="1">
        <v>0</v>
      </c>
      <c r="G610" t="s">
        <v>31</v>
      </c>
      <c r="H610" s="1">
        <v>234</v>
      </c>
    </row>
    <row r="611" spans="1:8">
      <c r="A611" s="4" t="str">
        <f t="shared" si="9"/>
        <v>2010Hawaii</v>
      </c>
      <c r="B611">
        <v>2010</v>
      </c>
      <c r="C611" t="s">
        <v>18</v>
      </c>
      <c r="D611" s="1">
        <v>0</v>
      </c>
      <c r="E611" s="1">
        <v>0</v>
      </c>
      <c r="F611" s="1">
        <v>0</v>
      </c>
      <c r="G611" t="s">
        <v>32</v>
      </c>
      <c r="H611" s="1">
        <v>170</v>
      </c>
    </row>
    <row r="612" spans="1:8">
      <c r="A612" s="4" t="str">
        <f t="shared" si="9"/>
        <v>2010Hawaii</v>
      </c>
      <c r="B612">
        <v>2010</v>
      </c>
      <c r="C612" t="s">
        <v>18</v>
      </c>
      <c r="D612" s="1">
        <v>0</v>
      </c>
      <c r="E612" s="1">
        <v>0</v>
      </c>
      <c r="F612" s="1">
        <v>0</v>
      </c>
      <c r="G612" t="s">
        <v>33</v>
      </c>
      <c r="H612" s="1">
        <v>150</v>
      </c>
    </row>
    <row r="613" spans="1:8">
      <c r="A613" s="4" t="str">
        <f t="shared" si="9"/>
        <v>2010Hawaii</v>
      </c>
      <c r="B613">
        <v>2010</v>
      </c>
      <c r="C613" t="s">
        <v>18</v>
      </c>
      <c r="D613" s="1">
        <v>0</v>
      </c>
      <c r="E613" s="1">
        <v>0</v>
      </c>
      <c r="F613" s="1">
        <v>0</v>
      </c>
      <c r="G613" t="s">
        <v>34</v>
      </c>
      <c r="H613" s="1">
        <v>0</v>
      </c>
    </row>
    <row r="614" spans="1:8">
      <c r="A614" s="4" t="str">
        <f t="shared" si="9"/>
        <v>2010Hawaii</v>
      </c>
      <c r="B614">
        <v>2010</v>
      </c>
      <c r="C614" t="s">
        <v>18</v>
      </c>
      <c r="D614" s="1">
        <v>0</v>
      </c>
      <c r="E614" s="1">
        <v>0</v>
      </c>
      <c r="F614" s="1">
        <v>0</v>
      </c>
      <c r="G614" t="s">
        <v>35</v>
      </c>
      <c r="H614" s="1">
        <v>1925</v>
      </c>
    </row>
    <row r="615" spans="1:8">
      <c r="A615" s="4" t="str">
        <f t="shared" si="9"/>
        <v>2010Hawaii</v>
      </c>
      <c r="B615">
        <v>2010</v>
      </c>
      <c r="C615" t="s">
        <v>18</v>
      </c>
      <c r="D615" s="1">
        <v>0</v>
      </c>
      <c r="E615" s="1">
        <v>0</v>
      </c>
      <c r="F615" s="1">
        <v>0</v>
      </c>
      <c r="G615" t="s">
        <v>36</v>
      </c>
      <c r="H615" s="1">
        <v>496</v>
      </c>
    </row>
    <row r="616" spans="1:8">
      <c r="A616" s="4" t="str">
        <f t="shared" si="9"/>
        <v>2010Hawaii</v>
      </c>
      <c r="B616">
        <v>2010</v>
      </c>
      <c r="C616" t="s">
        <v>18</v>
      </c>
      <c r="D616" s="1">
        <v>0</v>
      </c>
      <c r="E616" s="1">
        <v>0</v>
      </c>
      <c r="F616" s="1">
        <v>0</v>
      </c>
      <c r="G616" t="s">
        <v>37</v>
      </c>
      <c r="H616" s="1">
        <v>443</v>
      </c>
    </row>
    <row r="617" spans="1:8">
      <c r="A617" s="4" t="str">
        <f t="shared" si="9"/>
        <v>2010Hawaii</v>
      </c>
      <c r="B617">
        <v>2010</v>
      </c>
      <c r="C617" t="s">
        <v>18</v>
      </c>
      <c r="D617" s="1">
        <v>0</v>
      </c>
      <c r="E617" s="1">
        <v>0</v>
      </c>
      <c r="F617" s="1">
        <v>0</v>
      </c>
      <c r="G617" t="s">
        <v>38</v>
      </c>
      <c r="H617" s="1">
        <v>11</v>
      </c>
    </row>
    <row r="618" spans="1:8">
      <c r="A618" s="4" t="str">
        <f t="shared" si="9"/>
        <v>2010Hawaii</v>
      </c>
      <c r="B618">
        <v>2010</v>
      </c>
      <c r="C618" t="s">
        <v>18</v>
      </c>
      <c r="D618" s="1">
        <v>0</v>
      </c>
      <c r="E618" s="1">
        <v>0</v>
      </c>
      <c r="F618" s="1">
        <v>0</v>
      </c>
      <c r="G618" t="s">
        <v>39</v>
      </c>
      <c r="H618" s="1">
        <v>1339</v>
      </c>
    </row>
    <row r="619" spans="1:8">
      <c r="A619" s="4" t="str">
        <f t="shared" si="9"/>
        <v>2010Hawaii</v>
      </c>
      <c r="B619">
        <v>2010</v>
      </c>
      <c r="C619" t="s">
        <v>18</v>
      </c>
      <c r="D619" s="1">
        <v>0</v>
      </c>
      <c r="E619" s="1">
        <v>0</v>
      </c>
      <c r="F619" s="1">
        <v>0</v>
      </c>
      <c r="G619" t="s">
        <v>40</v>
      </c>
      <c r="H619" s="1">
        <v>1510</v>
      </c>
    </row>
    <row r="620" spans="1:8">
      <c r="A620" s="4" t="str">
        <f t="shared" si="9"/>
        <v>2010Hawaii</v>
      </c>
      <c r="B620">
        <v>2010</v>
      </c>
      <c r="C620" t="s">
        <v>18</v>
      </c>
      <c r="D620" s="1">
        <v>0</v>
      </c>
      <c r="E620" s="1">
        <v>0</v>
      </c>
      <c r="F620" s="1">
        <v>0</v>
      </c>
      <c r="G620" t="s">
        <v>41</v>
      </c>
      <c r="H620" s="1">
        <v>69</v>
      </c>
    </row>
    <row r="621" spans="1:8">
      <c r="A621" s="4" t="str">
        <f t="shared" si="9"/>
        <v>2010Hawaii</v>
      </c>
      <c r="B621">
        <v>2010</v>
      </c>
      <c r="C621" t="s">
        <v>18</v>
      </c>
      <c r="D621" s="1">
        <v>0</v>
      </c>
      <c r="E621" s="1">
        <v>0</v>
      </c>
      <c r="F621" s="1">
        <v>0</v>
      </c>
      <c r="G621" t="s">
        <v>42</v>
      </c>
      <c r="H621" s="1">
        <v>625</v>
      </c>
    </row>
    <row r="622" spans="1:8">
      <c r="A622" s="4" t="str">
        <f t="shared" si="9"/>
        <v>2010Hawaii</v>
      </c>
      <c r="B622">
        <v>2010</v>
      </c>
      <c r="C622" t="s">
        <v>18</v>
      </c>
      <c r="D622" s="1">
        <v>0</v>
      </c>
      <c r="E622" s="1">
        <v>0</v>
      </c>
      <c r="F622" s="1">
        <v>0</v>
      </c>
      <c r="G622" t="s">
        <v>43</v>
      </c>
      <c r="H622" s="1">
        <v>57</v>
      </c>
    </row>
    <row r="623" spans="1:8">
      <c r="A623" s="4" t="str">
        <f t="shared" si="9"/>
        <v>2010Hawaii</v>
      </c>
      <c r="B623">
        <v>2010</v>
      </c>
      <c r="C623" t="s">
        <v>18</v>
      </c>
      <c r="D623" s="1">
        <v>0</v>
      </c>
      <c r="E623" s="1">
        <v>0</v>
      </c>
      <c r="F623" s="1">
        <v>0</v>
      </c>
      <c r="G623" t="s">
        <v>44</v>
      </c>
      <c r="H623" s="1">
        <v>1834</v>
      </c>
    </row>
    <row r="624" spans="1:8">
      <c r="A624" s="4" t="str">
        <f t="shared" si="9"/>
        <v>2010Hawaii</v>
      </c>
      <c r="B624">
        <v>2010</v>
      </c>
      <c r="C624" t="s">
        <v>18</v>
      </c>
      <c r="D624" s="1">
        <v>0</v>
      </c>
      <c r="E624" s="1">
        <v>0</v>
      </c>
      <c r="F624" s="1">
        <v>0</v>
      </c>
      <c r="G624" t="s">
        <v>45</v>
      </c>
      <c r="H624" s="1">
        <v>553</v>
      </c>
    </row>
    <row r="625" spans="1:8">
      <c r="A625" s="4" t="str">
        <f t="shared" si="9"/>
        <v>2010Hawaii</v>
      </c>
      <c r="B625">
        <v>2010</v>
      </c>
      <c r="C625" t="s">
        <v>18</v>
      </c>
      <c r="D625" s="1">
        <v>0</v>
      </c>
      <c r="E625" s="1">
        <v>0</v>
      </c>
      <c r="F625" s="1">
        <v>0</v>
      </c>
      <c r="G625" t="s">
        <v>46</v>
      </c>
      <c r="H625" s="1">
        <v>644</v>
      </c>
    </row>
    <row r="626" spans="1:8">
      <c r="A626" s="4" t="str">
        <f t="shared" si="9"/>
        <v>2010Hawaii</v>
      </c>
      <c r="B626">
        <v>2010</v>
      </c>
      <c r="C626" t="s">
        <v>18</v>
      </c>
      <c r="D626" s="1">
        <v>0</v>
      </c>
      <c r="E626" s="1">
        <v>0</v>
      </c>
      <c r="F626" s="1">
        <v>0</v>
      </c>
      <c r="G626" t="s">
        <v>47</v>
      </c>
      <c r="H626" s="1">
        <v>322</v>
      </c>
    </row>
    <row r="627" spans="1:8">
      <c r="A627" s="4" t="str">
        <f t="shared" si="9"/>
        <v>2010Hawaii</v>
      </c>
      <c r="B627">
        <v>2010</v>
      </c>
      <c r="C627" t="s">
        <v>18</v>
      </c>
      <c r="D627" s="1">
        <v>0</v>
      </c>
      <c r="E627" s="1">
        <v>0</v>
      </c>
      <c r="F627" s="1">
        <v>0</v>
      </c>
      <c r="G627" t="s">
        <v>48</v>
      </c>
      <c r="H627" s="1">
        <v>267</v>
      </c>
    </row>
    <row r="628" spans="1:8">
      <c r="A628" s="4" t="str">
        <f t="shared" si="9"/>
        <v>2010Hawaii</v>
      </c>
      <c r="B628">
        <v>2010</v>
      </c>
      <c r="C628" t="s">
        <v>18</v>
      </c>
      <c r="D628" s="1">
        <v>0</v>
      </c>
      <c r="E628" s="1">
        <v>0</v>
      </c>
      <c r="F628" s="1">
        <v>0</v>
      </c>
      <c r="G628" t="s">
        <v>49</v>
      </c>
      <c r="H628" s="1">
        <v>142</v>
      </c>
    </row>
    <row r="629" spans="1:8">
      <c r="A629" s="4" t="str">
        <f t="shared" si="9"/>
        <v>2010Hawaii</v>
      </c>
      <c r="B629">
        <v>2010</v>
      </c>
      <c r="C629" t="s">
        <v>18</v>
      </c>
      <c r="D629" s="1">
        <v>0</v>
      </c>
      <c r="E629" s="1">
        <v>0</v>
      </c>
      <c r="F629" s="1">
        <v>0</v>
      </c>
      <c r="G629" t="s">
        <v>50</v>
      </c>
      <c r="H629" s="1">
        <v>6694</v>
      </c>
    </row>
    <row r="630" spans="1:8">
      <c r="A630" s="4" t="str">
        <f t="shared" si="9"/>
        <v>2010Hawaii</v>
      </c>
      <c r="B630">
        <v>2010</v>
      </c>
      <c r="C630" t="s">
        <v>18</v>
      </c>
      <c r="D630" s="1">
        <v>0</v>
      </c>
      <c r="E630" s="1">
        <v>0</v>
      </c>
      <c r="F630" s="1">
        <v>0</v>
      </c>
      <c r="G630" t="s">
        <v>51</v>
      </c>
      <c r="H630" s="1">
        <v>467</v>
      </c>
    </row>
    <row r="631" spans="1:8">
      <c r="A631" s="4" t="str">
        <f t="shared" si="9"/>
        <v>2010Hawaii</v>
      </c>
      <c r="B631">
        <v>2010</v>
      </c>
      <c r="C631" t="s">
        <v>18</v>
      </c>
      <c r="D631" s="1">
        <v>0</v>
      </c>
      <c r="E631" s="1">
        <v>0</v>
      </c>
      <c r="F631" s="1">
        <v>0</v>
      </c>
      <c r="G631" t="s">
        <v>52</v>
      </c>
      <c r="H631" s="1">
        <v>0</v>
      </c>
    </row>
    <row r="632" spans="1:8">
      <c r="A632" s="4" t="str">
        <f t="shared" si="9"/>
        <v>2010Hawaii</v>
      </c>
      <c r="B632">
        <v>2010</v>
      </c>
      <c r="C632" t="s">
        <v>18</v>
      </c>
      <c r="D632" s="1">
        <v>0</v>
      </c>
      <c r="E632" s="1">
        <v>0</v>
      </c>
      <c r="F632" s="1">
        <v>0</v>
      </c>
      <c r="G632" t="s">
        <v>53</v>
      </c>
      <c r="H632" s="1">
        <v>2644</v>
      </c>
    </row>
    <row r="633" spans="1:8">
      <c r="A633" s="4" t="str">
        <f t="shared" si="9"/>
        <v>2010Hawaii</v>
      </c>
      <c r="B633">
        <v>2010</v>
      </c>
      <c r="C633" t="s">
        <v>18</v>
      </c>
      <c r="D633" s="1">
        <v>0</v>
      </c>
      <c r="E633" s="1">
        <v>0</v>
      </c>
      <c r="F633" s="1">
        <v>0</v>
      </c>
      <c r="G633" t="s">
        <v>54</v>
      </c>
      <c r="H633" s="1">
        <v>2705</v>
      </c>
    </row>
    <row r="634" spans="1:8">
      <c r="A634" s="4" t="str">
        <f t="shared" si="9"/>
        <v>2010Hawaii</v>
      </c>
      <c r="B634">
        <v>2010</v>
      </c>
      <c r="C634" t="s">
        <v>18</v>
      </c>
      <c r="D634" s="1">
        <v>0</v>
      </c>
      <c r="E634" s="1">
        <v>0</v>
      </c>
      <c r="F634" s="1">
        <v>0</v>
      </c>
      <c r="G634" t="s">
        <v>55</v>
      </c>
      <c r="H634" s="1">
        <v>483</v>
      </c>
    </row>
    <row r="635" spans="1:8">
      <c r="A635" s="4" t="str">
        <f t="shared" si="9"/>
        <v>2010Hawaii</v>
      </c>
      <c r="B635">
        <v>2010</v>
      </c>
      <c r="C635" t="s">
        <v>18</v>
      </c>
      <c r="D635" s="1">
        <v>0</v>
      </c>
      <c r="E635" s="1">
        <v>0</v>
      </c>
      <c r="F635" s="1">
        <v>0</v>
      </c>
      <c r="G635" t="s">
        <v>56</v>
      </c>
      <c r="H635" s="1">
        <v>1168</v>
      </c>
    </row>
    <row r="636" spans="1:8">
      <c r="A636" s="4" t="str">
        <f t="shared" si="9"/>
        <v>2010Hawaii</v>
      </c>
      <c r="B636">
        <v>2010</v>
      </c>
      <c r="C636" t="s">
        <v>18</v>
      </c>
      <c r="D636" s="1">
        <v>0</v>
      </c>
      <c r="E636" s="1">
        <v>0</v>
      </c>
      <c r="F636" s="1">
        <v>0</v>
      </c>
      <c r="G636" t="s">
        <v>57</v>
      </c>
      <c r="H636" s="1">
        <v>18</v>
      </c>
    </row>
    <row r="637" spans="1:8">
      <c r="A637" s="4" t="str">
        <f t="shared" si="9"/>
        <v>2010Hawaii</v>
      </c>
      <c r="B637">
        <v>2010</v>
      </c>
      <c r="C637" t="s">
        <v>18</v>
      </c>
      <c r="D637" s="1">
        <v>0</v>
      </c>
      <c r="E637" s="1">
        <v>0</v>
      </c>
      <c r="F637" s="1">
        <v>0</v>
      </c>
      <c r="G637" t="s">
        <v>58</v>
      </c>
      <c r="H637" s="1">
        <v>0</v>
      </c>
    </row>
    <row r="638" spans="1:8">
      <c r="A638" s="4" t="str">
        <f t="shared" si="9"/>
        <v>2010Idaho</v>
      </c>
      <c r="B638">
        <v>2010</v>
      </c>
      <c r="C638" s="4" t="s">
        <v>19</v>
      </c>
      <c r="D638" s="1">
        <v>1550967</v>
      </c>
      <c r="E638" s="1">
        <v>1279856</v>
      </c>
      <c r="F638" s="1">
        <v>209272</v>
      </c>
      <c r="G638">
        <v>0</v>
      </c>
      <c r="H638" s="1">
        <v>0</v>
      </c>
    </row>
    <row r="639" spans="1:8">
      <c r="A639" s="4" t="str">
        <f t="shared" si="9"/>
        <v>2010Idaho</v>
      </c>
      <c r="B639">
        <v>2010</v>
      </c>
      <c r="C639" t="s">
        <v>19</v>
      </c>
      <c r="D639" s="1">
        <v>0</v>
      </c>
      <c r="E639" s="1">
        <v>0</v>
      </c>
      <c r="F639" s="1">
        <v>0</v>
      </c>
      <c r="G639" t="s">
        <v>7</v>
      </c>
      <c r="H639" s="1">
        <v>376</v>
      </c>
    </row>
    <row r="640" spans="1:8">
      <c r="A640" s="4" t="str">
        <f t="shared" si="9"/>
        <v>2010Idaho</v>
      </c>
      <c r="B640">
        <v>2010</v>
      </c>
      <c r="C640" t="s">
        <v>19</v>
      </c>
      <c r="D640" s="1">
        <v>0</v>
      </c>
      <c r="E640" s="1">
        <v>0</v>
      </c>
      <c r="F640" s="1">
        <v>0</v>
      </c>
      <c r="G640" t="s">
        <v>8</v>
      </c>
      <c r="H640" s="1">
        <v>3264</v>
      </c>
    </row>
    <row r="641" spans="1:8">
      <c r="A641" s="4" t="str">
        <f t="shared" si="9"/>
        <v>2010Idaho</v>
      </c>
      <c r="B641">
        <v>2010</v>
      </c>
      <c r="C641" t="s">
        <v>19</v>
      </c>
      <c r="D641" s="1">
        <v>0</v>
      </c>
      <c r="E641" s="1">
        <v>0</v>
      </c>
      <c r="F641" s="1">
        <v>0</v>
      </c>
      <c r="G641" t="s">
        <v>9</v>
      </c>
      <c r="H641" s="1">
        <v>3086</v>
      </c>
    </row>
    <row r="642" spans="1:8">
      <c r="A642" s="4" t="str">
        <f t="shared" si="9"/>
        <v>2010Idaho</v>
      </c>
      <c r="B642">
        <v>2010</v>
      </c>
      <c r="C642" t="s">
        <v>19</v>
      </c>
      <c r="D642" s="1">
        <v>0</v>
      </c>
      <c r="E642" s="1">
        <v>0</v>
      </c>
      <c r="F642" s="1">
        <v>0</v>
      </c>
      <c r="G642" t="s">
        <v>10</v>
      </c>
      <c r="H642" s="1">
        <v>45</v>
      </c>
    </row>
    <row r="643" spans="1:8">
      <c r="A643" s="4" t="str">
        <f t="shared" ref="A643:A706" si="10">B643&amp;C643</f>
        <v>2010Idaho</v>
      </c>
      <c r="B643">
        <v>2010</v>
      </c>
      <c r="C643" t="s">
        <v>19</v>
      </c>
      <c r="D643" s="1">
        <v>0</v>
      </c>
      <c r="E643" s="1">
        <v>0</v>
      </c>
      <c r="F643" s="1">
        <v>0</v>
      </c>
      <c r="G643" t="s">
        <v>11</v>
      </c>
      <c r="H643" s="1">
        <v>8932</v>
      </c>
    </row>
    <row r="644" spans="1:8">
      <c r="A644" s="4" t="str">
        <f t="shared" si="10"/>
        <v>2010Idaho</v>
      </c>
      <c r="B644">
        <v>2010</v>
      </c>
      <c r="C644" t="s">
        <v>19</v>
      </c>
      <c r="D644" s="1">
        <v>0</v>
      </c>
      <c r="E644" s="1">
        <v>0</v>
      </c>
      <c r="F644" s="1">
        <v>0</v>
      </c>
      <c r="G644" t="s">
        <v>12</v>
      </c>
      <c r="H644" s="1">
        <v>1372</v>
      </c>
    </row>
    <row r="645" spans="1:8">
      <c r="A645" s="4" t="str">
        <f t="shared" si="10"/>
        <v>2010Idaho</v>
      </c>
      <c r="B645">
        <v>2010</v>
      </c>
      <c r="C645" t="s">
        <v>19</v>
      </c>
      <c r="D645" s="1">
        <v>0</v>
      </c>
      <c r="E645" s="1">
        <v>0</v>
      </c>
      <c r="F645" s="1">
        <v>0</v>
      </c>
      <c r="G645" t="s">
        <v>13</v>
      </c>
      <c r="H645" s="1">
        <v>0</v>
      </c>
    </row>
    <row r="646" spans="1:8">
      <c r="A646" s="4" t="str">
        <f t="shared" si="10"/>
        <v>2010Idaho</v>
      </c>
      <c r="B646">
        <v>2010</v>
      </c>
      <c r="C646" t="s">
        <v>19</v>
      </c>
      <c r="D646" s="1">
        <v>0</v>
      </c>
      <c r="E646" s="1">
        <v>0</v>
      </c>
      <c r="F646" s="1">
        <v>0</v>
      </c>
      <c r="G646" t="s">
        <v>14</v>
      </c>
      <c r="H646" s="1">
        <v>0</v>
      </c>
    </row>
    <row r="647" spans="1:8">
      <c r="A647" s="4" t="str">
        <f t="shared" si="10"/>
        <v>2010Idaho</v>
      </c>
      <c r="B647">
        <v>2010</v>
      </c>
      <c r="C647" t="s">
        <v>19</v>
      </c>
      <c r="D647" s="1">
        <v>0</v>
      </c>
      <c r="E647" s="1">
        <v>0</v>
      </c>
      <c r="F647" s="1">
        <v>0</v>
      </c>
      <c r="G647" t="s">
        <v>15</v>
      </c>
      <c r="H647" s="1">
        <v>144</v>
      </c>
    </row>
    <row r="648" spans="1:8">
      <c r="A648" s="4" t="str">
        <f t="shared" si="10"/>
        <v>2010Idaho</v>
      </c>
      <c r="B648">
        <v>2010</v>
      </c>
      <c r="C648" t="s">
        <v>19</v>
      </c>
      <c r="D648" s="1">
        <v>0</v>
      </c>
      <c r="E648" s="1">
        <v>0</v>
      </c>
      <c r="F648" s="1">
        <v>0</v>
      </c>
      <c r="G648" t="s">
        <v>16</v>
      </c>
      <c r="H648" s="1">
        <v>612</v>
      </c>
    </row>
    <row r="649" spans="1:8">
      <c r="A649" s="4" t="str">
        <f t="shared" si="10"/>
        <v>2010Idaho</v>
      </c>
      <c r="B649">
        <v>2010</v>
      </c>
      <c r="C649" t="s">
        <v>19</v>
      </c>
      <c r="D649" s="1">
        <v>0</v>
      </c>
      <c r="E649" s="1">
        <v>0</v>
      </c>
      <c r="F649" s="1">
        <v>0</v>
      </c>
      <c r="G649" t="s">
        <v>17</v>
      </c>
      <c r="H649" s="1">
        <v>313</v>
      </c>
    </row>
    <row r="650" spans="1:8">
      <c r="A650" s="4" t="str">
        <f t="shared" si="10"/>
        <v>2010Idaho</v>
      </c>
      <c r="B650">
        <v>2010</v>
      </c>
      <c r="C650" t="s">
        <v>19</v>
      </c>
      <c r="D650" s="1">
        <v>0</v>
      </c>
      <c r="E650" s="1">
        <v>0</v>
      </c>
      <c r="F650" s="1">
        <v>0</v>
      </c>
      <c r="G650" t="s">
        <v>18</v>
      </c>
      <c r="H650" s="1">
        <v>123</v>
      </c>
    </row>
    <row r="651" spans="1:8">
      <c r="A651" s="4" t="str">
        <f t="shared" si="10"/>
        <v>2010Idaho</v>
      </c>
      <c r="B651">
        <v>2010</v>
      </c>
      <c r="C651" t="s">
        <v>19</v>
      </c>
      <c r="D651" s="1">
        <v>0</v>
      </c>
      <c r="E651" s="1">
        <v>0</v>
      </c>
      <c r="F651" s="1">
        <v>0</v>
      </c>
      <c r="G651" t="s">
        <v>19</v>
      </c>
      <c r="H651" s="1">
        <v>0</v>
      </c>
    </row>
    <row r="652" spans="1:8">
      <c r="A652" s="4" t="str">
        <f t="shared" si="10"/>
        <v>2010Idaho</v>
      </c>
      <c r="B652">
        <v>2010</v>
      </c>
      <c r="C652" t="s">
        <v>19</v>
      </c>
      <c r="D652" s="1">
        <v>0</v>
      </c>
      <c r="E652" s="1">
        <v>0</v>
      </c>
      <c r="F652" s="1">
        <v>0</v>
      </c>
      <c r="G652" t="s">
        <v>20</v>
      </c>
      <c r="H652" s="1">
        <v>169</v>
      </c>
    </row>
    <row r="653" spans="1:8">
      <c r="A653" s="4" t="str">
        <f t="shared" si="10"/>
        <v>2010Idaho</v>
      </c>
      <c r="B653">
        <v>2010</v>
      </c>
      <c r="C653" t="s">
        <v>19</v>
      </c>
      <c r="D653" s="1">
        <v>0</v>
      </c>
      <c r="E653" s="1">
        <v>0</v>
      </c>
      <c r="F653" s="1">
        <v>0</v>
      </c>
      <c r="G653" t="s">
        <v>21</v>
      </c>
      <c r="H653" s="1">
        <v>132</v>
      </c>
    </row>
    <row r="654" spans="1:8">
      <c r="A654" s="4" t="str">
        <f t="shared" si="10"/>
        <v>2010Idaho</v>
      </c>
      <c r="B654">
        <v>2010</v>
      </c>
      <c r="C654" t="s">
        <v>19</v>
      </c>
      <c r="D654" s="1">
        <v>0</v>
      </c>
      <c r="E654" s="1">
        <v>0</v>
      </c>
      <c r="F654" s="1">
        <v>0</v>
      </c>
      <c r="G654" t="s">
        <v>22</v>
      </c>
      <c r="H654" s="1">
        <v>773</v>
      </c>
    </row>
    <row r="655" spans="1:8">
      <c r="A655" s="4" t="str">
        <f t="shared" si="10"/>
        <v>2010Idaho</v>
      </c>
      <c r="B655">
        <v>2010</v>
      </c>
      <c r="C655" t="s">
        <v>19</v>
      </c>
      <c r="D655" s="1">
        <v>0</v>
      </c>
      <c r="E655" s="1">
        <v>0</v>
      </c>
      <c r="F655" s="1">
        <v>0</v>
      </c>
      <c r="G655" t="s">
        <v>23</v>
      </c>
      <c r="H655" s="1">
        <v>422</v>
      </c>
    </row>
    <row r="656" spans="1:8">
      <c r="A656" s="4" t="str">
        <f t="shared" si="10"/>
        <v>2010Idaho</v>
      </c>
      <c r="B656">
        <v>2010</v>
      </c>
      <c r="C656" t="s">
        <v>19</v>
      </c>
      <c r="D656" s="1">
        <v>0</v>
      </c>
      <c r="E656" s="1">
        <v>0</v>
      </c>
      <c r="F656" s="1">
        <v>0</v>
      </c>
      <c r="G656" t="s">
        <v>24</v>
      </c>
      <c r="H656" s="1">
        <v>315</v>
      </c>
    </row>
    <row r="657" spans="1:8">
      <c r="A657" s="4" t="str">
        <f t="shared" si="10"/>
        <v>2010Idaho</v>
      </c>
      <c r="B657">
        <v>2010</v>
      </c>
      <c r="C657" t="s">
        <v>19</v>
      </c>
      <c r="D657" s="1">
        <v>0</v>
      </c>
      <c r="E657" s="1">
        <v>0</v>
      </c>
      <c r="F657" s="1">
        <v>0</v>
      </c>
      <c r="G657" t="s">
        <v>25</v>
      </c>
      <c r="H657" s="1">
        <v>59</v>
      </c>
    </row>
    <row r="658" spans="1:8">
      <c r="A658" s="4" t="str">
        <f t="shared" si="10"/>
        <v>2010Idaho</v>
      </c>
      <c r="B658">
        <v>2010</v>
      </c>
      <c r="C658" t="s">
        <v>19</v>
      </c>
      <c r="D658" s="1">
        <v>0</v>
      </c>
      <c r="E658" s="1">
        <v>0</v>
      </c>
      <c r="F658" s="1">
        <v>0</v>
      </c>
      <c r="G658" t="s">
        <v>26</v>
      </c>
      <c r="H658" s="1">
        <v>202</v>
      </c>
    </row>
    <row r="659" spans="1:8">
      <c r="A659" s="4" t="str">
        <f t="shared" si="10"/>
        <v>2010Idaho</v>
      </c>
      <c r="B659">
        <v>2010</v>
      </c>
      <c r="C659" t="s">
        <v>19</v>
      </c>
      <c r="D659" s="1">
        <v>0</v>
      </c>
      <c r="E659" s="1">
        <v>0</v>
      </c>
      <c r="F659" s="1">
        <v>0</v>
      </c>
      <c r="G659" t="s">
        <v>27</v>
      </c>
      <c r="H659" s="1">
        <v>44</v>
      </c>
    </row>
    <row r="660" spans="1:8">
      <c r="A660" s="4" t="str">
        <f t="shared" si="10"/>
        <v>2010Idaho</v>
      </c>
      <c r="B660">
        <v>2010</v>
      </c>
      <c r="C660" t="s">
        <v>19</v>
      </c>
      <c r="D660" s="1">
        <v>0</v>
      </c>
      <c r="E660" s="1">
        <v>0</v>
      </c>
      <c r="F660" s="1">
        <v>0</v>
      </c>
      <c r="G660" t="s">
        <v>28</v>
      </c>
      <c r="H660" s="1">
        <v>115</v>
      </c>
    </row>
    <row r="661" spans="1:8">
      <c r="A661" s="4" t="str">
        <f t="shared" si="10"/>
        <v>2010Idaho</v>
      </c>
      <c r="B661">
        <v>2010</v>
      </c>
      <c r="C661" t="s">
        <v>19</v>
      </c>
      <c r="D661" s="1">
        <v>0</v>
      </c>
      <c r="E661" s="1">
        <v>0</v>
      </c>
      <c r="F661" s="1">
        <v>0</v>
      </c>
      <c r="G661" t="s">
        <v>29</v>
      </c>
      <c r="H661" s="1">
        <v>427</v>
      </c>
    </row>
    <row r="662" spans="1:8">
      <c r="A662" s="4" t="str">
        <f t="shared" si="10"/>
        <v>2010Idaho</v>
      </c>
      <c r="B662">
        <v>2010</v>
      </c>
      <c r="C662" t="s">
        <v>19</v>
      </c>
      <c r="D662" s="1">
        <v>0</v>
      </c>
      <c r="E662" s="1">
        <v>0</v>
      </c>
      <c r="F662" s="1">
        <v>0</v>
      </c>
      <c r="G662" t="s">
        <v>30</v>
      </c>
      <c r="H662" s="1">
        <v>465</v>
      </c>
    </row>
    <row r="663" spans="1:8">
      <c r="A663" s="4" t="str">
        <f t="shared" si="10"/>
        <v>2010Idaho</v>
      </c>
      <c r="B663">
        <v>2010</v>
      </c>
      <c r="C663" t="s">
        <v>19</v>
      </c>
      <c r="D663" s="1">
        <v>0</v>
      </c>
      <c r="E663" s="1">
        <v>0</v>
      </c>
      <c r="F663" s="1">
        <v>0</v>
      </c>
      <c r="G663" t="s">
        <v>31</v>
      </c>
      <c r="H663" s="1">
        <v>37</v>
      </c>
    </row>
    <row r="664" spans="1:8">
      <c r="A664" s="4" t="str">
        <f t="shared" si="10"/>
        <v>2010Idaho</v>
      </c>
      <c r="B664">
        <v>2010</v>
      </c>
      <c r="C664" t="s">
        <v>19</v>
      </c>
      <c r="D664" s="1">
        <v>0</v>
      </c>
      <c r="E664" s="1">
        <v>0</v>
      </c>
      <c r="F664" s="1">
        <v>0</v>
      </c>
      <c r="G664" t="s">
        <v>32</v>
      </c>
      <c r="H664" s="1">
        <v>425</v>
      </c>
    </row>
    <row r="665" spans="1:8">
      <c r="A665" s="4" t="str">
        <f t="shared" si="10"/>
        <v>2010Idaho</v>
      </c>
      <c r="B665">
        <v>2010</v>
      </c>
      <c r="C665" t="s">
        <v>19</v>
      </c>
      <c r="D665" s="1">
        <v>0</v>
      </c>
      <c r="E665" s="1">
        <v>0</v>
      </c>
      <c r="F665" s="1">
        <v>0</v>
      </c>
      <c r="G665" t="s">
        <v>33</v>
      </c>
      <c r="H665" s="1">
        <v>1509</v>
      </c>
    </row>
    <row r="666" spans="1:8">
      <c r="A666" s="4" t="str">
        <f t="shared" si="10"/>
        <v>2010Idaho</v>
      </c>
      <c r="B666">
        <v>2010</v>
      </c>
      <c r="C666" t="s">
        <v>19</v>
      </c>
      <c r="D666" s="1">
        <v>0</v>
      </c>
      <c r="E666" s="1">
        <v>0</v>
      </c>
      <c r="F666" s="1">
        <v>0</v>
      </c>
      <c r="G666" t="s">
        <v>34</v>
      </c>
      <c r="H666" s="1">
        <v>0</v>
      </c>
    </row>
    <row r="667" spans="1:8">
      <c r="A667" s="4" t="str">
        <f t="shared" si="10"/>
        <v>2010Idaho</v>
      </c>
      <c r="B667">
        <v>2010</v>
      </c>
      <c r="C667" t="s">
        <v>19</v>
      </c>
      <c r="D667" s="1">
        <v>0</v>
      </c>
      <c r="E667" s="1">
        <v>0</v>
      </c>
      <c r="F667" s="1">
        <v>0</v>
      </c>
      <c r="G667" t="s">
        <v>35</v>
      </c>
      <c r="H667" s="1">
        <v>2110</v>
      </c>
    </row>
    <row r="668" spans="1:8">
      <c r="A668" s="4" t="str">
        <f t="shared" si="10"/>
        <v>2010Idaho</v>
      </c>
      <c r="B668">
        <v>2010</v>
      </c>
      <c r="C668" t="s">
        <v>19</v>
      </c>
      <c r="D668" s="1">
        <v>0</v>
      </c>
      <c r="E668" s="1">
        <v>0</v>
      </c>
      <c r="F668" s="1">
        <v>0</v>
      </c>
      <c r="G668" t="s">
        <v>36</v>
      </c>
      <c r="H668" s="1">
        <v>109</v>
      </c>
    </row>
    <row r="669" spans="1:8">
      <c r="A669" s="4" t="str">
        <f t="shared" si="10"/>
        <v>2010Idaho</v>
      </c>
      <c r="B669">
        <v>2010</v>
      </c>
      <c r="C669" t="s">
        <v>19</v>
      </c>
      <c r="D669" s="1">
        <v>0</v>
      </c>
      <c r="E669" s="1">
        <v>0</v>
      </c>
      <c r="F669" s="1">
        <v>0</v>
      </c>
      <c r="G669" t="s">
        <v>37</v>
      </c>
      <c r="H669" s="1">
        <v>97</v>
      </c>
    </row>
    <row r="670" spans="1:8">
      <c r="A670" s="4" t="str">
        <f t="shared" si="10"/>
        <v>2010Idaho</v>
      </c>
      <c r="B670">
        <v>2010</v>
      </c>
      <c r="C670" t="s">
        <v>19</v>
      </c>
      <c r="D670" s="1">
        <v>0</v>
      </c>
      <c r="E670" s="1">
        <v>0</v>
      </c>
      <c r="F670" s="1">
        <v>0</v>
      </c>
      <c r="G670" t="s">
        <v>38</v>
      </c>
      <c r="H670" s="1">
        <v>694</v>
      </c>
    </row>
    <row r="671" spans="1:8">
      <c r="A671" s="4" t="str">
        <f t="shared" si="10"/>
        <v>2010Idaho</v>
      </c>
      <c r="B671">
        <v>2010</v>
      </c>
      <c r="C671" t="s">
        <v>19</v>
      </c>
      <c r="D671" s="1">
        <v>0</v>
      </c>
      <c r="E671" s="1">
        <v>0</v>
      </c>
      <c r="F671" s="1">
        <v>0</v>
      </c>
      <c r="G671" t="s">
        <v>39</v>
      </c>
      <c r="H671" s="1">
        <v>155</v>
      </c>
    </row>
    <row r="672" spans="1:8">
      <c r="A672" s="4" t="str">
        <f t="shared" si="10"/>
        <v>2010Idaho</v>
      </c>
      <c r="B672">
        <v>2010</v>
      </c>
      <c r="C672" t="s">
        <v>19</v>
      </c>
      <c r="D672" s="1">
        <v>0</v>
      </c>
      <c r="E672" s="1">
        <v>0</v>
      </c>
      <c r="F672" s="1">
        <v>0</v>
      </c>
      <c r="G672" t="s">
        <v>40</v>
      </c>
      <c r="H672" s="1">
        <v>134</v>
      </c>
    </row>
    <row r="673" spans="1:8">
      <c r="A673" s="4" t="str">
        <f t="shared" si="10"/>
        <v>2010Idaho</v>
      </c>
      <c r="B673">
        <v>2010</v>
      </c>
      <c r="C673" t="s">
        <v>19</v>
      </c>
      <c r="D673" s="1">
        <v>0</v>
      </c>
      <c r="E673" s="1">
        <v>0</v>
      </c>
      <c r="F673" s="1">
        <v>0</v>
      </c>
      <c r="G673" t="s">
        <v>41</v>
      </c>
      <c r="H673" s="1">
        <v>96</v>
      </c>
    </row>
    <row r="674" spans="1:8">
      <c r="A674" s="4" t="str">
        <f t="shared" si="10"/>
        <v>2010Idaho</v>
      </c>
      <c r="B674">
        <v>2010</v>
      </c>
      <c r="C674" t="s">
        <v>19</v>
      </c>
      <c r="D674" s="1">
        <v>0</v>
      </c>
      <c r="E674" s="1">
        <v>0</v>
      </c>
      <c r="F674" s="1">
        <v>0</v>
      </c>
      <c r="G674" t="s">
        <v>42</v>
      </c>
      <c r="H674" s="1">
        <v>325</v>
      </c>
    </row>
    <row r="675" spans="1:8">
      <c r="A675" s="4" t="str">
        <f t="shared" si="10"/>
        <v>2010Idaho</v>
      </c>
      <c r="B675">
        <v>2010</v>
      </c>
      <c r="C675" t="s">
        <v>19</v>
      </c>
      <c r="D675" s="1">
        <v>0</v>
      </c>
      <c r="E675" s="1">
        <v>0</v>
      </c>
      <c r="F675" s="1">
        <v>0</v>
      </c>
      <c r="G675" t="s">
        <v>43</v>
      </c>
      <c r="H675" s="1">
        <v>711</v>
      </c>
    </row>
    <row r="676" spans="1:8">
      <c r="A676" s="4" t="str">
        <f t="shared" si="10"/>
        <v>2010Idaho</v>
      </c>
      <c r="B676">
        <v>2010</v>
      </c>
      <c r="C676" t="s">
        <v>19</v>
      </c>
      <c r="D676" s="1">
        <v>0</v>
      </c>
      <c r="E676" s="1">
        <v>0</v>
      </c>
      <c r="F676" s="1">
        <v>0</v>
      </c>
      <c r="G676" t="s">
        <v>44</v>
      </c>
      <c r="H676" s="1">
        <v>3202</v>
      </c>
    </row>
    <row r="677" spans="1:8">
      <c r="A677" s="4" t="str">
        <f t="shared" si="10"/>
        <v>2010Idaho</v>
      </c>
      <c r="B677">
        <v>2010</v>
      </c>
      <c r="C677" t="s">
        <v>19</v>
      </c>
      <c r="D677" s="1">
        <v>0</v>
      </c>
      <c r="E677" s="1">
        <v>0</v>
      </c>
      <c r="F677" s="1">
        <v>0</v>
      </c>
      <c r="G677" t="s">
        <v>45</v>
      </c>
      <c r="H677" s="1">
        <v>172</v>
      </c>
    </row>
    <row r="678" spans="1:8">
      <c r="A678" s="4" t="str">
        <f t="shared" si="10"/>
        <v>2010Idaho</v>
      </c>
      <c r="B678">
        <v>2010</v>
      </c>
      <c r="C678" t="s">
        <v>19</v>
      </c>
      <c r="D678" s="1">
        <v>0</v>
      </c>
      <c r="E678" s="1">
        <v>0</v>
      </c>
      <c r="F678" s="1">
        <v>0</v>
      </c>
      <c r="G678" t="s">
        <v>46</v>
      </c>
      <c r="H678" s="1">
        <v>0</v>
      </c>
    </row>
    <row r="679" spans="1:8">
      <c r="A679" s="4" t="str">
        <f t="shared" si="10"/>
        <v>2010Idaho</v>
      </c>
      <c r="B679">
        <v>2010</v>
      </c>
      <c r="C679" t="s">
        <v>19</v>
      </c>
      <c r="D679" s="1">
        <v>0</v>
      </c>
      <c r="E679" s="1">
        <v>0</v>
      </c>
      <c r="F679" s="1">
        <v>0</v>
      </c>
      <c r="G679" t="s">
        <v>47</v>
      </c>
      <c r="H679" s="1">
        <v>0</v>
      </c>
    </row>
    <row r="680" spans="1:8">
      <c r="A680" s="4" t="str">
        <f t="shared" si="10"/>
        <v>2010Idaho</v>
      </c>
      <c r="B680">
        <v>2010</v>
      </c>
      <c r="C680" t="s">
        <v>19</v>
      </c>
      <c r="D680" s="1">
        <v>0</v>
      </c>
      <c r="E680" s="1">
        <v>0</v>
      </c>
      <c r="F680" s="1">
        <v>0</v>
      </c>
      <c r="G680" t="s">
        <v>48</v>
      </c>
      <c r="H680" s="1">
        <v>296</v>
      </c>
    </row>
    <row r="681" spans="1:8">
      <c r="A681" s="4" t="str">
        <f t="shared" si="10"/>
        <v>2010Idaho</v>
      </c>
      <c r="B681">
        <v>2010</v>
      </c>
      <c r="C681" t="s">
        <v>19</v>
      </c>
      <c r="D681" s="1">
        <v>0</v>
      </c>
      <c r="E681" s="1">
        <v>0</v>
      </c>
      <c r="F681" s="1">
        <v>0</v>
      </c>
      <c r="G681" t="s">
        <v>49</v>
      </c>
      <c r="H681" s="1">
        <v>1153</v>
      </c>
    </row>
    <row r="682" spans="1:8">
      <c r="A682" s="4" t="str">
        <f t="shared" si="10"/>
        <v>2010Idaho</v>
      </c>
      <c r="B682">
        <v>2010</v>
      </c>
      <c r="C682" t="s">
        <v>19</v>
      </c>
      <c r="D682" s="1">
        <v>0</v>
      </c>
      <c r="E682" s="1">
        <v>0</v>
      </c>
      <c r="F682" s="1">
        <v>0</v>
      </c>
      <c r="G682" t="s">
        <v>50</v>
      </c>
      <c r="H682" s="1">
        <v>1746</v>
      </c>
    </row>
    <row r="683" spans="1:8">
      <c r="A683" s="4" t="str">
        <f t="shared" si="10"/>
        <v>2010Idaho</v>
      </c>
      <c r="B683">
        <v>2010</v>
      </c>
      <c r="C683" t="s">
        <v>19</v>
      </c>
      <c r="D683" s="1">
        <v>0</v>
      </c>
      <c r="E683" s="1">
        <v>0</v>
      </c>
      <c r="F683" s="1">
        <v>0</v>
      </c>
      <c r="G683" t="s">
        <v>51</v>
      </c>
      <c r="H683" s="1">
        <v>8014</v>
      </c>
    </row>
    <row r="684" spans="1:8">
      <c r="A684" s="4" t="str">
        <f t="shared" si="10"/>
        <v>2010Idaho</v>
      </c>
      <c r="B684">
        <v>2010</v>
      </c>
      <c r="C684" t="s">
        <v>19</v>
      </c>
      <c r="D684" s="1">
        <v>0</v>
      </c>
      <c r="E684" s="1">
        <v>0</v>
      </c>
      <c r="F684" s="1">
        <v>0</v>
      </c>
      <c r="G684" t="s">
        <v>52</v>
      </c>
      <c r="H684" s="1">
        <v>0</v>
      </c>
    </row>
    <row r="685" spans="1:8">
      <c r="A685" s="4" t="str">
        <f t="shared" si="10"/>
        <v>2010Idaho</v>
      </c>
      <c r="B685">
        <v>2010</v>
      </c>
      <c r="C685" t="s">
        <v>19</v>
      </c>
      <c r="D685" s="1">
        <v>0</v>
      </c>
      <c r="E685" s="1">
        <v>0</v>
      </c>
      <c r="F685" s="1">
        <v>0</v>
      </c>
      <c r="G685" t="s">
        <v>53</v>
      </c>
      <c r="H685" s="1">
        <v>611</v>
      </c>
    </row>
    <row r="686" spans="1:8">
      <c r="A686" s="4" t="str">
        <f t="shared" si="10"/>
        <v>2010Idaho</v>
      </c>
      <c r="B686">
        <v>2010</v>
      </c>
      <c r="C686" t="s">
        <v>19</v>
      </c>
      <c r="D686" s="1">
        <v>0</v>
      </c>
      <c r="E686" s="1">
        <v>0</v>
      </c>
      <c r="F686" s="1">
        <v>0</v>
      </c>
      <c r="G686" t="s">
        <v>54</v>
      </c>
      <c r="H686" s="1">
        <v>10876</v>
      </c>
    </row>
    <row r="687" spans="1:8">
      <c r="A687" s="4" t="str">
        <f t="shared" si="10"/>
        <v>2010Idaho</v>
      </c>
      <c r="B687">
        <v>2010</v>
      </c>
      <c r="C687" t="s">
        <v>19</v>
      </c>
      <c r="D687" s="1">
        <v>0</v>
      </c>
      <c r="E687" s="1">
        <v>0</v>
      </c>
      <c r="F687" s="1">
        <v>0</v>
      </c>
      <c r="G687" t="s">
        <v>55</v>
      </c>
      <c r="H687" s="1">
        <v>133</v>
      </c>
    </row>
    <row r="688" spans="1:8">
      <c r="A688" s="4" t="str">
        <f t="shared" si="10"/>
        <v>2010Idaho</v>
      </c>
      <c r="B688">
        <v>2010</v>
      </c>
      <c r="C688" t="s">
        <v>19</v>
      </c>
      <c r="D688" s="1">
        <v>0</v>
      </c>
      <c r="E688" s="1">
        <v>0</v>
      </c>
      <c r="F688" s="1">
        <v>0</v>
      </c>
      <c r="G688" t="s">
        <v>56</v>
      </c>
      <c r="H688" s="1">
        <v>233</v>
      </c>
    </row>
    <row r="689" spans="1:8">
      <c r="A689" s="4" t="str">
        <f t="shared" si="10"/>
        <v>2010Idaho</v>
      </c>
      <c r="B689">
        <v>2010</v>
      </c>
      <c r="C689" t="s">
        <v>19</v>
      </c>
      <c r="D689" s="1">
        <v>0</v>
      </c>
      <c r="E689" s="1">
        <v>0</v>
      </c>
      <c r="F689" s="1">
        <v>0</v>
      </c>
      <c r="G689" t="s">
        <v>57</v>
      </c>
      <c r="H689" s="1">
        <v>1410</v>
      </c>
    </row>
    <row r="690" spans="1:8">
      <c r="A690" s="4" t="str">
        <f t="shared" si="10"/>
        <v>2010Idaho</v>
      </c>
      <c r="B690">
        <v>2010</v>
      </c>
      <c r="C690" t="s">
        <v>19</v>
      </c>
      <c r="D690" s="1">
        <v>0</v>
      </c>
      <c r="E690" s="1">
        <v>0</v>
      </c>
      <c r="F690" s="1">
        <v>0</v>
      </c>
      <c r="G690" t="s">
        <v>58</v>
      </c>
      <c r="H690" s="1">
        <v>233</v>
      </c>
    </row>
    <row r="691" spans="1:8">
      <c r="A691" s="4" t="str">
        <f t="shared" si="10"/>
        <v>2010Illinois</v>
      </c>
      <c r="B691">
        <v>2010</v>
      </c>
      <c r="C691" s="4" t="s">
        <v>20</v>
      </c>
      <c r="D691" s="1">
        <v>12680126</v>
      </c>
      <c r="E691" s="1">
        <v>11009852</v>
      </c>
      <c r="F691" s="1">
        <v>1404525</v>
      </c>
      <c r="G691">
        <v>0</v>
      </c>
      <c r="H691" s="1">
        <v>0</v>
      </c>
    </row>
    <row r="692" spans="1:8">
      <c r="A692" s="4" t="str">
        <f t="shared" si="10"/>
        <v>2010Illinois</v>
      </c>
      <c r="B692">
        <v>2010</v>
      </c>
      <c r="C692" t="s">
        <v>20</v>
      </c>
      <c r="D692" s="1">
        <v>0</v>
      </c>
      <c r="E692" s="1">
        <v>0</v>
      </c>
      <c r="F692" s="1">
        <v>0</v>
      </c>
      <c r="G692" t="s">
        <v>7</v>
      </c>
      <c r="H692" s="1">
        <v>1397</v>
      </c>
    </row>
    <row r="693" spans="1:8">
      <c r="A693" s="4" t="str">
        <f t="shared" si="10"/>
        <v>2010Illinois</v>
      </c>
      <c r="B693">
        <v>2010</v>
      </c>
      <c r="C693" t="s">
        <v>20</v>
      </c>
      <c r="D693" s="1">
        <v>0</v>
      </c>
      <c r="E693" s="1">
        <v>0</v>
      </c>
      <c r="F693" s="1">
        <v>0</v>
      </c>
      <c r="G693" t="s">
        <v>8</v>
      </c>
      <c r="H693" s="1">
        <v>1764</v>
      </c>
    </row>
    <row r="694" spans="1:8">
      <c r="A694" s="4" t="str">
        <f t="shared" si="10"/>
        <v>2010Illinois</v>
      </c>
      <c r="B694">
        <v>2010</v>
      </c>
      <c r="C694" t="s">
        <v>20</v>
      </c>
      <c r="D694" s="1">
        <v>0</v>
      </c>
      <c r="E694" s="1">
        <v>0</v>
      </c>
      <c r="F694" s="1">
        <v>0</v>
      </c>
      <c r="G694" t="s">
        <v>9</v>
      </c>
      <c r="H694" s="1">
        <v>5921</v>
      </c>
    </row>
    <row r="695" spans="1:8">
      <c r="A695" s="4" t="str">
        <f t="shared" si="10"/>
        <v>2010Illinois</v>
      </c>
      <c r="B695">
        <v>2010</v>
      </c>
      <c r="C695" t="s">
        <v>20</v>
      </c>
      <c r="D695" s="1">
        <v>0</v>
      </c>
      <c r="E695" s="1">
        <v>0</v>
      </c>
      <c r="F695" s="1">
        <v>0</v>
      </c>
      <c r="G695" t="s">
        <v>10</v>
      </c>
      <c r="H695" s="1">
        <v>1194</v>
      </c>
    </row>
    <row r="696" spans="1:8">
      <c r="A696" s="4" t="str">
        <f t="shared" si="10"/>
        <v>2010Illinois</v>
      </c>
      <c r="B696">
        <v>2010</v>
      </c>
      <c r="C696" t="s">
        <v>20</v>
      </c>
      <c r="D696" s="1">
        <v>0</v>
      </c>
      <c r="E696" s="1">
        <v>0</v>
      </c>
      <c r="F696" s="1">
        <v>0</v>
      </c>
      <c r="G696" t="s">
        <v>11</v>
      </c>
      <c r="H696" s="1">
        <v>16205</v>
      </c>
    </row>
    <row r="697" spans="1:8">
      <c r="A697" s="4" t="str">
        <f t="shared" si="10"/>
        <v>2010Illinois</v>
      </c>
      <c r="B697">
        <v>2010</v>
      </c>
      <c r="C697" t="s">
        <v>20</v>
      </c>
      <c r="D697" s="1">
        <v>0</v>
      </c>
      <c r="E697" s="1">
        <v>0</v>
      </c>
      <c r="F697" s="1">
        <v>0</v>
      </c>
      <c r="G697" t="s">
        <v>12</v>
      </c>
      <c r="H697" s="1">
        <v>3850</v>
      </c>
    </row>
    <row r="698" spans="1:8">
      <c r="A698" s="4" t="str">
        <f t="shared" si="10"/>
        <v>2010Illinois</v>
      </c>
      <c r="B698">
        <v>2010</v>
      </c>
      <c r="C698" t="s">
        <v>20</v>
      </c>
      <c r="D698" s="1">
        <v>0</v>
      </c>
      <c r="E698" s="1">
        <v>0</v>
      </c>
      <c r="F698" s="1">
        <v>0</v>
      </c>
      <c r="G698" t="s">
        <v>13</v>
      </c>
      <c r="H698" s="1">
        <v>2264</v>
      </c>
    </row>
    <row r="699" spans="1:8">
      <c r="A699" s="4" t="str">
        <f t="shared" si="10"/>
        <v>2010Illinois</v>
      </c>
      <c r="B699">
        <v>2010</v>
      </c>
      <c r="C699" t="s">
        <v>20</v>
      </c>
      <c r="D699" s="1">
        <v>0</v>
      </c>
      <c r="E699" s="1">
        <v>0</v>
      </c>
      <c r="F699" s="1">
        <v>0</v>
      </c>
      <c r="G699" t="s">
        <v>14</v>
      </c>
      <c r="H699" s="1">
        <v>56</v>
      </c>
    </row>
    <row r="700" spans="1:8">
      <c r="A700" s="4" t="str">
        <f t="shared" si="10"/>
        <v>2010Illinois</v>
      </c>
      <c r="B700">
        <v>2010</v>
      </c>
      <c r="C700" t="s">
        <v>20</v>
      </c>
      <c r="D700" s="1">
        <v>0</v>
      </c>
      <c r="E700" s="1">
        <v>0</v>
      </c>
      <c r="F700" s="1">
        <v>0</v>
      </c>
      <c r="G700" t="s">
        <v>15</v>
      </c>
      <c r="H700" s="1">
        <v>1047</v>
      </c>
    </row>
    <row r="701" spans="1:8">
      <c r="A701" s="4" t="str">
        <f t="shared" si="10"/>
        <v>2010Illinois</v>
      </c>
      <c r="B701">
        <v>2010</v>
      </c>
      <c r="C701" t="s">
        <v>20</v>
      </c>
      <c r="D701" s="1">
        <v>0</v>
      </c>
      <c r="E701" s="1">
        <v>0</v>
      </c>
      <c r="F701" s="1">
        <v>0</v>
      </c>
      <c r="G701" t="s">
        <v>16</v>
      </c>
      <c r="H701" s="1">
        <v>8051</v>
      </c>
    </row>
    <row r="702" spans="1:8">
      <c r="A702" s="4" t="str">
        <f t="shared" si="10"/>
        <v>2010Illinois</v>
      </c>
      <c r="B702">
        <v>2010</v>
      </c>
      <c r="C702" t="s">
        <v>20</v>
      </c>
      <c r="D702" s="1">
        <v>0</v>
      </c>
      <c r="E702" s="1">
        <v>0</v>
      </c>
      <c r="F702" s="1">
        <v>0</v>
      </c>
      <c r="G702" t="s">
        <v>17</v>
      </c>
      <c r="H702" s="1">
        <v>6781</v>
      </c>
    </row>
    <row r="703" spans="1:8">
      <c r="A703" s="4" t="str">
        <f t="shared" si="10"/>
        <v>2010Illinois</v>
      </c>
      <c r="B703">
        <v>2010</v>
      </c>
      <c r="C703" t="s">
        <v>20</v>
      </c>
      <c r="D703" s="1">
        <v>0</v>
      </c>
      <c r="E703" s="1">
        <v>0</v>
      </c>
      <c r="F703" s="1">
        <v>0</v>
      </c>
      <c r="G703" t="s">
        <v>18</v>
      </c>
      <c r="H703" s="1">
        <v>1224</v>
      </c>
    </row>
    <row r="704" spans="1:8">
      <c r="A704" s="4" t="str">
        <f t="shared" si="10"/>
        <v>2010Illinois</v>
      </c>
      <c r="B704">
        <v>2010</v>
      </c>
      <c r="C704" t="s">
        <v>20</v>
      </c>
      <c r="D704" s="1">
        <v>0</v>
      </c>
      <c r="E704" s="1">
        <v>0</v>
      </c>
      <c r="F704" s="1">
        <v>0</v>
      </c>
      <c r="G704" t="s">
        <v>19</v>
      </c>
      <c r="H704" s="1">
        <v>313</v>
      </c>
    </row>
    <row r="705" spans="1:8">
      <c r="A705" s="4" t="str">
        <f t="shared" si="10"/>
        <v>2010Illinois</v>
      </c>
      <c r="B705">
        <v>2010</v>
      </c>
      <c r="C705" t="s">
        <v>20</v>
      </c>
      <c r="D705" s="1">
        <v>0</v>
      </c>
      <c r="E705" s="1">
        <v>0</v>
      </c>
      <c r="F705" s="1">
        <v>0</v>
      </c>
      <c r="G705" t="s">
        <v>20</v>
      </c>
      <c r="H705" s="1">
        <v>0</v>
      </c>
    </row>
    <row r="706" spans="1:8">
      <c r="A706" s="4" t="str">
        <f t="shared" si="10"/>
        <v>2010Illinois</v>
      </c>
      <c r="B706">
        <v>2010</v>
      </c>
      <c r="C706" t="s">
        <v>20</v>
      </c>
      <c r="D706" s="1">
        <v>0</v>
      </c>
      <c r="E706" s="1">
        <v>0</v>
      </c>
      <c r="F706" s="1">
        <v>0</v>
      </c>
      <c r="G706" t="s">
        <v>21</v>
      </c>
      <c r="H706" s="1">
        <v>21918</v>
      </c>
    </row>
    <row r="707" spans="1:8">
      <c r="A707" s="4" t="str">
        <f t="shared" ref="A707:A770" si="11">B707&amp;C707</f>
        <v>2010Illinois</v>
      </c>
      <c r="B707">
        <v>2010</v>
      </c>
      <c r="C707" t="s">
        <v>20</v>
      </c>
      <c r="D707" s="1">
        <v>0</v>
      </c>
      <c r="E707" s="1">
        <v>0</v>
      </c>
      <c r="F707" s="1">
        <v>0</v>
      </c>
      <c r="G707" t="s">
        <v>22</v>
      </c>
      <c r="H707" s="1">
        <v>9141</v>
      </c>
    </row>
    <row r="708" spans="1:8">
      <c r="A708" s="4" t="str">
        <f t="shared" si="11"/>
        <v>2010Illinois</v>
      </c>
      <c r="B708">
        <v>2010</v>
      </c>
      <c r="C708" t="s">
        <v>20</v>
      </c>
      <c r="D708" s="1">
        <v>0</v>
      </c>
      <c r="E708" s="1">
        <v>0</v>
      </c>
      <c r="F708" s="1">
        <v>0</v>
      </c>
      <c r="G708" t="s">
        <v>23</v>
      </c>
      <c r="H708" s="1">
        <v>1970</v>
      </c>
    </row>
    <row r="709" spans="1:8">
      <c r="A709" s="4" t="str">
        <f t="shared" si="11"/>
        <v>2010Illinois</v>
      </c>
      <c r="B709">
        <v>2010</v>
      </c>
      <c r="C709" t="s">
        <v>20</v>
      </c>
      <c r="D709" s="1">
        <v>0</v>
      </c>
      <c r="E709" s="1">
        <v>0</v>
      </c>
      <c r="F709" s="1">
        <v>0</v>
      </c>
      <c r="G709" t="s">
        <v>24</v>
      </c>
      <c r="H709" s="1">
        <v>2921</v>
      </c>
    </row>
    <row r="710" spans="1:8">
      <c r="A710" s="4" t="str">
        <f t="shared" si="11"/>
        <v>2010Illinois</v>
      </c>
      <c r="B710">
        <v>2010</v>
      </c>
      <c r="C710" t="s">
        <v>20</v>
      </c>
      <c r="D710" s="1">
        <v>0</v>
      </c>
      <c r="E710" s="1">
        <v>0</v>
      </c>
      <c r="F710" s="1">
        <v>0</v>
      </c>
      <c r="G710" t="s">
        <v>25</v>
      </c>
      <c r="H710" s="1">
        <v>1419</v>
      </c>
    </row>
    <row r="711" spans="1:8">
      <c r="A711" s="4" t="str">
        <f t="shared" si="11"/>
        <v>2010Illinois</v>
      </c>
      <c r="B711">
        <v>2010</v>
      </c>
      <c r="C711" t="s">
        <v>20</v>
      </c>
      <c r="D711" s="1">
        <v>0</v>
      </c>
      <c r="E711" s="1">
        <v>0</v>
      </c>
      <c r="F711" s="1">
        <v>0</v>
      </c>
      <c r="G711" t="s">
        <v>26</v>
      </c>
      <c r="H711" s="1">
        <v>55</v>
      </c>
    </row>
    <row r="712" spans="1:8">
      <c r="A712" s="4" t="str">
        <f t="shared" si="11"/>
        <v>2010Illinois</v>
      </c>
      <c r="B712">
        <v>2010</v>
      </c>
      <c r="C712" t="s">
        <v>20</v>
      </c>
      <c r="D712" s="1">
        <v>0</v>
      </c>
      <c r="E712" s="1">
        <v>0</v>
      </c>
      <c r="F712" s="1">
        <v>0</v>
      </c>
      <c r="G712" t="s">
        <v>27</v>
      </c>
      <c r="H712" s="1">
        <v>1985</v>
      </c>
    </row>
    <row r="713" spans="1:8">
      <c r="A713" s="4" t="str">
        <f t="shared" si="11"/>
        <v>2010Illinois</v>
      </c>
      <c r="B713">
        <v>2010</v>
      </c>
      <c r="C713" t="s">
        <v>20</v>
      </c>
      <c r="D713" s="1">
        <v>0</v>
      </c>
      <c r="E713" s="1">
        <v>0</v>
      </c>
      <c r="F713" s="1">
        <v>0</v>
      </c>
      <c r="G713" t="s">
        <v>28</v>
      </c>
      <c r="H713" s="1">
        <v>2811</v>
      </c>
    </row>
    <row r="714" spans="1:8">
      <c r="A714" s="4" t="str">
        <f t="shared" si="11"/>
        <v>2010Illinois</v>
      </c>
      <c r="B714">
        <v>2010</v>
      </c>
      <c r="C714" t="s">
        <v>20</v>
      </c>
      <c r="D714" s="1">
        <v>0</v>
      </c>
      <c r="E714" s="1">
        <v>0</v>
      </c>
      <c r="F714" s="1">
        <v>0</v>
      </c>
      <c r="G714" t="s">
        <v>29</v>
      </c>
      <c r="H714" s="1">
        <v>11865</v>
      </c>
    </row>
    <row r="715" spans="1:8">
      <c r="A715" s="4" t="str">
        <f t="shared" si="11"/>
        <v>2010Illinois</v>
      </c>
      <c r="B715">
        <v>2010</v>
      </c>
      <c r="C715" t="s">
        <v>20</v>
      </c>
      <c r="D715" s="1">
        <v>0</v>
      </c>
      <c r="E715" s="1">
        <v>0</v>
      </c>
      <c r="F715" s="1">
        <v>0</v>
      </c>
      <c r="G715" t="s">
        <v>30</v>
      </c>
      <c r="H715" s="1">
        <v>4300</v>
      </c>
    </row>
    <row r="716" spans="1:8">
      <c r="A716" s="4" t="str">
        <f t="shared" si="11"/>
        <v>2010Illinois</v>
      </c>
      <c r="B716">
        <v>2010</v>
      </c>
      <c r="C716" t="s">
        <v>20</v>
      </c>
      <c r="D716" s="1">
        <v>0</v>
      </c>
      <c r="E716" s="1">
        <v>0</v>
      </c>
      <c r="F716" s="1">
        <v>0</v>
      </c>
      <c r="G716" t="s">
        <v>31</v>
      </c>
      <c r="H716" s="1">
        <v>1093</v>
      </c>
    </row>
    <row r="717" spans="1:8">
      <c r="A717" s="4" t="str">
        <f t="shared" si="11"/>
        <v>2010Illinois</v>
      </c>
      <c r="B717">
        <v>2010</v>
      </c>
      <c r="C717" t="s">
        <v>20</v>
      </c>
      <c r="D717" s="1">
        <v>0</v>
      </c>
      <c r="E717" s="1">
        <v>0</v>
      </c>
      <c r="F717" s="1">
        <v>0</v>
      </c>
      <c r="G717" t="s">
        <v>32</v>
      </c>
      <c r="H717" s="1">
        <v>16703</v>
      </c>
    </row>
    <row r="718" spans="1:8">
      <c r="A718" s="4" t="str">
        <f t="shared" si="11"/>
        <v>2010Illinois</v>
      </c>
      <c r="B718">
        <v>2010</v>
      </c>
      <c r="C718" t="s">
        <v>20</v>
      </c>
      <c r="D718" s="1">
        <v>0</v>
      </c>
      <c r="E718" s="1">
        <v>0</v>
      </c>
      <c r="F718" s="1">
        <v>0</v>
      </c>
      <c r="G718" t="s">
        <v>33</v>
      </c>
      <c r="H718" s="1">
        <v>928</v>
      </c>
    </row>
    <row r="719" spans="1:8">
      <c r="A719" s="4" t="str">
        <f t="shared" si="11"/>
        <v>2010Illinois</v>
      </c>
      <c r="B719">
        <v>2010</v>
      </c>
      <c r="C719" t="s">
        <v>20</v>
      </c>
      <c r="D719" s="1">
        <v>0</v>
      </c>
      <c r="E719" s="1">
        <v>0</v>
      </c>
      <c r="F719" s="1">
        <v>0</v>
      </c>
      <c r="G719" t="s">
        <v>34</v>
      </c>
      <c r="H719" s="1">
        <v>546</v>
      </c>
    </row>
    <row r="720" spans="1:8">
      <c r="A720" s="4" t="str">
        <f t="shared" si="11"/>
        <v>2010Illinois</v>
      </c>
      <c r="B720">
        <v>2010</v>
      </c>
      <c r="C720" t="s">
        <v>20</v>
      </c>
      <c r="D720" s="1">
        <v>0</v>
      </c>
      <c r="E720" s="1">
        <v>0</v>
      </c>
      <c r="F720" s="1">
        <v>0</v>
      </c>
      <c r="G720" t="s">
        <v>35</v>
      </c>
      <c r="H720" s="1">
        <v>2541</v>
      </c>
    </row>
    <row r="721" spans="1:8">
      <c r="A721" s="4" t="str">
        <f t="shared" si="11"/>
        <v>2010Illinois</v>
      </c>
      <c r="B721">
        <v>2010</v>
      </c>
      <c r="C721" t="s">
        <v>20</v>
      </c>
      <c r="D721" s="1">
        <v>0</v>
      </c>
      <c r="E721" s="1">
        <v>0</v>
      </c>
      <c r="F721" s="1">
        <v>0</v>
      </c>
      <c r="G721" t="s">
        <v>36</v>
      </c>
      <c r="H721" s="1">
        <v>206</v>
      </c>
    </row>
    <row r="722" spans="1:8">
      <c r="A722" s="4" t="str">
        <f t="shared" si="11"/>
        <v>2010Illinois</v>
      </c>
      <c r="B722">
        <v>2010</v>
      </c>
      <c r="C722" t="s">
        <v>20</v>
      </c>
      <c r="D722" s="1">
        <v>0</v>
      </c>
      <c r="E722" s="1">
        <v>0</v>
      </c>
      <c r="F722" s="1">
        <v>0</v>
      </c>
      <c r="G722" t="s">
        <v>37</v>
      </c>
      <c r="H722" s="1">
        <v>2331</v>
      </c>
    </row>
    <row r="723" spans="1:8">
      <c r="A723" s="4" t="str">
        <f t="shared" si="11"/>
        <v>2010Illinois</v>
      </c>
      <c r="B723">
        <v>2010</v>
      </c>
      <c r="C723" t="s">
        <v>20</v>
      </c>
      <c r="D723" s="1">
        <v>0</v>
      </c>
      <c r="E723" s="1">
        <v>0</v>
      </c>
      <c r="F723" s="1">
        <v>0</v>
      </c>
      <c r="G723" t="s">
        <v>38</v>
      </c>
      <c r="H723" s="1">
        <v>996</v>
      </c>
    </row>
    <row r="724" spans="1:8">
      <c r="A724" s="4" t="str">
        <f t="shared" si="11"/>
        <v>2010Illinois</v>
      </c>
      <c r="B724">
        <v>2010</v>
      </c>
      <c r="C724" t="s">
        <v>20</v>
      </c>
      <c r="D724" s="1">
        <v>0</v>
      </c>
      <c r="E724" s="1">
        <v>0</v>
      </c>
      <c r="F724" s="1">
        <v>0</v>
      </c>
      <c r="G724" t="s">
        <v>39</v>
      </c>
      <c r="H724" s="1">
        <v>8479</v>
      </c>
    </row>
    <row r="725" spans="1:8">
      <c r="A725" s="4" t="str">
        <f t="shared" si="11"/>
        <v>2010Illinois</v>
      </c>
      <c r="B725">
        <v>2010</v>
      </c>
      <c r="C725" t="s">
        <v>20</v>
      </c>
      <c r="D725" s="1">
        <v>0</v>
      </c>
      <c r="E725" s="1">
        <v>0</v>
      </c>
      <c r="F725" s="1">
        <v>0</v>
      </c>
      <c r="G725" t="s">
        <v>40</v>
      </c>
      <c r="H725" s="1">
        <v>5504</v>
      </c>
    </row>
    <row r="726" spans="1:8">
      <c r="A726" s="4" t="str">
        <f t="shared" si="11"/>
        <v>2010Illinois</v>
      </c>
      <c r="B726">
        <v>2010</v>
      </c>
      <c r="C726" t="s">
        <v>20</v>
      </c>
      <c r="D726" s="1">
        <v>0</v>
      </c>
      <c r="E726" s="1">
        <v>0</v>
      </c>
      <c r="F726" s="1">
        <v>0</v>
      </c>
      <c r="G726" t="s">
        <v>41</v>
      </c>
      <c r="H726" s="1">
        <v>1112</v>
      </c>
    </row>
    <row r="727" spans="1:8">
      <c r="A727" s="4" t="str">
        <f t="shared" si="11"/>
        <v>2010Illinois</v>
      </c>
      <c r="B727">
        <v>2010</v>
      </c>
      <c r="C727" t="s">
        <v>20</v>
      </c>
      <c r="D727" s="1">
        <v>0</v>
      </c>
      <c r="E727" s="1">
        <v>0</v>
      </c>
      <c r="F727" s="1">
        <v>0</v>
      </c>
      <c r="G727" t="s">
        <v>42</v>
      </c>
      <c r="H727" s="1">
        <v>5103</v>
      </c>
    </row>
    <row r="728" spans="1:8">
      <c r="A728" s="4" t="str">
        <f t="shared" si="11"/>
        <v>2010Illinois</v>
      </c>
      <c r="B728">
        <v>2010</v>
      </c>
      <c r="C728" t="s">
        <v>20</v>
      </c>
      <c r="D728" s="1">
        <v>0</v>
      </c>
      <c r="E728" s="1">
        <v>0</v>
      </c>
      <c r="F728" s="1">
        <v>0</v>
      </c>
      <c r="G728" t="s">
        <v>43</v>
      </c>
      <c r="H728" s="1">
        <v>1459</v>
      </c>
    </row>
    <row r="729" spans="1:8">
      <c r="A729" s="4" t="str">
        <f t="shared" si="11"/>
        <v>2010Illinois</v>
      </c>
      <c r="B729">
        <v>2010</v>
      </c>
      <c r="C729" t="s">
        <v>20</v>
      </c>
      <c r="D729" s="1">
        <v>0</v>
      </c>
      <c r="E729" s="1">
        <v>0</v>
      </c>
      <c r="F729" s="1">
        <v>0</v>
      </c>
      <c r="G729" t="s">
        <v>44</v>
      </c>
      <c r="H729" s="1">
        <v>1224</v>
      </c>
    </row>
    <row r="730" spans="1:8">
      <c r="A730" s="4" t="str">
        <f t="shared" si="11"/>
        <v>2010Illinois</v>
      </c>
      <c r="B730">
        <v>2010</v>
      </c>
      <c r="C730" t="s">
        <v>20</v>
      </c>
      <c r="D730" s="1">
        <v>0</v>
      </c>
      <c r="E730" s="1">
        <v>0</v>
      </c>
      <c r="F730" s="1">
        <v>0</v>
      </c>
      <c r="G730" t="s">
        <v>45</v>
      </c>
      <c r="H730" s="1">
        <v>5190</v>
      </c>
    </row>
    <row r="731" spans="1:8">
      <c r="A731" s="4" t="str">
        <f t="shared" si="11"/>
        <v>2010Illinois</v>
      </c>
      <c r="B731">
        <v>2010</v>
      </c>
      <c r="C731" t="s">
        <v>20</v>
      </c>
      <c r="D731" s="1">
        <v>0</v>
      </c>
      <c r="E731" s="1">
        <v>0</v>
      </c>
      <c r="F731" s="1">
        <v>0</v>
      </c>
      <c r="G731" t="s">
        <v>46</v>
      </c>
      <c r="H731" s="1">
        <v>838</v>
      </c>
    </row>
    <row r="732" spans="1:8">
      <c r="A732" s="4" t="str">
        <f t="shared" si="11"/>
        <v>2010Illinois</v>
      </c>
      <c r="B732">
        <v>2010</v>
      </c>
      <c r="C732" t="s">
        <v>20</v>
      </c>
      <c r="D732" s="1">
        <v>0</v>
      </c>
      <c r="E732" s="1">
        <v>0</v>
      </c>
      <c r="F732" s="1">
        <v>0</v>
      </c>
      <c r="G732" t="s">
        <v>47</v>
      </c>
      <c r="H732" s="1">
        <v>1565</v>
      </c>
    </row>
    <row r="733" spans="1:8">
      <c r="A733" s="4" t="str">
        <f t="shared" si="11"/>
        <v>2010Illinois</v>
      </c>
      <c r="B733">
        <v>2010</v>
      </c>
      <c r="C733" t="s">
        <v>20</v>
      </c>
      <c r="D733" s="1">
        <v>0</v>
      </c>
      <c r="E733" s="1">
        <v>0</v>
      </c>
      <c r="F733" s="1">
        <v>0</v>
      </c>
      <c r="G733" t="s">
        <v>48</v>
      </c>
      <c r="H733" s="1">
        <v>292</v>
      </c>
    </row>
    <row r="734" spans="1:8">
      <c r="A734" s="4" t="str">
        <f t="shared" si="11"/>
        <v>2010Illinois</v>
      </c>
      <c r="B734">
        <v>2010</v>
      </c>
      <c r="C734" t="s">
        <v>20</v>
      </c>
      <c r="D734" s="1">
        <v>0</v>
      </c>
      <c r="E734" s="1">
        <v>0</v>
      </c>
      <c r="F734" s="1">
        <v>0</v>
      </c>
      <c r="G734" t="s">
        <v>49</v>
      </c>
      <c r="H734" s="1">
        <v>3999</v>
      </c>
    </row>
    <row r="735" spans="1:8">
      <c r="A735" s="4" t="str">
        <f t="shared" si="11"/>
        <v>2010Illinois</v>
      </c>
      <c r="B735">
        <v>2010</v>
      </c>
      <c r="C735" t="s">
        <v>20</v>
      </c>
      <c r="D735" s="1">
        <v>0</v>
      </c>
      <c r="E735" s="1">
        <v>0</v>
      </c>
      <c r="F735" s="1">
        <v>0</v>
      </c>
      <c r="G735" t="s">
        <v>50</v>
      </c>
      <c r="H735" s="1">
        <v>12245</v>
      </c>
    </row>
    <row r="736" spans="1:8">
      <c r="A736" s="4" t="str">
        <f t="shared" si="11"/>
        <v>2010Illinois</v>
      </c>
      <c r="B736">
        <v>2010</v>
      </c>
      <c r="C736" t="s">
        <v>20</v>
      </c>
      <c r="D736" s="1">
        <v>0</v>
      </c>
      <c r="E736" s="1">
        <v>0</v>
      </c>
      <c r="F736" s="1">
        <v>0</v>
      </c>
      <c r="G736" t="s">
        <v>51</v>
      </c>
      <c r="H736" s="1">
        <v>658</v>
      </c>
    </row>
    <row r="737" spans="1:8">
      <c r="A737" s="4" t="str">
        <f t="shared" si="11"/>
        <v>2010Illinois</v>
      </c>
      <c r="B737">
        <v>2010</v>
      </c>
      <c r="C737" t="s">
        <v>20</v>
      </c>
      <c r="D737" s="1">
        <v>0</v>
      </c>
      <c r="E737" s="1">
        <v>0</v>
      </c>
      <c r="F737" s="1">
        <v>0</v>
      </c>
      <c r="G737" t="s">
        <v>52</v>
      </c>
      <c r="H737" s="1">
        <v>260</v>
      </c>
    </row>
    <row r="738" spans="1:8">
      <c r="A738" s="4" t="str">
        <f t="shared" si="11"/>
        <v>2010Illinois</v>
      </c>
      <c r="B738">
        <v>2010</v>
      </c>
      <c r="C738" t="s">
        <v>20</v>
      </c>
      <c r="D738" s="1">
        <v>0</v>
      </c>
      <c r="E738" s="1">
        <v>0</v>
      </c>
      <c r="F738" s="1">
        <v>0</v>
      </c>
      <c r="G738" t="s">
        <v>53</v>
      </c>
      <c r="H738" s="1">
        <v>3831</v>
      </c>
    </row>
    <row r="739" spans="1:8">
      <c r="A739" s="4" t="str">
        <f t="shared" si="11"/>
        <v>2010Illinois</v>
      </c>
      <c r="B739">
        <v>2010</v>
      </c>
      <c r="C739" t="s">
        <v>20</v>
      </c>
      <c r="D739" s="1">
        <v>0</v>
      </c>
      <c r="E739" s="1">
        <v>0</v>
      </c>
      <c r="F739" s="1">
        <v>0</v>
      </c>
      <c r="G739" t="s">
        <v>54</v>
      </c>
      <c r="H739" s="1">
        <v>1642</v>
      </c>
    </row>
    <row r="740" spans="1:8">
      <c r="A740" s="4" t="str">
        <f t="shared" si="11"/>
        <v>2010Illinois</v>
      </c>
      <c r="B740">
        <v>2010</v>
      </c>
      <c r="C740" t="s">
        <v>20</v>
      </c>
      <c r="D740" s="1">
        <v>0</v>
      </c>
      <c r="E740" s="1">
        <v>0</v>
      </c>
      <c r="F740" s="1">
        <v>0</v>
      </c>
      <c r="G740" t="s">
        <v>55</v>
      </c>
      <c r="H740" s="1">
        <v>812</v>
      </c>
    </row>
    <row r="741" spans="1:8">
      <c r="A741" s="4" t="str">
        <f t="shared" si="11"/>
        <v>2010Illinois</v>
      </c>
      <c r="B741">
        <v>2010</v>
      </c>
      <c r="C741" t="s">
        <v>20</v>
      </c>
      <c r="D741" s="1">
        <v>0</v>
      </c>
      <c r="E741" s="1">
        <v>0</v>
      </c>
      <c r="F741" s="1">
        <v>0</v>
      </c>
      <c r="G741" t="s">
        <v>56</v>
      </c>
      <c r="H741" s="1">
        <v>15364</v>
      </c>
    </row>
    <row r="742" spans="1:8">
      <c r="A742" s="4" t="str">
        <f t="shared" si="11"/>
        <v>2010Illinois</v>
      </c>
      <c r="B742">
        <v>2010</v>
      </c>
      <c r="C742" t="s">
        <v>20</v>
      </c>
      <c r="D742" s="1">
        <v>0</v>
      </c>
      <c r="E742" s="1">
        <v>0</v>
      </c>
      <c r="F742" s="1">
        <v>0</v>
      </c>
      <c r="G742" t="s">
        <v>57</v>
      </c>
      <c r="H742" s="1">
        <v>586</v>
      </c>
    </row>
    <row r="743" spans="1:8">
      <c r="A743" s="4" t="str">
        <f t="shared" si="11"/>
        <v>2010Illinois</v>
      </c>
      <c r="B743">
        <v>2010</v>
      </c>
      <c r="C743" t="s">
        <v>20</v>
      </c>
      <c r="D743" s="1">
        <v>0</v>
      </c>
      <c r="E743" s="1">
        <v>0</v>
      </c>
      <c r="F743" s="1">
        <v>0</v>
      </c>
      <c r="G743" t="s">
        <v>58</v>
      </c>
      <c r="H743" s="1">
        <v>2055</v>
      </c>
    </row>
    <row r="744" spans="1:8">
      <c r="A744" s="4" t="str">
        <f t="shared" si="11"/>
        <v>2010Indiana</v>
      </c>
      <c r="B744">
        <v>2010</v>
      </c>
      <c r="C744" s="4" t="s">
        <v>21</v>
      </c>
      <c r="D744" s="1">
        <v>6414862</v>
      </c>
      <c r="E744" s="1">
        <v>5431015</v>
      </c>
      <c r="F744" s="1">
        <v>833086</v>
      </c>
      <c r="G744">
        <v>0</v>
      </c>
      <c r="H744" s="1">
        <v>0</v>
      </c>
    </row>
    <row r="745" spans="1:8">
      <c r="A745" s="4" t="str">
        <f t="shared" si="11"/>
        <v>2010Indiana</v>
      </c>
      <c r="B745">
        <v>2010</v>
      </c>
      <c r="C745" t="s">
        <v>21</v>
      </c>
      <c r="D745" s="1">
        <v>0</v>
      </c>
      <c r="E745" s="1">
        <v>0</v>
      </c>
      <c r="F745" s="1">
        <v>0</v>
      </c>
      <c r="G745" t="s">
        <v>7</v>
      </c>
      <c r="H745" s="1">
        <v>1502</v>
      </c>
    </row>
    <row r="746" spans="1:8">
      <c r="A746" s="4" t="str">
        <f t="shared" si="11"/>
        <v>2010Indiana</v>
      </c>
      <c r="B746">
        <v>2010</v>
      </c>
      <c r="C746" t="s">
        <v>21</v>
      </c>
      <c r="D746" s="1">
        <v>0</v>
      </c>
      <c r="E746" s="1">
        <v>0</v>
      </c>
      <c r="F746" s="1">
        <v>0</v>
      </c>
      <c r="G746" t="s">
        <v>8</v>
      </c>
      <c r="H746" s="1">
        <v>177</v>
      </c>
    </row>
    <row r="747" spans="1:8">
      <c r="A747" s="4" t="str">
        <f t="shared" si="11"/>
        <v>2010Indiana</v>
      </c>
      <c r="B747">
        <v>2010</v>
      </c>
      <c r="C747" t="s">
        <v>21</v>
      </c>
      <c r="D747" s="1">
        <v>0</v>
      </c>
      <c r="E747" s="1">
        <v>0</v>
      </c>
      <c r="F747" s="1">
        <v>0</v>
      </c>
      <c r="G747" t="s">
        <v>9</v>
      </c>
      <c r="H747" s="1">
        <v>2210</v>
      </c>
    </row>
    <row r="748" spans="1:8">
      <c r="A748" s="4" t="str">
        <f t="shared" si="11"/>
        <v>2010Indiana</v>
      </c>
      <c r="B748">
        <v>2010</v>
      </c>
      <c r="C748" t="s">
        <v>21</v>
      </c>
      <c r="D748" s="1">
        <v>0</v>
      </c>
      <c r="E748" s="1">
        <v>0</v>
      </c>
      <c r="F748" s="1">
        <v>0</v>
      </c>
      <c r="G748" t="s">
        <v>10</v>
      </c>
      <c r="H748" s="1">
        <v>1548</v>
      </c>
    </row>
    <row r="749" spans="1:8">
      <c r="A749" s="4" t="str">
        <f t="shared" si="11"/>
        <v>2010Indiana</v>
      </c>
      <c r="B749">
        <v>2010</v>
      </c>
      <c r="C749" t="s">
        <v>21</v>
      </c>
      <c r="D749" s="1">
        <v>0</v>
      </c>
      <c r="E749" s="1">
        <v>0</v>
      </c>
      <c r="F749" s="1">
        <v>0</v>
      </c>
      <c r="G749" t="s">
        <v>11</v>
      </c>
      <c r="H749" s="1">
        <v>8959</v>
      </c>
    </row>
    <row r="750" spans="1:8">
      <c r="A750" s="4" t="str">
        <f t="shared" si="11"/>
        <v>2010Indiana</v>
      </c>
      <c r="B750">
        <v>2010</v>
      </c>
      <c r="C750" t="s">
        <v>21</v>
      </c>
      <c r="D750" s="1">
        <v>0</v>
      </c>
      <c r="E750" s="1">
        <v>0</v>
      </c>
      <c r="F750" s="1">
        <v>0</v>
      </c>
      <c r="G750" t="s">
        <v>12</v>
      </c>
      <c r="H750" s="1">
        <v>1362</v>
      </c>
    </row>
    <row r="751" spans="1:8">
      <c r="A751" s="4" t="str">
        <f t="shared" si="11"/>
        <v>2010Indiana</v>
      </c>
      <c r="B751">
        <v>2010</v>
      </c>
      <c r="C751" t="s">
        <v>21</v>
      </c>
      <c r="D751" s="1">
        <v>0</v>
      </c>
      <c r="E751" s="1">
        <v>0</v>
      </c>
      <c r="F751" s="1">
        <v>0</v>
      </c>
      <c r="G751" t="s">
        <v>13</v>
      </c>
      <c r="H751" s="1">
        <v>544</v>
      </c>
    </row>
    <row r="752" spans="1:8">
      <c r="A752" s="4" t="str">
        <f t="shared" si="11"/>
        <v>2010Indiana</v>
      </c>
      <c r="B752">
        <v>2010</v>
      </c>
      <c r="C752" t="s">
        <v>21</v>
      </c>
      <c r="D752" s="1">
        <v>0</v>
      </c>
      <c r="E752" s="1">
        <v>0</v>
      </c>
      <c r="F752" s="1">
        <v>0</v>
      </c>
      <c r="G752" t="s">
        <v>14</v>
      </c>
      <c r="H752" s="1">
        <v>0</v>
      </c>
    </row>
    <row r="753" spans="1:8">
      <c r="A753" s="4" t="str">
        <f t="shared" si="11"/>
        <v>2010Indiana</v>
      </c>
      <c r="B753">
        <v>2010</v>
      </c>
      <c r="C753" t="s">
        <v>21</v>
      </c>
      <c r="D753" s="1">
        <v>0</v>
      </c>
      <c r="E753" s="1">
        <v>0</v>
      </c>
      <c r="F753" s="1">
        <v>0</v>
      </c>
      <c r="G753" t="s">
        <v>15</v>
      </c>
      <c r="H753" s="1">
        <v>181</v>
      </c>
    </row>
    <row r="754" spans="1:8">
      <c r="A754" s="4" t="str">
        <f t="shared" si="11"/>
        <v>2010Indiana</v>
      </c>
      <c r="B754">
        <v>2010</v>
      </c>
      <c r="C754" t="s">
        <v>21</v>
      </c>
      <c r="D754" s="1">
        <v>0</v>
      </c>
      <c r="E754" s="1">
        <v>0</v>
      </c>
      <c r="F754" s="1">
        <v>0</v>
      </c>
      <c r="G754" t="s">
        <v>16</v>
      </c>
      <c r="H754" s="1">
        <v>5496</v>
      </c>
    </row>
    <row r="755" spans="1:8">
      <c r="A755" s="4" t="str">
        <f t="shared" si="11"/>
        <v>2010Indiana</v>
      </c>
      <c r="B755">
        <v>2010</v>
      </c>
      <c r="C755" t="s">
        <v>21</v>
      </c>
      <c r="D755" s="1">
        <v>0</v>
      </c>
      <c r="E755" s="1">
        <v>0</v>
      </c>
      <c r="F755" s="1">
        <v>0</v>
      </c>
      <c r="G755" t="s">
        <v>17</v>
      </c>
      <c r="H755" s="1">
        <v>1623</v>
      </c>
    </row>
    <row r="756" spans="1:8">
      <c r="A756" s="4" t="str">
        <f t="shared" si="11"/>
        <v>2010Indiana</v>
      </c>
      <c r="B756">
        <v>2010</v>
      </c>
      <c r="C756" t="s">
        <v>21</v>
      </c>
      <c r="D756" s="1">
        <v>0</v>
      </c>
      <c r="E756" s="1">
        <v>0</v>
      </c>
      <c r="F756" s="1">
        <v>0</v>
      </c>
      <c r="G756" t="s">
        <v>18</v>
      </c>
      <c r="H756" s="1">
        <v>267</v>
      </c>
    </row>
    <row r="757" spans="1:8">
      <c r="A757" s="4" t="str">
        <f t="shared" si="11"/>
        <v>2010Indiana</v>
      </c>
      <c r="B757">
        <v>2010</v>
      </c>
      <c r="C757" t="s">
        <v>21</v>
      </c>
      <c r="D757" s="1">
        <v>0</v>
      </c>
      <c r="E757" s="1">
        <v>0</v>
      </c>
      <c r="F757" s="1">
        <v>0</v>
      </c>
      <c r="G757" t="s">
        <v>19</v>
      </c>
      <c r="H757" s="1">
        <v>772</v>
      </c>
    </row>
    <row r="758" spans="1:8">
      <c r="A758" s="4" t="str">
        <f t="shared" si="11"/>
        <v>2010Indiana</v>
      </c>
      <c r="B758">
        <v>2010</v>
      </c>
      <c r="C758" t="s">
        <v>21</v>
      </c>
      <c r="D758" s="1">
        <v>0</v>
      </c>
      <c r="E758" s="1">
        <v>0</v>
      </c>
      <c r="F758" s="1">
        <v>0</v>
      </c>
      <c r="G758" t="s">
        <v>20</v>
      </c>
      <c r="H758" s="1">
        <v>27950</v>
      </c>
    </row>
    <row r="759" spans="1:8">
      <c r="A759" s="4" t="str">
        <f t="shared" si="11"/>
        <v>2010Indiana</v>
      </c>
      <c r="B759">
        <v>2010</v>
      </c>
      <c r="C759" t="s">
        <v>21</v>
      </c>
      <c r="D759" s="1">
        <v>0</v>
      </c>
      <c r="E759" s="1">
        <v>0</v>
      </c>
      <c r="F759" s="1">
        <v>0</v>
      </c>
      <c r="G759" t="s">
        <v>21</v>
      </c>
      <c r="H759" s="1">
        <v>0</v>
      </c>
    </row>
    <row r="760" spans="1:8">
      <c r="A760" s="4" t="str">
        <f t="shared" si="11"/>
        <v>2010Indiana</v>
      </c>
      <c r="B760">
        <v>2010</v>
      </c>
      <c r="C760" t="s">
        <v>21</v>
      </c>
      <c r="D760" s="1">
        <v>0</v>
      </c>
      <c r="E760" s="1">
        <v>0</v>
      </c>
      <c r="F760" s="1">
        <v>0</v>
      </c>
      <c r="G760" t="s">
        <v>22</v>
      </c>
      <c r="H760" s="1">
        <v>1885</v>
      </c>
    </row>
    <row r="761" spans="1:8">
      <c r="A761" s="4" t="str">
        <f t="shared" si="11"/>
        <v>2010Indiana</v>
      </c>
      <c r="B761">
        <v>2010</v>
      </c>
      <c r="C761" t="s">
        <v>21</v>
      </c>
      <c r="D761" s="1">
        <v>0</v>
      </c>
      <c r="E761" s="1">
        <v>0</v>
      </c>
      <c r="F761" s="1">
        <v>0</v>
      </c>
      <c r="G761" t="s">
        <v>23</v>
      </c>
      <c r="H761" s="1">
        <v>1582</v>
      </c>
    </row>
    <row r="762" spans="1:8">
      <c r="A762" s="4" t="str">
        <f t="shared" si="11"/>
        <v>2010Indiana</v>
      </c>
      <c r="B762">
        <v>2010</v>
      </c>
      <c r="C762" t="s">
        <v>21</v>
      </c>
      <c r="D762" s="1">
        <v>0</v>
      </c>
      <c r="E762" s="1">
        <v>0</v>
      </c>
      <c r="F762" s="1">
        <v>0</v>
      </c>
      <c r="G762" t="s">
        <v>24</v>
      </c>
      <c r="H762" s="1">
        <v>10643</v>
      </c>
    </row>
    <row r="763" spans="1:8">
      <c r="A763" s="4" t="str">
        <f t="shared" si="11"/>
        <v>2010Indiana</v>
      </c>
      <c r="B763">
        <v>2010</v>
      </c>
      <c r="C763" t="s">
        <v>21</v>
      </c>
      <c r="D763" s="1">
        <v>0</v>
      </c>
      <c r="E763" s="1">
        <v>0</v>
      </c>
      <c r="F763" s="1">
        <v>0</v>
      </c>
      <c r="G763" t="s">
        <v>25</v>
      </c>
      <c r="H763" s="1">
        <v>749</v>
      </c>
    </row>
    <row r="764" spans="1:8">
      <c r="A764" s="4" t="str">
        <f t="shared" si="11"/>
        <v>2010Indiana</v>
      </c>
      <c r="B764">
        <v>2010</v>
      </c>
      <c r="C764" t="s">
        <v>21</v>
      </c>
      <c r="D764" s="1">
        <v>0</v>
      </c>
      <c r="E764" s="1">
        <v>0</v>
      </c>
      <c r="F764" s="1">
        <v>0</v>
      </c>
      <c r="G764" t="s">
        <v>26</v>
      </c>
      <c r="H764" s="1">
        <v>30</v>
      </c>
    </row>
    <row r="765" spans="1:8">
      <c r="A765" s="4" t="str">
        <f t="shared" si="11"/>
        <v>2010Indiana</v>
      </c>
      <c r="B765">
        <v>2010</v>
      </c>
      <c r="C765" t="s">
        <v>21</v>
      </c>
      <c r="D765" s="1">
        <v>0</v>
      </c>
      <c r="E765" s="1">
        <v>0</v>
      </c>
      <c r="F765" s="1">
        <v>0</v>
      </c>
      <c r="G765" t="s">
        <v>27</v>
      </c>
      <c r="H765" s="1">
        <v>1641</v>
      </c>
    </row>
    <row r="766" spans="1:8">
      <c r="A766" s="4" t="str">
        <f t="shared" si="11"/>
        <v>2010Indiana</v>
      </c>
      <c r="B766">
        <v>2010</v>
      </c>
      <c r="C766" t="s">
        <v>21</v>
      </c>
      <c r="D766" s="1">
        <v>0</v>
      </c>
      <c r="E766" s="1">
        <v>0</v>
      </c>
      <c r="F766" s="1">
        <v>0</v>
      </c>
      <c r="G766" t="s">
        <v>28</v>
      </c>
      <c r="H766" s="1">
        <v>103</v>
      </c>
    </row>
    <row r="767" spans="1:8">
      <c r="A767" s="4" t="str">
        <f t="shared" si="11"/>
        <v>2010Indiana</v>
      </c>
      <c r="B767">
        <v>2010</v>
      </c>
      <c r="C767" t="s">
        <v>21</v>
      </c>
      <c r="D767" s="1">
        <v>0</v>
      </c>
      <c r="E767" s="1">
        <v>0</v>
      </c>
      <c r="F767" s="1">
        <v>0</v>
      </c>
      <c r="G767" t="s">
        <v>29</v>
      </c>
      <c r="H767" s="1">
        <v>9361</v>
      </c>
    </row>
    <row r="768" spans="1:8">
      <c r="A768" s="4" t="str">
        <f t="shared" si="11"/>
        <v>2010Indiana</v>
      </c>
      <c r="B768">
        <v>2010</v>
      </c>
      <c r="C768" t="s">
        <v>21</v>
      </c>
      <c r="D768" s="1">
        <v>0</v>
      </c>
      <c r="E768" s="1">
        <v>0</v>
      </c>
      <c r="F768" s="1">
        <v>0</v>
      </c>
      <c r="G768" t="s">
        <v>30</v>
      </c>
      <c r="H768" s="1">
        <v>916</v>
      </c>
    </row>
    <row r="769" spans="1:8">
      <c r="A769" s="4" t="str">
        <f t="shared" si="11"/>
        <v>2010Indiana</v>
      </c>
      <c r="B769">
        <v>2010</v>
      </c>
      <c r="C769" t="s">
        <v>21</v>
      </c>
      <c r="D769" s="1">
        <v>0</v>
      </c>
      <c r="E769" s="1">
        <v>0</v>
      </c>
      <c r="F769" s="1">
        <v>0</v>
      </c>
      <c r="G769" t="s">
        <v>31</v>
      </c>
      <c r="H769" s="1">
        <v>270</v>
      </c>
    </row>
    <row r="770" spans="1:8">
      <c r="A770" s="4" t="str">
        <f t="shared" si="11"/>
        <v>2010Indiana</v>
      </c>
      <c r="B770">
        <v>2010</v>
      </c>
      <c r="C770" t="s">
        <v>21</v>
      </c>
      <c r="D770" s="1">
        <v>0</v>
      </c>
      <c r="E770" s="1">
        <v>0</v>
      </c>
      <c r="F770" s="1">
        <v>0</v>
      </c>
      <c r="G770" t="s">
        <v>32</v>
      </c>
      <c r="H770" s="1">
        <v>3893</v>
      </c>
    </row>
    <row r="771" spans="1:8">
      <c r="A771" s="4" t="str">
        <f t="shared" ref="A771:A834" si="12">B771&amp;C771</f>
        <v>2010Indiana</v>
      </c>
      <c r="B771">
        <v>2010</v>
      </c>
      <c r="C771" t="s">
        <v>21</v>
      </c>
      <c r="D771" s="1">
        <v>0</v>
      </c>
      <c r="E771" s="1">
        <v>0</v>
      </c>
      <c r="F771" s="1">
        <v>0</v>
      </c>
      <c r="G771" t="s">
        <v>33</v>
      </c>
      <c r="H771" s="1">
        <v>164</v>
      </c>
    </row>
    <row r="772" spans="1:8">
      <c r="A772" s="4" t="str">
        <f t="shared" si="12"/>
        <v>2010Indiana</v>
      </c>
      <c r="B772">
        <v>2010</v>
      </c>
      <c r="C772" t="s">
        <v>21</v>
      </c>
      <c r="D772" s="1">
        <v>0</v>
      </c>
      <c r="E772" s="1">
        <v>0</v>
      </c>
      <c r="F772" s="1">
        <v>0</v>
      </c>
      <c r="G772" t="s">
        <v>34</v>
      </c>
      <c r="H772" s="1">
        <v>705</v>
      </c>
    </row>
    <row r="773" spans="1:8">
      <c r="A773" s="4" t="str">
        <f t="shared" si="12"/>
        <v>2010Indiana</v>
      </c>
      <c r="B773">
        <v>2010</v>
      </c>
      <c r="C773" t="s">
        <v>21</v>
      </c>
      <c r="D773" s="1">
        <v>0</v>
      </c>
      <c r="E773" s="1">
        <v>0</v>
      </c>
      <c r="F773" s="1">
        <v>0</v>
      </c>
      <c r="G773" t="s">
        <v>35</v>
      </c>
      <c r="H773" s="1">
        <v>227</v>
      </c>
    </row>
    <row r="774" spans="1:8">
      <c r="A774" s="4" t="str">
        <f t="shared" si="12"/>
        <v>2010Indiana</v>
      </c>
      <c r="B774">
        <v>2010</v>
      </c>
      <c r="C774" t="s">
        <v>21</v>
      </c>
      <c r="D774" s="1">
        <v>0</v>
      </c>
      <c r="E774" s="1">
        <v>0</v>
      </c>
      <c r="F774" s="1">
        <v>0</v>
      </c>
      <c r="G774" t="s">
        <v>36</v>
      </c>
      <c r="H774" s="1">
        <v>114</v>
      </c>
    </row>
    <row r="775" spans="1:8">
      <c r="A775" s="4" t="str">
        <f t="shared" si="12"/>
        <v>2010Indiana</v>
      </c>
      <c r="B775">
        <v>2010</v>
      </c>
      <c r="C775" t="s">
        <v>21</v>
      </c>
      <c r="D775" s="1">
        <v>0</v>
      </c>
      <c r="E775" s="1">
        <v>0</v>
      </c>
      <c r="F775" s="1">
        <v>0</v>
      </c>
      <c r="G775" t="s">
        <v>37</v>
      </c>
      <c r="H775" s="1">
        <v>1876</v>
      </c>
    </row>
    <row r="776" spans="1:8">
      <c r="A776" s="4" t="str">
        <f t="shared" si="12"/>
        <v>2010Indiana</v>
      </c>
      <c r="B776">
        <v>2010</v>
      </c>
      <c r="C776" t="s">
        <v>21</v>
      </c>
      <c r="D776" s="1">
        <v>0</v>
      </c>
      <c r="E776" s="1">
        <v>0</v>
      </c>
      <c r="F776" s="1">
        <v>0</v>
      </c>
      <c r="G776" t="s">
        <v>38</v>
      </c>
      <c r="H776" s="1">
        <v>188</v>
      </c>
    </row>
    <row r="777" spans="1:8">
      <c r="A777" s="4" t="str">
        <f t="shared" si="12"/>
        <v>2010Indiana</v>
      </c>
      <c r="B777">
        <v>2010</v>
      </c>
      <c r="C777" t="s">
        <v>21</v>
      </c>
      <c r="D777" s="1">
        <v>0</v>
      </c>
      <c r="E777" s="1">
        <v>0</v>
      </c>
      <c r="F777" s="1">
        <v>0</v>
      </c>
      <c r="G777" t="s">
        <v>39</v>
      </c>
      <c r="H777" s="1">
        <v>2564</v>
      </c>
    </row>
    <row r="778" spans="1:8">
      <c r="A778" s="4" t="str">
        <f t="shared" si="12"/>
        <v>2010Indiana</v>
      </c>
      <c r="B778">
        <v>2010</v>
      </c>
      <c r="C778" t="s">
        <v>21</v>
      </c>
      <c r="D778" s="1">
        <v>0</v>
      </c>
      <c r="E778" s="1">
        <v>0</v>
      </c>
      <c r="F778" s="1">
        <v>0</v>
      </c>
      <c r="G778" t="s">
        <v>40</v>
      </c>
      <c r="H778" s="1">
        <v>2828</v>
      </c>
    </row>
    <row r="779" spans="1:8">
      <c r="A779" s="4" t="str">
        <f t="shared" si="12"/>
        <v>2010Indiana</v>
      </c>
      <c r="B779">
        <v>2010</v>
      </c>
      <c r="C779" t="s">
        <v>21</v>
      </c>
      <c r="D779" s="1">
        <v>0</v>
      </c>
      <c r="E779" s="1">
        <v>0</v>
      </c>
      <c r="F779" s="1">
        <v>0</v>
      </c>
      <c r="G779" t="s">
        <v>41</v>
      </c>
      <c r="H779" s="1">
        <v>0</v>
      </c>
    </row>
    <row r="780" spans="1:8">
      <c r="A780" s="4" t="str">
        <f t="shared" si="12"/>
        <v>2010Indiana</v>
      </c>
      <c r="B780">
        <v>2010</v>
      </c>
      <c r="C780" t="s">
        <v>21</v>
      </c>
      <c r="D780" s="1">
        <v>0</v>
      </c>
      <c r="E780" s="1">
        <v>0</v>
      </c>
      <c r="F780" s="1">
        <v>0</v>
      </c>
      <c r="G780" t="s">
        <v>42</v>
      </c>
      <c r="H780" s="1">
        <v>13272</v>
      </c>
    </row>
    <row r="781" spans="1:8">
      <c r="A781" s="4" t="str">
        <f t="shared" si="12"/>
        <v>2010Indiana</v>
      </c>
      <c r="B781">
        <v>2010</v>
      </c>
      <c r="C781" t="s">
        <v>21</v>
      </c>
      <c r="D781" s="1">
        <v>0</v>
      </c>
      <c r="E781" s="1">
        <v>0</v>
      </c>
      <c r="F781" s="1">
        <v>0</v>
      </c>
      <c r="G781" t="s">
        <v>43</v>
      </c>
      <c r="H781" s="1">
        <v>681</v>
      </c>
    </row>
    <row r="782" spans="1:8">
      <c r="A782" s="4" t="str">
        <f t="shared" si="12"/>
        <v>2010Indiana</v>
      </c>
      <c r="B782">
        <v>2010</v>
      </c>
      <c r="C782" t="s">
        <v>21</v>
      </c>
      <c r="D782" s="1">
        <v>0</v>
      </c>
      <c r="E782" s="1">
        <v>0</v>
      </c>
      <c r="F782" s="1">
        <v>0</v>
      </c>
      <c r="G782" t="s">
        <v>44</v>
      </c>
      <c r="H782" s="1">
        <v>423</v>
      </c>
    </row>
    <row r="783" spans="1:8">
      <c r="A783" s="4" t="str">
        <f t="shared" si="12"/>
        <v>2010Indiana</v>
      </c>
      <c r="B783">
        <v>2010</v>
      </c>
      <c r="C783" t="s">
        <v>21</v>
      </c>
      <c r="D783" s="1">
        <v>0</v>
      </c>
      <c r="E783" s="1">
        <v>0</v>
      </c>
      <c r="F783" s="1">
        <v>0</v>
      </c>
      <c r="G783" t="s">
        <v>45</v>
      </c>
      <c r="H783" s="1">
        <v>2668</v>
      </c>
    </row>
    <row r="784" spans="1:8">
      <c r="A784" s="4" t="str">
        <f t="shared" si="12"/>
        <v>2010Indiana</v>
      </c>
      <c r="B784">
        <v>2010</v>
      </c>
      <c r="C784" t="s">
        <v>21</v>
      </c>
      <c r="D784" s="1">
        <v>0</v>
      </c>
      <c r="E784" s="1">
        <v>0</v>
      </c>
      <c r="F784" s="1">
        <v>0</v>
      </c>
      <c r="G784" t="s">
        <v>46</v>
      </c>
      <c r="H784" s="1">
        <v>174</v>
      </c>
    </row>
    <row r="785" spans="1:8">
      <c r="A785" s="4" t="str">
        <f t="shared" si="12"/>
        <v>2010Indiana</v>
      </c>
      <c r="B785">
        <v>2010</v>
      </c>
      <c r="C785" t="s">
        <v>21</v>
      </c>
      <c r="D785" s="1">
        <v>0</v>
      </c>
      <c r="E785" s="1">
        <v>0</v>
      </c>
      <c r="F785" s="1">
        <v>0</v>
      </c>
      <c r="G785" t="s">
        <v>47</v>
      </c>
      <c r="H785" s="1">
        <v>584</v>
      </c>
    </row>
    <row r="786" spans="1:8">
      <c r="A786" s="4" t="str">
        <f t="shared" si="12"/>
        <v>2010Indiana</v>
      </c>
      <c r="B786">
        <v>2010</v>
      </c>
      <c r="C786" t="s">
        <v>21</v>
      </c>
      <c r="D786" s="1">
        <v>0</v>
      </c>
      <c r="E786" s="1">
        <v>0</v>
      </c>
      <c r="F786" s="1">
        <v>0</v>
      </c>
      <c r="G786" t="s">
        <v>48</v>
      </c>
      <c r="H786" s="1">
        <v>216</v>
      </c>
    </row>
    <row r="787" spans="1:8">
      <c r="A787" s="4" t="str">
        <f t="shared" si="12"/>
        <v>2010Indiana</v>
      </c>
      <c r="B787">
        <v>2010</v>
      </c>
      <c r="C787" t="s">
        <v>21</v>
      </c>
      <c r="D787" s="1">
        <v>0</v>
      </c>
      <c r="E787" s="1">
        <v>0</v>
      </c>
      <c r="F787" s="1">
        <v>0</v>
      </c>
      <c r="G787" t="s">
        <v>49</v>
      </c>
      <c r="H787" s="1">
        <v>3093</v>
      </c>
    </row>
    <row r="788" spans="1:8">
      <c r="A788" s="4" t="str">
        <f t="shared" si="12"/>
        <v>2010Indiana</v>
      </c>
      <c r="B788">
        <v>2010</v>
      </c>
      <c r="C788" t="s">
        <v>21</v>
      </c>
      <c r="D788" s="1">
        <v>0</v>
      </c>
      <c r="E788" s="1">
        <v>0</v>
      </c>
      <c r="F788" s="1">
        <v>0</v>
      </c>
      <c r="G788" t="s">
        <v>50</v>
      </c>
      <c r="H788" s="1">
        <v>6335</v>
      </c>
    </row>
    <row r="789" spans="1:8">
      <c r="A789" s="4" t="str">
        <f t="shared" si="12"/>
        <v>2010Indiana</v>
      </c>
      <c r="B789">
        <v>2010</v>
      </c>
      <c r="C789" t="s">
        <v>21</v>
      </c>
      <c r="D789" s="1">
        <v>0</v>
      </c>
      <c r="E789" s="1">
        <v>0</v>
      </c>
      <c r="F789" s="1">
        <v>0</v>
      </c>
      <c r="G789" t="s">
        <v>51</v>
      </c>
      <c r="H789" s="1">
        <v>444</v>
      </c>
    </row>
    <row r="790" spans="1:8">
      <c r="A790" s="4" t="str">
        <f t="shared" si="12"/>
        <v>2010Indiana</v>
      </c>
      <c r="B790">
        <v>2010</v>
      </c>
      <c r="C790" t="s">
        <v>21</v>
      </c>
      <c r="D790" s="1">
        <v>0</v>
      </c>
      <c r="E790" s="1">
        <v>0</v>
      </c>
      <c r="F790" s="1">
        <v>0</v>
      </c>
      <c r="G790" t="s">
        <v>52</v>
      </c>
      <c r="H790" s="1">
        <v>45</v>
      </c>
    </row>
    <row r="791" spans="1:8">
      <c r="A791" s="4" t="str">
        <f t="shared" si="12"/>
        <v>2010Indiana</v>
      </c>
      <c r="B791">
        <v>2010</v>
      </c>
      <c r="C791" t="s">
        <v>21</v>
      </c>
      <c r="D791" s="1">
        <v>0</v>
      </c>
      <c r="E791" s="1">
        <v>0</v>
      </c>
      <c r="F791" s="1">
        <v>0</v>
      </c>
      <c r="G791" t="s">
        <v>53</v>
      </c>
      <c r="H791" s="1">
        <v>3673</v>
      </c>
    </row>
    <row r="792" spans="1:8">
      <c r="A792" s="4" t="str">
        <f t="shared" si="12"/>
        <v>2010Indiana</v>
      </c>
      <c r="B792">
        <v>2010</v>
      </c>
      <c r="C792" t="s">
        <v>21</v>
      </c>
      <c r="D792" s="1">
        <v>0</v>
      </c>
      <c r="E792" s="1">
        <v>0</v>
      </c>
      <c r="F792" s="1">
        <v>0</v>
      </c>
      <c r="G792" t="s">
        <v>54</v>
      </c>
      <c r="H792" s="1">
        <v>571</v>
      </c>
    </row>
    <row r="793" spans="1:8">
      <c r="A793" s="4" t="str">
        <f t="shared" si="12"/>
        <v>2010Indiana</v>
      </c>
      <c r="B793">
        <v>2010</v>
      </c>
      <c r="C793" t="s">
        <v>21</v>
      </c>
      <c r="D793" s="1">
        <v>0</v>
      </c>
      <c r="E793" s="1">
        <v>0</v>
      </c>
      <c r="F793" s="1">
        <v>0</v>
      </c>
      <c r="G793" t="s">
        <v>55</v>
      </c>
      <c r="H793" s="1">
        <v>669</v>
      </c>
    </row>
    <row r="794" spans="1:8">
      <c r="A794" s="4" t="str">
        <f t="shared" si="12"/>
        <v>2010Indiana</v>
      </c>
      <c r="B794">
        <v>2010</v>
      </c>
      <c r="C794" t="s">
        <v>21</v>
      </c>
      <c r="D794" s="1">
        <v>0</v>
      </c>
      <c r="E794" s="1">
        <v>0</v>
      </c>
      <c r="F794" s="1">
        <v>0</v>
      </c>
      <c r="G794" t="s">
        <v>56</v>
      </c>
      <c r="H794" s="1">
        <v>1762</v>
      </c>
    </row>
    <row r="795" spans="1:8">
      <c r="A795" s="4" t="str">
        <f t="shared" si="12"/>
        <v>2010Indiana</v>
      </c>
      <c r="B795">
        <v>2010</v>
      </c>
      <c r="C795" t="s">
        <v>21</v>
      </c>
      <c r="D795" s="1">
        <v>0</v>
      </c>
      <c r="E795" s="1">
        <v>0</v>
      </c>
      <c r="F795" s="1">
        <v>0</v>
      </c>
      <c r="G795" t="s">
        <v>57</v>
      </c>
      <c r="H795" s="1">
        <v>413</v>
      </c>
    </row>
    <row r="796" spans="1:8">
      <c r="A796" s="4" t="str">
        <f t="shared" si="12"/>
        <v>2010Indiana</v>
      </c>
      <c r="B796">
        <v>2010</v>
      </c>
      <c r="C796" t="s">
        <v>21</v>
      </c>
      <c r="D796" s="1">
        <v>0</v>
      </c>
      <c r="E796" s="1">
        <v>0</v>
      </c>
      <c r="F796" s="1">
        <v>0</v>
      </c>
      <c r="G796" t="s">
        <v>58</v>
      </c>
      <c r="H796" s="1">
        <v>572</v>
      </c>
    </row>
    <row r="797" spans="1:8">
      <c r="A797" s="4" t="str">
        <f t="shared" si="12"/>
        <v>2010Iowa</v>
      </c>
      <c r="B797">
        <v>2010</v>
      </c>
      <c r="C797" s="4" t="s">
        <v>22</v>
      </c>
      <c r="D797" s="1">
        <v>3013053</v>
      </c>
      <c r="E797" s="1">
        <v>2553210</v>
      </c>
      <c r="F797" s="1">
        <v>375650</v>
      </c>
      <c r="G797">
        <v>0</v>
      </c>
      <c r="H797" s="1">
        <v>0</v>
      </c>
    </row>
    <row r="798" spans="1:8">
      <c r="A798" s="4" t="str">
        <f t="shared" si="12"/>
        <v>2010Iowa</v>
      </c>
      <c r="B798">
        <v>2010</v>
      </c>
      <c r="C798" t="s">
        <v>22</v>
      </c>
      <c r="D798" s="1">
        <v>0</v>
      </c>
      <c r="E798" s="1">
        <v>0</v>
      </c>
      <c r="F798" s="1">
        <v>0</v>
      </c>
      <c r="G798" t="s">
        <v>7</v>
      </c>
      <c r="H798" s="1">
        <v>330</v>
      </c>
    </row>
    <row r="799" spans="1:8">
      <c r="A799" s="4" t="str">
        <f t="shared" si="12"/>
        <v>2010Iowa</v>
      </c>
      <c r="B799">
        <v>2010</v>
      </c>
      <c r="C799" t="s">
        <v>22</v>
      </c>
      <c r="D799" s="1">
        <v>0</v>
      </c>
      <c r="E799" s="1">
        <v>0</v>
      </c>
      <c r="F799" s="1">
        <v>0</v>
      </c>
      <c r="G799" t="s">
        <v>8</v>
      </c>
      <c r="H799" s="1">
        <v>519</v>
      </c>
    </row>
    <row r="800" spans="1:8">
      <c r="A800" s="4" t="str">
        <f t="shared" si="12"/>
        <v>2010Iowa</v>
      </c>
      <c r="B800">
        <v>2010</v>
      </c>
      <c r="C800" t="s">
        <v>22</v>
      </c>
      <c r="D800" s="1">
        <v>0</v>
      </c>
      <c r="E800" s="1">
        <v>0</v>
      </c>
      <c r="F800" s="1">
        <v>0</v>
      </c>
      <c r="G800" t="s">
        <v>9</v>
      </c>
      <c r="H800" s="1">
        <v>1483</v>
      </c>
    </row>
    <row r="801" spans="1:8">
      <c r="A801" s="4" t="str">
        <f t="shared" si="12"/>
        <v>2010Iowa</v>
      </c>
      <c r="B801">
        <v>2010</v>
      </c>
      <c r="C801" t="s">
        <v>22</v>
      </c>
      <c r="D801" s="1">
        <v>0</v>
      </c>
      <c r="E801" s="1">
        <v>0</v>
      </c>
      <c r="F801" s="1">
        <v>0</v>
      </c>
      <c r="G801" t="s">
        <v>10</v>
      </c>
      <c r="H801" s="1">
        <v>247</v>
      </c>
    </row>
    <row r="802" spans="1:8">
      <c r="A802" s="4" t="str">
        <f t="shared" si="12"/>
        <v>2010Iowa</v>
      </c>
      <c r="B802">
        <v>2010</v>
      </c>
      <c r="C802" t="s">
        <v>22</v>
      </c>
      <c r="D802" s="1">
        <v>0</v>
      </c>
      <c r="E802" s="1">
        <v>0</v>
      </c>
      <c r="F802" s="1">
        <v>0</v>
      </c>
      <c r="G802" t="s">
        <v>11</v>
      </c>
      <c r="H802" s="1">
        <v>2847</v>
      </c>
    </row>
    <row r="803" spans="1:8">
      <c r="A803" s="4" t="str">
        <f t="shared" si="12"/>
        <v>2010Iowa</v>
      </c>
      <c r="B803">
        <v>2010</v>
      </c>
      <c r="C803" t="s">
        <v>22</v>
      </c>
      <c r="D803" s="1">
        <v>0</v>
      </c>
      <c r="E803" s="1">
        <v>0</v>
      </c>
      <c r="F803" s="1">
        <v>0</v>
      </c>
      <c r="G803" t="s">
        <v>12</v>
      </c>
      <c r="H803" s="1">
        <v>2554</v>
      </c>
    </row>
    <row r="804" spans="1:8">
      <c r="A804" s="4" t="str">
        <f t="shared" si="12"/>
        <v>2010Iowa</v>
      </c>
      <c r="B804">
        <v>2010</v>
      </c>
      <c r="C804" t="s">
        <v>22</v>
      </c>
      <c r="D804" s="1">
        <v>0</v>
      </c>
      <c r="E804" s="1">
        <v>0</v>
      </c>
      <c r="F804" s="1">
        <v>0</v>
      </c>
      <c r="G804" t="s">
        <v>13</v>
      </c>
      <c r="H804" s="1">
        <v>114</v>
      </c>
    </row>
    <row r="805" spans="1:8">
      <c r="A805" s="4" t="str">
        <f t="shared" si="12"/>
        <v>2010Iowa</v>
      </c>
      <c r="B805">
        <v>2010</v>
      </c>
      <c r="C805" t="s">
        <v>22</v>
      </c>
      <c r="D805" s="1">
        <v>0</v>
      </c>
      <c r="E805" s="1">
        <v>0</v>
      </c>
      <c r="F805" s="1">
        <v>0</v>
      </c>
      <c r="G805" t="s">
        <v>14</v>
      </c>
      <c r="H805" s="1">
        <v>0</v>
      </c>
    </row>
    <row r="806" spans="1:8">
      <c r="A806" s="4" t="str">
        <f t="shared" si="12"/>
        <v>2010Iowa</v>
      </c>
      <c r="B806">
        <v>2010</v>
      </c>
      <c r="C806" t="s">
        <v>22</v>
      </c>
      <c r="D806" s="1">
        <v>0</v>
      </c>
      <c r="E806" s="1">
        <v>0</v>
      </c>
      <c r="F806" s="1">
        <v>0</v>
      </c>
      <c r="G806" t="s">
        <v>15</v>
      </c>
      <c r="H806" s="1">
        <v>53</v>
      </c>
    </row>
    <row r="807" spans="1:8">
      <c r="A807" s="4" t="str">
        <f t="shared" si="12"/>
        <v>2010Iowa</v>
      </c>
      <c r="B807">
        <v>2010</v>
      </c>
      <c r="C807" t="s">
        <v>22</v>
      </c>
      <c r="D807" s="1">
        <v>0</v>
      </c>
      <c r="E807" s="1">
        <v>0</v>
      </c>
      <c r="F807" s="1">
        <v>0</v>
      </c>
      <c r="G807" t="s">
        <v>16</v>
      </c>
      <c r="H807" s="1">
        <v>1364</v>
      </c>
    </row>
    <row r="808" spans="1:8">
      <c r="A808" s="4" t="str">
        <f t="shared" si="12"/>
        <v>2010Iowa</v>
      </c>
      <c r="B808">
        <v>2010</v>
      </c>
      <c r="C808" t="s">
        <v>22</v>
      </c>
      <c r="D808" s="1">
        <v>0</v>
      </c>
      <c r="E808" s="1">
        <v>0</v>
      </c>
      <c r="F808" s="1">
        <v>0</v>
      </c>
      <c r="G808" t="s">
        <v>17</v>
      </c>
      <c r="H808" s="1">
        <v>973</v>
      </c>
    </row>
    <row r="809" spans="1:8">
      <c r="A809" s="4" t="str">
        <f t="shared" si="12"/>
        <v>2010Iowa</v>
      </c>
      <c r="B809">
        <v>2010</v>
      </c>
      <c r="C809" t="s">
        <v>22</v>
      </c>
      <c r="D809" s="1">
        <v>0</v>
      </c>
      <c r="E809" s="1">
        <v>0</v>
      </c>
      <c r="F809" s="1">
        <v>0</v>
      </c>
      <c r="G809" t="s">
        <v>18</v>
      </c>
      <c r="H809" s="1">
        <v>866</v>
      </c>
    </row>
    <row r="810" spans="1:8">
      <c r="A810" s="4" t="str">
        <f t="shared" si="12"/>
        <v>2010Iowa</v>
      </c>
      <c r="B810">
        <v>2010</v>
      </c>
      <c r="C810" t="s">
        <v>22</v>
      </c>
      <c r="D810" s="1">
        <v>0</v>
      </c>
      <c r="E810" s="1">
        <v>0</v>
      </c>
      <c r="F810" s="1">
        <v>0</v>
      </c>
      <c r="G810" t="s">
        <v>19</v>
      </c>
      <c r="H810" s="1">
        <v>315</v>
      </c>
    </row>
    <row r="811" spans="1:8">
      <c r="A811" s="4" t="str">
        <f t="shared" si="12"/>
        <v>2010Iowa</v>
      </c>
      <c r="B811">
        <v>2010</v>
      </c>
      <c r="C811" t="s">
        <v>22</v>
      </c>
      <c r="D811" s="1">
        <v>0</v>
      </c>
      <c r="E811" s="1">
        <v>0</v>
      </c>
      <c r="F811" s="1">
        <v>0</v>
      </c>
      <c r="G811" t="s">
        <v>20</v>
      </c>
      <c r="H811" s="1">
        <v>17016</v>
      </c>
    </row>
    <row r="812" spans="1:8">
      <c r="A812" s="4" t="str">
        <f t="shared" si="12"/>
        <v>2010Iowa</v>
      </c>
      <c r="B812">
        <v>2010</v>
      </c>
      <c r="C812" t="s">
        <v>22</v>
      </c>
      <c r="D812" s="1">
        <v>0</v>
      </c>
      <c r="E812" s="1">
        <v>0</v>
      </c>
      <c r="F812" s="1">
        <v>0</v>
      </c>
      <c r="G812" t="s">
        <v>21</v>
      </c>
      <c r="H812" s="1">
        <v>1710</v>
      </c>
    </row>
    <row r="813" spans="1:8">
      <c r="A813" s="4" t="str">
        <f t="shared" si="12"/>
        <v>2010Iowa</v>
      </c>
      <c r="B813">
        <v>2010</v>
      </c>
      <c r="C813" t="s">
        <v>22</v>
      </c>
      <c r="D813" s="1">
        <v>0</v>
      </c>
      <c r="E813" s="1">
        <v>0</v>
      </c>
      <c r="F813" s="1">
        <v>0</v>
      </c>
      <c r="G813" t="s">
        <v>22</v>
      </c>
      <c r="H813" s="1">
        <v>0</v>
      </c>
    </row>
    <row r="814" spans="1:8">
      <c r="A814" s="4" t="str">
        <f t="shared" si="12"/>
        <v>2010Iowa</v>
      </c>
      <c r="B814">
        <v>2010</v>
      </c>
      <c r="C814" t="s">
        <v>22</v>
      </c>
      <c r="D814" s="1">
        <v>0</v>
      </c>
      <c r="E814" s="1">
        <v>0</v>
      </c>
      <c r="F814" s="1">
        <v>0</v>
      </c>
      <c r="G814" t="s">
        <v>23</v>
      </c>
      <c r="H814" s="1">
        <v>1520</v>
      </c>
    </row>
    <row r="815" spans="1:8">
      <c r="A815" s="4" t="str">
        <f t="shared" si="12"/>
        <v>2010Iowa</v>
      </c>
      <c r="B815">
        <v>2010</v>
      </c>
      <c r="C815" t="s">
        <v>22</v>
      </c>
      <c r="D815" s="1">
        <v>0</v>
      </c>
      <c r="E815" s="1">
        <v>0</v>
      </c>
      <c r="F815" s="1">
        <v>0</v>
      </c>
      <c r="G815" t="s">
        <v>24</v>
      </c>
      <c r="H815" s="1">
        <v>334</v>
      </c>
    </row>
    <row r="816" spans="1:8">
      <c r="A816" s="4" t="str">
        <f t="shared" si="12"/>
        <v>2010Iowa</v>
      </c>
      <c r="B816">
        <v>2010</v>
      </c>
      <c r="C816" t="s">
        <v>22</v>
      </c>
      <c r="D816" s="1">
        <v>0</v>
      </c>
      <c r="E816" s="1">
        <v>0</v>
      </c>
      <c r="F816" s="1">
        <v>0</v>
      </c>
      <c r="G816" t="s">
        <v>25</v>
      </c>
      <c r="H816" s="1">
        <v>315</v>
      </c>
    </row>
    <row r="817" spans="1:8">
      <c r="A817" s="4" t="str">
        <f t="shared" si="12"/>
        <v>2010Iowa</v>
      </c>
      <c r="B817">
        <v>2010</v>
      </c>
      <c r="C817" t="s">
        <v>22</v>
      </c>
      <c r="D817" s="1">
        <v>0</v>
      </c>
      <c r="E817" s="1">
        <v>0</v>
      </c>
      <c r="F817" s="1">
        <v>0</v>
      </c>
      <c r="G817" t="s">
        <v>26</v>
      </c>
      <c r="H817" s="1">
        <v>0</v>
      </c>
    </row>
    <row r="818" spans="1:8">
      <c r="A818" s="4" t="str">
        <f t="shared" si="12"/>
        <v>2010Iowa</v>
      </c>
      <c r="B818">
        <v>2010</v>
      </c>
      <c r="C818" t="s">
        <v>22</v>
      </c>
      <c r="D818" s="1">
        <v>0</v>
      </c>
      <c r="E818" s="1">
        <v>0</v>
      </c>
      <c r="F818" s="1">
        <v>0</v>
      </c>
      <c r="G818" t="s">
        <v>27</v>
      </c>
      <c r="H818" s="1">
        <v>134</v>
      </c>
    </row>
    <row r="819" spans="1:8">
      <c r="A819" s="4" t="str">
        <f t="shared" si="12"/>
        <v>2010Iowa</v>
      </c>
      <c r="B819">
        <v>2010</v>
      </c>
      <c r="C819" t="s">
        <v>22</v>
      </c>
      <c r="D819" s="1">
        <v>0</v>
      </c>
      <c r="E819" s="1">
        <v>0</v>
      </c>
      <c r="F819" s="1">
        <v>0</v>
      </c>
      <c r="G819" t="s">
        <v>28</v>
      </c>
      <c r="H819" s="1">
        <v>189</v>
      </c>
    </row>
    <row r="820" spans="1:8">
      <c r="A820" s="4" t="str">
        <f t="shared" si="12"/>
        <v>2010Iowa</v>
      </c>
      <c r="B820">
        <v>2010</v>
      </c>
      <c r="C820" t="s">
        <v>22</v>
      </c>
      <c r="D820" s="1">
        <v>0</v>
      </c>
      <c r="E820" s="1">
        <v>0</v>
      </c>
      <c r="F820" s="1">
        <v>0</v>
      </c>
      <c r="G820" t="s">
        <v>29</v>
      </c>
      <c r="H820" s="1">
        <v>1439</v>
      </c>
    </row>
    <row r="821" spans="1:8">
      <c r="A821" s="4" t="str">
        <f t="shared" si="12"/>
        <v>2010Iowa</v>
      </c>
      <c r="B821">
        <v>2010</v>
      </c>
      <c r="C821" t="s">
        <v>22</v>
      </c>
      <c r="D821" s="1">
        <v>0</v>
      </c>
      <c r="E821" s="1">
        <v>0</v>
      </c>
      <c r="F821" s="1">
        <v>0</v>
      </c>
      <c r="G821" t="s">
        <v>30</v>
      </c>
      <c r="H821" s="1">
        <v>7564</v>
      </c>
    </row>
    <row r="822" spans="1:8">
      <c r="A822" s="4" t="str">
        <f t="shared" si="12"/>
        <v>2010Iowa</v>
      </c>
      <c r="B822">
        <v>2010</v>
      </c>
      <c r="C822" t="s">
        <v>22</v>
      </c>
      <c r="D822" s="1">
        <v>0</v>
      </c>
      <c r="E822" s="1">
        <v>0</v>
      </c>
      <c r="F822" s="1">
        <v>0</v>
      </c>
      <c r="G822" t="s">
        <v>31</v>
      </c>
      <c r="H822" s="1">
        <v>117</v>
      </c>
    </row>
    <row r="823" spans="1:8">
      <c r="A823" s="4" t="str">
        <f t="shared" si="12"/>
        <v>2010Iowa</v>
      </c>
      <c r="B823">
        <v>2010</v>
      </c>
      <c r="C823" t="s">
        <v>22</v>
      </c>
      <c r="D823" s="1">
        <v>0</v>
      </c>
      <c r="E823" s="1">
        <v>0</v>
      </c>
      <c r="F823" s="1">
        <v>0</v>
      </c>
      <c r="G823" t="s">
        <v>32</v>
      </c>
      <c r="H823" s="1">
        <v>6031</v>
      </c>
    </row>
    <row r="824" spans="1:8">
      <c r="A824" s="4" t="str">
        <f t="shared" si="12"/>
        <v>2010Iowa</v>
      </c>
      <c r="B824">
        <v>2010</v>
      </c>
      <c r="C824" t="s">
        <v>22</v>
      </c>
      <c r="D824" s="1">
        <v>0</v>
      </c>
      <c r="E824" s="1">
        <v>0</v>
      </c>
      <c r="F824" s="1">
        <v>0</v>
      </c>
      <c r="G824" t="s">
        <v>33</v>
      </c>
      <c r="H824" s="1">
        <v>836</v>
      </c>
    </row>
    <row r="825" spans="1:8">
      <c r="A825" s="4" t="str">
        <f t="shared" si="12"/>
        <v>2010Iowa</v>
      </c>
      <c r="B825">
        <v>2010</v>
      </c>
      <c r="C825" t="s">
        <v>22</v>
      </c>
      <c r="D825" s="1">
        <v>0</v>
      </c>
      <c r="E825" s="1">
        <v>0</v>
      </c>
      <c r="F825" s="1">
        <v>0</v>
      </c>
      <c r="G825" t="s">
        <v>34</v>
      </c>
      <c r="H825" s="1">
        <v>4783</v>
      </c>
    </row>
    <row r="826" spans="1:8">
      <c r="A826" s="4" t="str">
        <f t="shared" si="12"/>
        <v>2010Iowa</v>
      </c>
      <c r="B826">
        <v>2010</v>
      </c>
      <c r="C826" t="s">
        <v>22</v>
      </c>
      <c r="D826" s="1">
        <v>0</v>
      </c>
      <c r="E826" s="1">
        <v>0</v>
      </c>
      <c r="F826" s="1">
        <v>0</v>
      </c>
      <c r="G826" t="s">
        <v>35</v>
      </c>
      <c r="H826" s="1">
        <v>623</v>
      </c>
    </row>
    <row r="827" spans="1:8">
      <c r="A827" s="4" t="str">
        <f t="shared" si="12"/>
        <v>2010Iowa</v>
      </c>
      <c r="B827">
        <v>2010</v>
      </c>
      <c r="C827" t="s">
        <v>22</v>
      </c>
      <c r="D827" s="1">
        <v>0</v>
      </c>
      <c r="E827" s="1">
        <v>0</v>
      </c>
      <c r="F827" s="1">
        <v>0</v>
      </c>
      <c r="G827" t="s">
        <v>36</v>
      </c>
      <c r="H827" s="1">
        <v>381</v>
      </c>
    </row>
    <row r="828" spans="1:8">
      <c r="A828" s="4" t="str">
        <f t="shared" si="12"/>
        <v>2010Iowa</v>
      </c>
      <c r="B828">
        <v>2010</v>
      </c>
      <c r="C828" t="s">
        <v>22</v>
      </c>
      <c r="D828" s="1">
        <v>0</v>
      </c>
      <c r="E828" s="1">
        <v>0</v>
      </c>
      <c r="F828" s="1">
        <v>0</v>
      </c>
      <c r="G828" t="s">
        <v>37</v>
      </c>
      <c r="H828" s="1">
        <v>472</v>
      </c>
    </row>
    <row r="829" spans="1:8">
      <c r="A829" s="4" t="str">
        <f t="shared" si="12"/>
        <v>2010Iowa</v>
      </c>
      <c r="B829">
        <v>2010</v>
      </c>
      <c r="C829" t="s">
        <v>22</v>
      </c>
      <c r="D829" s="1">
        <v>0</v>
      </c>
      <c r="E829" s="1">
        <v>0</v>
      </c>
      <c r="F829" s="1">
        <v>0</v>
      </c>
      <c r="G829" t="s">
        <v>38</v>
      </c>
      <c r="H829" s="1">
        <v>492</v>
      </c>
    </row>
    <row r="830" spans="1:8">
      <c r="A830" s="4" t="str">
        <f t="shared" si="12"/>
        <v>2010Iowa</v>
      </c>
      <c r="B830">
        <v>2010</v>
      </c>
      <c r="C830" t="s">
        <v>22</v>
      </c>
      <c r="D830" s="1">
        <v>0</v>
      </c>
      <c r="E830" s="1">
        <v>0</v>
      </c>
      <c r="F830" s="1">
        <v>0</v>
      </c>
      <c r="G830" t="s">
        <v>39</v>
      </c>
      <c r="H830" s="1">
        <v>273</v>
      </c>
    </row>
    <row r="831" spans="1:8">
      <c r="A831" s="4" t="str">
        <f t="shared" si="12"/>
        <v>2010Iowa</v>
      </c>
      <c r="B831">
        <v>2010</v>
      </c>
      <c r="C831" t="s">
        <v>22</v>
      </c>
      <c r="D831" s="1">
        <v>0</v>
      </c>
      <c r="E831" s="1">
        <v>0</v>
      </c>
      <c r="F831" s="1">
        <v>0</v>
      </c>
      <c r="G831" t="s">
        <v>40</v>
      </c>
      <c r="H831" s="1">
        <v>1123</v>
      </c>
    </row>
    <row r="832" spans="1:8">
      <c r="A832" s="4" t="str">
        <f t="shared" si="12"/>
        <v>2010Iowa</v>
      </c>
      <c r="B832">
        <v>2010</v>
      </c>
      <c r="C832" t="s">
        <v>22</v>
      </c>
      <c r="D832" s="1">
        <v>0</v>
      </c>
      <c r="E832" s="1">
        <v>0</v>
      </c>
      <c r="F832" s="1">
        <v>0</v>
      </c>
      <c r="G832" t="s">
        <v>41</v>
      </c>
      <c r="H832" s="1">
        <v>601</v>
      </c>
    </row>
    <row r="833" spans="1:8">
      <c r="A833" s="4" t="str">
        <f t="shared" si="12"/>
        <v>2010Iowa</v>
      </c>
      <c r="B833">
        <v>2010</v>
      </c>
      <c r="C833" t="s">
        <v>22</v>
      </c>
      <c r="D833" s="1">
        <v>0</v>
      </c>
      <c r="E833" s="1">
        <v>0</v>
      </c>
      <c r="F833" s="1">
        <v>0</v>
      </c>
      <c r="G833" t="s">
        <v>42</v>
      </c>
      <c r="H833" s="1">
        <v>632</v>
      </c>
    </row>
    <row r="834" spans="1:8">
      <c r="A834" s="4" t="str">
        <f t="shared" si="12"/>
        <v>2010Iowa</v>
      </c>
      <c r="B834">
        <v>2010</v>
      </c>
      <c r="C834" t="s">
        <v>22</v>
      </c>
      <c r="D834" s="1">
        <v>0</v>
      </c>
      <c r="E834" s="1">
        <v>0</v>
      </c>
      <c r="F834" s="1">
        <v>0</v>
      </c>
      <c r="G834" t="s">
        <v>43</v>
      </c>
      <c r="H834" s="1">
        <v>679</v>
      </c>
    </row>
    <row r="835" spans="1:8">
      <c r="A835" s="4" t="str">
        <f t="shared" ref="A835:A898" si="13">B835&amp;C835</f>
        <v>2010Iowa</v>
      </c>
      <c r="B835">
        <v>2010</v>
      </c>
      <c r="C835" t="s">
        <v>22</v>
      </c>
      <c r="D835" s="1">
        <v>0</v>
      </c>
      <c r="E835" s="1">
        <v>0</v>
      </c>
      <c r="F835" s="1">
        <v>0</v>
      </c>
      <c r="G835" t="s">
        <v>44</v>
      </c>
      <c r="H835" s="1">
        <v>1071</v>
      </c>
    </row>
    <row r="836" spans="1:8">
      <c r="A836" s="4" t="str">
        <f t="shared" si="13"/>
        <v>2010Iowa</v>
      </c>
      <c r="B836">
        <v>2010</v>
      </c>
      <c r="C836" t="s">
        <v>22</v>
      </c>
      <c r="D836" s="1">
        <v>0</v>
      </c>
      <c r="E836" s="1">
        <v>0</v>
      </c>
      <c r="F836" s="1">
        <v>0</v>
      </c>
      <c r="G836" t="s">
        <v>45</v>
      </c>
      <c r="H836" s="1">
        <v>378</v>
      </c>
    </row>
    <row r="837" spans="1:8">
      <c r="A837" s="4" t="str">
        <f t="shared" si="13"/>
        <v>2010Iowa</v>
      </c>
      <c r="B837">
        <v>2010</v>
      </c>
      <c r="C837" t="s">
        <v>22</v>
      </c>
      <c r="D837" s="1">
        <v>0</v>
      </c>
      <c r="E837" s="1">
        <v>0</v>
      </c>
      <c r="F837" s="1">
        <v>0</v>
      </c>
      <c r="G837" t="s">
        <v>46</v>
      </c>
      <c r="H837" s="1">
        <v>0</v>
      </c>
    </row>
    <row r="838" spans="1:8">
      <c r="A838" s="4" t="str">
        <f t="shared" si="13"/>
        <v>2010Iowa</v>
      </c>
      <c r="B838">
        <v>2010</v>
      </c>
      <c r="C838" t="s">
        <v>22</v>
      </c>
      <c r="D838" s="1">
        <v>0</v>
      </c>
      <c r="E838" s="1">
        <v>0</v>
      </c>
      <c r="F838" s="1">
        <v>0</v>
      </c>
      <c r="G838" t="s">
        <v>47</v>
      </c>
      <c r="H838" s="1">
        <v>591</v>
      </c>
    </row>
    <row r="839" spans="1:8">
      <c r="A839" s="4" t="str">
        <f t="shared" si="13"/>
        <v>2010Iowa</v>
      </c>
      <c r="B839">
        <v>2010</v>
      </c>
      <c r="C839" t="s">
        <v>22</v>
      </c>
      <c r="D839" s="1">
        <v>0</v>
      </c>
      <c r="E839" s="1">
        <v>0</v>
      </c>
      <c r="F839" s="1">
        <v>0</v>
      </c>
      <c r="G839" t="s">
        <v>48</v>
      </c>
      <c r="H839" s="1">
        <v>1992</v>
      </c>
    </row>
    <row r="840" spans="1:8">
      <c r="A840" s="4" t="str">
        <f t="shared" si="13"/>
        <v>2010Iowa</v>
      </c>
      <c r="B840">
        <v>2010</v>
      </c>
      <c r="C840" t="s">
        <v>22</v>
      </c>
      <c r="D840" s="1">
        <v>0</v>
      </c>
      <c r="E840" s="1">
        <v>0</v>
      </c>
      <c r="F840" s="1">
        <v>0</v>
      </c>
      <c r="G840" t="s">
        <v>49</v>
      </c>
      <c r="H840" s="1">
        <v>1617</v>
      </c>
    </row>
    <row r="841" spans="1:8">
      <c r="A841" s="4" t="str">
        <f t="shared" si="13"/>
        <v>2010Iowa</v>
      </c>
      <c r="B841">
        <v>2010</v>
      </c>
      <c r="C841" t="s">
        <v>22</v>
      </c>
      <c r="D841" s="1">
        <v>0</v>
      </c>
      <c r="E841" s="1">
        <v>0</v>
      </c>
      <c r="F841" s="1">
        <v>0</v>
      </c>
      <c r="G841" t="s">
        <v>50</v>
      </c>
      <c r="H841" s="1">
        <v>4131</v>
      </c>
    </row>
    <row r="842" spans="1:8">
      <c r="A842" s="4" t="str">
        <f t="shared" si="13"/>
        <v>2010Iowa</v>
      </c>
      <c r="B842">
        <v>2010</v>
      </c>
      <c r="C842" t="s">
        <v>22</v>
      </c>
      <c r="D842" s="1">
        <v>0</v>
      </c>
      <c r="E842" s="1">
        <v>0</v>
      </c>
      <c r="F842" s="1">
        <v>0</v>
      </c>
      <c r="G842" t="s">
        <v>51</v>
      </c>
      <c r="H842" s="1">
        <v>146</v>
      </c>
    </row>
    <row r="843" spans="1:8">
      <c r="A843" s="4" t="str">
        <f t="shared" si="13"/>
        <v>2010Iowa</v>
      </c>
      <c r="B843">
        <v>2010</v>
      </c>
      <c r="C843" t="s">
        <v>22</v>
      </c>
      <c r="D843" s="1">
        <v>0</v>
      </c>
      <c r="E843" s="1">
        <v>0</v>
      </c>
      <c r="F843" s="1">
        <v>0</v>
      </c>
      <c r="G843" t="s">
        <v>52</v>
      </c>
      <c r="H843" s="1">
        <v>45</v>
      </c>
    </row>
    <row r="844" spans="1:8">
      <c r="A844" s="4" t="str">
        <f t="shared" si="13"/>
        <v>2010Iowa</v>
      </c>
      <c r="B844">
        <v>2010</v>
      </c>
      <c r="C844" t="s">
        <v>22</v>
      </c>
      <c r="D844" s="1">
        <v>0</v>
      </c>
      <c r="E844" s="1">
        <v>0</v>
      </c>
      <c r="F844" s="1">
        <v>0</v>
      </c>
      <c r="G844" t="s">
        <v>53</v>
      </c>
      <c r="H844" s="1">
        <v>303</v>
      </c>
    </row>
    <row r="845" spans="1:8">
      <c r="A845" s="4" t="str">
        <f t="shared" si="13"/>
        <v>2010Iowa</v>
      </c>
      <c r="B845">
        <v>2010</v>
      </c>
      <c r="C845" t="s">
        <v>22</v>
      </c>
      <c r="D845" s="1">
        <v>0</v>
      </c>
      <c r="E845" s="1">
        <v>0</v>
      </c>
      <c r="F845" s="1">
        <v>0</v>
      </c>
      <c r="G845" t="s">
        <v>54</v>
      </c>
      <c r="H845" s="1">
        <v>538</v>
      </c>
    </row>
    <row r="846" spans="1:8">
      <c r="A846" s="4" t="str">
        <f t="shared" si="13"/>
        <v>2010Iowa</v>
      </c>
      <c r="B846">
        <v>2010</v>
      </c>
      <c r="C846" t="s">
        <v>22</v>
      </c>
      <c r="D846" s="1">
        <v>0</v>
      </c>
      <c r="E846" s="1">
        <v>0</v>
      </c>
      <c r="F846" s="1">
        <v>0</v>
      </c>
      <c r="G846" t="s">
        <v>55</v>
      </c>
      <c r="H846" s="1">
        <v>0</v>
      </c>
    </row>
    <row r="847" spans="1:8">
      <c r="A847" s="4" t="str">
        <f t="shared" si="13"/>
        <v>2010Iowa</v>
      </c>
      <c r="B847">
        <v>2010</v>
      </c>
      <c r="C847" t="s">
        <v>22</v>
      </c>
      <c r="D847" s="1">
        <v>0</v>
      </c>
      <c r="E847" s="1">
        <v>0</v>
      </c>
      <c r="F847" s="1">
        <v>0</v>
      </c>
      <c r="G847" t="s">
        <v>56</v>
      </c>
      <c r="H847" s="1">
        <v>2705</v>
      </c>
    </row>
    <row r="848" spans="1:8">
      <c r="A848" s="4" t="str">
        <f t="shared" si="13"/>
        <v>2010Iowa</v>
      </c>
      <c r="B848">
        <v>2010</v>
      </c>
      <c r="C848" t="s">
        <v>22</v>
      </c>
      <c r="D848" s="1">
        <v>0</v>
      </c>
      <c r="E848" s="1">
        <v>0</v>
      </c>
      <c r="F848" s="1">
        <v>0</v>
      </c>
      <c r="G848" t="s">
        <v>57</v>
      </c>
      <c r="H848" s="1">
        <v>111</v>
      </c>
    </row>
    <row r="849" spans="1:8">
      <c r="A849" s="4" t="str">
        <f t="shared" si="13"/>
        <v>2010Iowa</v>
      </c>
      <c r="B849">
        <v>2010</v>
      </c>
      <c r="C849" t="s">
        <v>22</v>
      </c>
      <c r="D849" s="1">
        <v>0</v>
      </c>
      <c r="E849" s="1">
        <v>0</v>
      </c>
      <c r="F849" s="1">
        <v>0</v>
      </c>
      <c r="G849" t="s">
        <v>58</v>
      </c>
      <c r="H849" s="1">
        <v>149</v>
      </c>
    </row>
    <row r="850" spans="1:8">
      <c r="A850" s="4" t="str">
        <f t="shared" si="13"/>
        <v>2010Kansas</v>
      </c>
      <c r="B850">
        <v>2010</v>
      </c>
      <c r="C850" s="4" t="s">
        <v>23</v>
      </c>
      <c r="D850" s="1">
        <v>2820894</v>
      </c>
      <c r="E850" s="1">
        <v>2341401</v>
      </c>
      <c r="F850" s="1">
        <v>372161</v>
      </c>
      <c r="G850">
        <v>0</v>
      </c>
      <c r="H850" s="1">
        <v>0</v>
      </c>
    </row>
    <row r="851" spans="1:8">
      <c r="A851" s="4" t="str">
        <f t="shared" si="13"/>
        <v>2010Kansas</v>
      </c>
      <c r="B851">
        <v>2010</v>
      </c>
      <c r="C851" t="s">
        <v>23</v>
      </c>
      <c r="D851" s="1">
        <v>0</v>
      </c>
      <c r="E851" s="1">
        <v>0</v>
      </c>
      <c r="F851" s="1">
        <v>0</v>
      </c>
      <c r="G851" t="s">
        <v>7</v>
      </c>
      <c r="H851" s="1">
        <v>44</v>
      </c>
    </row>
    <row r="852" spans="1:8">
      <c r="A852" s="4" t="str">
        <f t="shared" si="13"/>
        <v>2010Kansas</v>
      </c>
      <c r="B852">
        <v>2010</v>
      </c>
      <c r="C852" t="s">
        <v>23</v>
      </c>
      <c r="D852" s="1">
        <v>0</v>
      </c>
      <c r="E852" s="1">
        <v>0</v>
      </c>
      <c r="F852" s="1">
        <v>0</v>
      </c>
      <c r="G852" t="s">
        <v>8</v>
      </c>
      <c r="H852" s="1">
        <v>1050</v>
      </c>
    </row>
    <row r="853" spans="1:8">
      <c r="A853" s="4" t="str">
        <f t="shared" si="13"/>
        <v>2010Kansas</v>
      </c>
      <c r="B853">
        <v>2010</v>
      </c>
      <c r="C853" t="s">
        <v>23</v>
      </c>
      <c r="D853" s="1">
        <v>0</v>
      </c>
      <c r="E853" s="1">
        <v>0</v>
      </c>
      <c r="F853" s="1">
        <v>0</v>
      </c>
      <c r="G853" t="s">
        <v>9</v>
      </c>
      <c r="H853" s="1">
        <v>2238</v>
      </c>
    </row>
    <row r="854" spans="1:8">
      <c r="A854" s="4" t="str">
        <f t="shared" si="13"/>
        <v>2010Kansas</v>
      </c>
      <c r="B854">
        <v>2010</v>
      </c>
      <c r="C854" t="s">
        <v>23</v>
      </c>
      <c r="D854" s="1">
        <v>0</v>
      </c>
      <c r="E854" s="1">
        <v>0</v>
      </c>
      <c r="F854" s="1">
        <v>0</v>
      </c>
      <c r="G854" t="s">
        <v>10</v>
      </c>
      <c r="H854" s="1">
        <v>1596</v>
      </c>
    </row>
    <row r="855" spans="1:8">
      <c r="A855" s="4" t="str">
        <f t="shared" si="13"/>
        <v>2010Kansas</v>
      </c>
      <c r="B855">
        <v>2010</v>
      </c>
      <c r="C855" t="s">
        <v>23</v>
      </c>
      <c r="D855" s="1">
        <v>0</v>
      </c>
      <c r="E855" s="1">
        <v>0</v>
      </c>
      <c r="F855" s="1">
        <v>0</v>
      </c>
      <c r="G855" t="s">
        <v>11</v>
      </c>
      <c r="H855" s="1">
        <v>6125</v>
      </c>
    </row>
    <row r="856" spans="1:8">
      <c r="A856" s="4" t="str">
        <f t="shared" si="13"/>
        <v>2010Kansas</v>
      </c>
      <c r="B856">
        <v>2010</v>
      </c>
      <c r="C856" t="s">
        <v>23</v>
      </c>
      <c r="D856" s="1">
        <v>0</v>
      </c>
      <c r="E856" s="1">
        <v>0</v>
      </c>
      <c r="F856" s="1">
        <v>0</v>
      </c>
      <c r="G856" t="s">
        <v>12</v>
      </c>
      <c r="H856" s="1">
        <v>6022</v>
      </c>
    </row>
    <row r="857" spans="1:8">
      <c r="A857" s="4" t="str">
        <f t="shared" si="13"/>
        <v>2010Kansas</v>
      </c>
      <c r="B857">
        <v>2010</v>
      </c>
      <c r="C857" t="s">
        <v>23</v>
      </c>
      <c r="D857" s="1">
        <v>0</v>
      </c>
      <c r="E857" s="1">
        <v>0</v>
      </c>
      <c r="F857" s="1">
        <v>0</v>
      </c>
      <c r="G857" t="s">
        <v>13</v>
      </c>
      <c r="H857" s="1">
        <v>85</v>
      </c>
    </row>
    <row r="858" spans="1:8">
      <c r="A858" s="4" t="str">
        <f t="shared" si="13"/>
        <v>2010Kansas</v>
      </c>
      <c r="B858">
        <v>2010</v>
      </c>
      <c r="C858" t="s">
        <v>23</v>
      </c>
      <c r="D858" s="1">
        <v>0</v>
      </c>
      <c r="E858" s="1">
        <v>0</v>
      </c>
      <c r="F858" s="1">
        <v>0</v>
      </c>
      <c r="G858" t="s">
        <v>14</v>
      </c>
      <c r="H858" s="1">
        <v>238</v>
      </c>
    </row>
    <row r="859" spans="1:8">
      <c r="A859" s="4" t="str">
        <f t="shared" si="13"/>
        <v>2010Kansas</v>
      </c>
      <c r="B859">
        <v>2010</v>
      </c>
      <c r="C859" t="s">
        <v>23</v>
      </c>
      <c r="D859" s="1">
        <v>0</v>
      </c>
      <c r="E859" s="1">
        <v>0</v>
      </c>
      <c r="F859" s="1">
        <v>0</v>
      </c>
      <c r="G859" t="s">
        <v>15</v>
      </c>
      <c r="H859" s="1">
        <v>0</v>
      </c>
    </row>
    <row r="860" spans="1:8">
      <c r="A860" s="4" t="str">
        <f t="shared" si="13"/>
        <v>2010Kansas</v>
      </c>
      <c r="B860">
        <v>2010</v>
      </c>
      <c r="C860" t="s">
        <v>23</v>
      </c>
      <c r="D860" s="1">
        <v>0</v>
      </c>
      <c r="E860" s="1">
        <v>0</v>
      </c>
      <c r="F860" s="1">
        <v>0</v>
      </c>
      <c r="G860" t="s">
        <v>16</v>
      </c>
      <c r="H860" s="1">
        <v>2863</v>
      </c>
    </row>
    <row r="861" spans="1:8">
      <c r="A861" s="4" t="str">
        <f t="shared" si="13"/>
        <v>2010Kansas</v>
      </c>
      <c r="B861">
        <v>2010</v>
      </c>
      <c r="C861" t="s">
        <v>23</v>
      </c>
      <c r="D861" s="1">
        <v>0</v>
      </c>
      <c r="E861" s="1">
        <v>0</v>
      </c>
      <c r="F861" s="1">
        <v>0</v>
      </c>
      <c r="G861" t="s">
        <v>17</v>
      </c>
      <c r="H861" s="1">
        <v>1916</v>
      </c>
    </row>
    <row r="862" spans="1:8">
      <c r="A862" s="4" t="str">
        <f t="shared" si="13"/>
        <v>2010Kansas</v>
      </c>
      <c r="B862">
        <v>2010</v>
      </c>
      <c r="C862" t="s">
        <v>23</v>
      </c>
      <c r="D862" s="1">
        <v>0</v>
      </c>
      <c r="E862" s="1">
        <v>0</v>
      </c>
      <c r="F862" s="1">
        <v>0</v>
      </c>
      <c r="G862" t="s">
        <v>18</v>
      </c>
      <c r="H862" s="1">
        <v>128</v>
      </c>
    </row>
    <row r="863" spans="1:8">
      <c r="A863" s="4" t="str">
        <f t="shared" si="13"/>
        <v>2010Kansas</v>
      </c>
      <c r="B863">
        <v>2010</v>
      </c>
      <c r="C863" t="s">
        <v>23</v>
      </c>
      <c r="D863" s="1">
        <v>0</v>
      </c>
      <c r="E863" s="1">
        <v>0</v>
      </c>
      <c r="F863" s="1">
        <v>0</v>
      </c>
      <c r="G863" t="s">
        <v>19</v>
      </c>
      <c r="H863" s="1">
        <v>398</v>
      </c>
    </row>
    <row r="864" spans="1:8">
      <c r="A864" s="4" t="str">
        <f t="shared" si="13"/>
        <v>2010Kansas</v>
      </c>
      <c r="B864">
        <v>2010</v>
      </c>
      <c r="C864" t="s">
        <v>23</v>
      </c>
      <c r="D864" s="1">
        <v>0</v>
      </c>
      <c r="E864" s="1">
        <v>0</v>
      </c>
      <c r="F864" s="1">
        <v>0</v>
      </c>
      <c r="G864" t="s">
        <v>20</v>
      </c>
      <c r="H864" s="1">
        <v>2943</v>
      </c>
    </row>
    <row r="865" spans="1:8">
      <c r="A865" s="4" t="str">
        <f t="shared" si="13"/>
        <v>2010Kansas</v>
      </c>
      <c r="B865">
        <v>2010</v>
      </c>
      <c r="C865" t="s">
        <v>23</v>
      </c>
      <c r="D865" s="1">
        <v>0</v>
      </c>
      <c r="E865" s="1">
        <v>0</v>
      </c>
      <c r="F865" s="1">
        <v>0</v>
      </c>
      <c r="G865" t="s">
        <v>21</v>
      </c>
      <c r="H865" s="1">
        <v>1544</v>
      </c>
    </row>
    <row r="866" spans="1:8">
      <c r="A866" s="4" t="str">
        <f t="shared" si="13"/>
        <v>2010Kansas</v>
      </c>
      <c r="B866">
        <v>2010</v>
      </c>
      <c r="C866" t="s">
        <v>23</v>
      </c>
      <c r="D866" s="1">
        <v>0</v>
      </c>
      <c r="E866" s="1">
        <v>0</v>
      </c>
      <c r="F866" s="1">
        <v>0</v>
      </c>
      <c r="G866" t="s">
        <v>22</v>
      </c>
      <c r="H866" s="1">
        <v>1875</v>
      </c>
    </row>
    <row r="867" spans="1:8">
      <c r="A867" s="4" t="str">
        <f t="shared" si="13"/>
        <v>2010Kansas</v>
      </c>
      <c r="B867">
        <v>2010</v>
      </c>
      <c r="C867" t="s">
        <v>23</v>
      </c>
      <c r="D867" s="1">
        <v>0</v>
      </c>
      <c r="E867" s="1">
        <v>0</v>
      </c>
      <c r="F867" s="1">
        <v>0</v>
      </c>
      <c r="G867" t="s">
        <v>23</v>
      </c>
      <c r="H867" s="1">
        <v>0</v>
      </c>
    </row>
    <row r="868" spans="1:8">
      <c r="A868" s="4" t="str">
        <f t="shared" si="13"/>
        <v>2010Kansas</v>
      </c>
      <c r="B868">
        <v>2010</v>
      </c>
      <c r="C868" t="s">
        <v>23</v>
      </c>
      <c r="D868" s="1">
        <v>0</v>
      </c>
      <c r="E868" s="1">
        <v>0</v>
      </c>
      <c r="F868" s="1">
        <v>0</v>
      </c>
      <c r="G868" t="s">
        <v>24</v>
      </c>
      <c r="H868" s="1">
        <v>1048</v>
      </c>
    </row>
    <row r="869" spans="1:8">
      <c r="A869" s="4" t="str">
        <f t="shared" si="13"/>
        <v>2010Kansas</v>
      </c>
      <c r="B869">
        <v>2010</v>
      </c>
      <c r="C869" t="s">
        <v>23</v>
      </c>
      <c r="D869" s="1">
        <v>0</v>
      </c>
      <c r="E869" s="1">
        <v>0</v>
      </c>
      <c r="F869" s="1">
        <v>0</v>
      </c>
      <c r="G869" t="s">
        <v>25</v>
      </c>
      <c r="H869" s="1">
        <v>890</v>
      </c>
    </row>
    <row r="870" spans="1:8">
      <c r="A870" s="4" t="str">
        <f t="shared" si="13"/>
        <v>2010Kansas</v>
      </c>
      <c r="B870">
        <v>2010</v>
      </c>
      <c r="C870" t="s">
        <v>23</v>
      </c>
      <c r="D870" s="1">
        <v>0</v>
      </c>
      <c r="E870" s="1">
        <v>0</v>
      </c>
      <c r="F870" s="1">
        <v>0</v>
      </c>
      <c r="G870" t="s">
        <v>26</v>
      </c>
      <c r="H870" s="1">
        <v>0</v>
      </c>
    </row>
    <row r="871" spans="1:8">
      <c r="A871" s="4" t="str">
        <f t="shared" si="13"/>
        <v>2010Kansas</v>
      </c>
      <c r="B871">
        <v>2010</v>
      </c>
      <c r="C871" t="s">
        <v>23</v>
      </c>
      <c r="D871" s="1">
        <v>0</v>
      </c>
      <c r="E871" s="1">
        <v>0</v>
      </c>
      <c r="F871" s="1">
        <v>0</v>
      </c>
      <c r="G871" t="s">
        <v>27</v>
      </c>
      <c r="H871" s="1">
        <v>1369</v>
      </c>
    </row>
    <row r="872" spans="1:8">
      <c r="A872" s="4" t="str">
        <f t="shared" si="13"/>
        <v>2010Kansas</v>
      </c>
      <c r="B872">
        <v>2010</v>
      </c>
      <c r="C872" t="s">
        <v>23</v>
      </c>
      <c r="D872" s="1">
        <v>0</v>
      </c>
      <c r="E872" s="1">
        <v>0</v>
      </c>
      <c r="F872" s="1">
        <v>0</v>
      </c>
      <c r="G872" t="s">
        <v>28</v>
      </c>
      <c r="H872" s="1">
        <v>100</v>
      </c>
    </row>
    <row r="873" spans="1:8">
      <c r="A873" s="4" t="str">
        <f t="shared" si="13"/>
        <v>2010Kansas</v>
      </c>
      <c r="B873">
        <v>2010</v>
      </c>
      <c r="C873" t="s">
        <v>23</v>
      </c>
      <c r="D873" s="1">
        <v>0</v>
      </c>
      <c r="E873" s="1">
        <v>0</v>
      </c>
      <c r="F873" s="1">
        <v>0</v>
      </c>
      <c r="G873" t="s">
        <v>29</v>
      </c>
      <c r="H873" s="1">
        <v>806</v>
      </c>
    </row>
    <row r="874" spans="1:8">
      <c r="A874" s="4" t="str">
        <f t="shared" si="13"/>
        <v>2010Kansas</v>
      </c>
      <c r="B874">
        <v>2010</v>
      </c>
      <c r="C874" t="s">
        <v>23</v>
      </c>
      <c r="D874" s="1">
        <v>0</v>
      </c>
      <c r="E874" s="1">
        <v>0</v>
      </c>
      <c r="F874" s="1">
        <v>0</v>
      </c>
      <c r="G874" t="s">
        <v>30</v>
      </c>
      <c r="H874" s="1">
        <v>1562</v>
      </c>
    </row>
    <row r="875" spans="1:8">
      <c r="A875" s="4" t="str">
        <f t="shared" si="13"/>
        <v>2010Kansas</v>
      </c>
      <c r="B875">
        <v>2010</v>
      </c>
      <c r="C875" t="s">
        <v>23</v>
      </c>
      <c r="D875" s="1">
        <v>0</v>
      </c>
      <c r="E875" s="1">
        <v>0</v>
      </c>
      <c r="F875" s="1">
        <v>0</v>
      </c>
      <c r="G875" t="s">
        <v>31</v>
      </c>
      <c r="H875" s="1">
        <v>167</v>
      </c>
    </row>
    <row r="876" spans="1:8">
      <c r="A876" s="4" t="str">
        <f t="shared" si="13"/>
        <v>2010Kansas</v>
      </c>
      <c r="B876">
        <v>2010</v>
      </c>
      <c r="C876" t="s">
        <v>23</v>
      </c>
      <c r="D876" s="1">
        <v>0</v>
      </c>
      <c r="E876" s="1">
        <v>0</v>
      </c>
      <c r="F876" s="1">
        <v>0</v>
      </c>
      <c r="G876" t="s">
        <v>32</v>
      </c>
      <c r="H876" s="1">
        <v>23384</v>
      </c>
    </row>
    <row r="877" spans="1:8">
      <c r="A877" s="4" t="str">
        <f t="shared" si="13"/>
        <v>2010Kansas</v>
      </c>
      <c r="B877">
        <v>2010</v>
      </c>
      <c r="C877" t="s">
        <v>23</v>
      </c>
      <c r="D877" s="1">
        <v>0</v>
      </c>
      <c r="E877" s="1">
        <v>0</v>
      </c>
      <c r="F877" s="1">
        <v>0</v>
      </c>
      <c r="G877" t="s">
        <v>33</v>
      </c>
      <c r="H877" s="1">
        <v>289</v>
      </c>
    </row>
    <row r="878" spans="1:8">
      <c r="A878" s="4" t="str">
        <f t="shared" si="13"/>
        <v>2010Kansas</v>
      </c>
      <c r="B878">
        <v>2010</v>
      </c>
      <c r="C878" t="s">
        <v>23</v>
      </c>
      <c r="D878" s="1">
        <v>0</v>
      </c>
      <c r="E878" s="1">
        <v>0</v>
      </c>
      <c r="F878" s="1">
        <v>0</v>
      </c>
      <c r="G878" t="s">
        <v>34</v>
      </c>
      <c r="H878" s="1">
        <v>2678</v>
      </c>
    </row>
    <row r="879" spans="1:8">
      <c r="A879" s="4" t="str">
        <f t="shared" si="13"/>
        <v>2010Kansas</v>
      </c>
      <c r="B879">
        <v>2010</v>
      </c>
      <c r="C879" t="s">
        <v>23</v>
      </c>
      <c r="D879" s="1">
        <v>0</v>
      </c>
      <c r="E879" s="1">
        <v>0</v>
      </c>
      <c r="F879" s="1">
        <v>0</v>
      </c>
      <c r="G879" t="s">
        <v>35</v>
      </c>
      <c r="H879" s="1">
        <v>1318</v>
      </c>
    </row>
    <row r="880" spans="1:8">
      <c r="A880" s="4" t="str">
        <f t="shared" si="13"/>
        <v>2010Kansas</v>
      </c>
      <c r="B880">
        <v>2010</v>
      </c>
      <c r="C880" t="s">
        <v>23</v>
      </c>
      <c r="D880" s="1">
        <v>0</v>
      </c>
      <c r="E880" s="1">
        <v>0</v>
      </c>
      <c r="F880" s="1">
        <v>0</v>
      </c>
      <c r="G880" t="s">
        <v>36</v>
      </c>
      <c r="H880" s="1">
        <v>76</v>
      </c>
    </row>
    <row r="881" spans="1:8">
      <c r="A881" s="4" t="str">
        <f t="shared" si="13"/>
        <v>2010Kansas</v>
      </c>
      <c r="B881">
        <v>2010</v>
      </c>
      <c r="C881" t="s">
        <v>23</v>
      </c>
      <c r="D881" s="1">
        <v>0</v>
      </c>
      <c r="E881" s="1">
        <v>0</v>
      </c>
      <c r="F881" s="1">
        <v>0</v>
      </c>
      <c r="G881" t="s">
        <v>37</v>
      </c>
      <c r="H881" s="1">
        <v>1743</v>
      </c>
    </row>
    <row r="882" spans="1:8">
      <c r="A882" s="4" t="str">
        <f t="shared" si="13"/>
        <v>2010Kansas</v>
      </c>
      <c r="B882">
        <v>2010</v>
      </c>
      <c r="C882" t="s">
        <v>23</v>
      </c>
      <c r="D882" s="1">
        <v>0</v>
      </c>
      <c r="E882" s="1">
        <v>0</v>
      </c>
      <c r="F882" s="1">
        <v>0</v>
      </c>
      <c r="G882" t="s">
        <v>38</v>
      </c>
      <c r="H882" s="1">
        <v>873</v>
      </c>
    </row>
    <row r="883" spans="1:8">
      <c r="A883" s="4" t="str">
        <f t="shared" si="13"/>
        <v>2010Kansas</v>
      </c>
      <c r="B883">
        <v>2010</v>
      </c>
      <c r="C883" t="s">
        <v>23</v>
      </c>
      <c r="D883" s="1">
        <v>0</v>
      </c>
      <c r="E883" s="1">
        <v>0</v>
      </c>
      <c r="F883" s="1">
        <v>0</v>
      </c>
      <c r="G883" t="s">
        <v>39</v>
      </c>
      <c r="H883" s="1">
        <v>2390</v>
      </c>
    </row>
    <row r="884" spans="1:8">
      <c r="A884" s="4" t="str">
        <f t="shared" si="13"/>
        <v>2010Kansas</v>
      </c>
      <c r="B884">
        <v>2010</v>
      </c>
      <c r="C884" t="s">
        <v>23</v>
      </c>
      <c r="D884" s="1">
        <v>0</v>
      </c>
      <c r="E884" s="1">
        <v>0</v>
      </c>
      <c r="F884" s="1">
        <v>0</v>
      </c>
      <c r="G884" t="s">
        <v>40</v>
      </c>
      <c r="H884" s="1">
        <v>1083</v>
      </c>
    </row>
    <row r="885" spans="1:8">
      <c r="A885" s="4" t="str">
        <f t="shared" si="13"/>
        <v>2010Kansas</v>
      </c>
      <c r="B885">
        <v>2010</v>
      </c>
      <c r="C885" t="s">
        <v>23</v>
      </c>
      <c r="D885" s="1">
        <v>0</v>
      </c>
      <c r="E885" s="1">
        <v>0</v>
      </c>
      <c r="F885" s="1">
        <v>0</v>
      </c>
      <c r="G885" t="s">
        <v>41</v>
      </c>
      <c r="H885" s="1">
        <v>225</v>
      </c>
    </row>
    <row r="886" spans="1:8">
      <c r="A886" s="4" t="str">
        <f t="shared" si="13"/>
        <v>2010Kansas</v>
      </c>
      <c r="B886">
        <v>2010</v>
      </c>
      <c r="C886" t="s">
        <v>23</v>
      </c>
      <c r="D886" s="1">
        <v>0</v>
      </c>
      <c r="E886" s="1">
        <v>0</v>
      </c>
      <c r="F886" s="1">
        <v>0</v>
      </c>
      <c r="G886" t="s">
        <v>42</v>
      </c>
      <c r="H886" s="1">
        <v>1509</v>
      </c>
    </row>
    <row r="887" spans="1:8">
      <c r="A887" s="4" t="str">
        <f t="shared" si="13"/>
        <v>2010Kansas</v>
      </c>
      <c r="B887">
        <v>2010</v>
      </c>
      <c r="C887" t="s">
        <v>23</v>
      </c>
      <c r="D887" s="1">
        <v>0</v>
      </c>
      <c r="E887" s="1">
        <v>0</v>
      </c>
      <c r="F887" s="1">
        <v>0</v>
      </c>
      <c r="G887" t="s">
        <v>43</v>
      </c>
      <c r="H887" s="1">
        <v>7568</v>
      </c>
    </row>
    <row r="888" spans="1:8">
      <c r="A888" s="4" t="str">
        <f t="shared" si="13"/>
        <v>2010Kansas</v>
      </c>
      <c r="B888">
        <v>2010</v>
      </c>
      <c r="C888" t="s">
        <v>23</v>
      </c>
      <c r="D888" s="1">
        <v>0</v>
      </c>
      <c r="E888" s="1">
        <v>0</v>
      </c>
      <c r="F888" s="1">
        <v>0</v>
      </c>
      <c r="G888" t="s">
        <v>44</v>
      </c>
      <c r="H888" s="1">
        <v>514</v>
      </c>
    </row>
    <row r="889" spans="1:8">
      <c r="A889" s="4" t="str">
        <f t="shared" si="13"/>
        <v>2010Kansas</v>
      </c>
      <c r="B889">
        <v>2010</v>
      </c>
      <c r="C889" t="s">
        <v>23</v>
      </c>
      <c r="D889" s="1">
        <v>0</v>
      </c>
      <c r="E889" s="1">
        <v>0</v>
      </c>
      <c r="F889" s="1">
        <v>0</v>
      </c>
      <c r="G889" t="s">
        <v>45</v>
      </c>
      <c r="H889" s="1">
        <v>563</v>
      </c>
    </row>
    <row r="890" spans="1:8">
      <c r="A890" s="4" t="str">
        <f t="shared" si="13"/>
        <v>2010Kansas</v>
      </c>
      <c r="B890">
        <v>2010</v>
      </c>
      <c r="C890" t="s">
        <v>23</v>
      </c>
      <c r="D890" s="1">
        <v>0</v>
      </c>
      <c r="E890" s="1">
        <v>0</v>
      </c>
      <c r="F890" s="1">
        <v>0</v>
      </c>
      <c r="G890" t="s">
        <v>46</v>
      </c>
      <c r="H890" s="1">
        <v>39</v>
      </c>
    </row>
    <row r="891" spans="1:8">
      <c r="A891" s="4" t="str">
        <f t="shared" si="13"/>
        <v>2010Kansas</v>
      </c>
      <c r="B891">
        <v>2010</v>
      </c>
      <c r="C891" t="s">
        <v>23</v>
      </c>
      <c r="D891" s="1">
        <v>0</v>
      </c>
      <c r="E891" s="1">
        <v>0</v>
      </c>
      <c r="F891" s="1">
        <v>0</v>
      </c>
      <c r="G891" t="s">
        <v>47</v>
      </c>
      <c r="H891" s="1">
        <v>137</v>
      </c>
    </row>
    <row r="892" spans="1:8">
      <c r="A892" s="4" t="str">
        <f t="shared" si="13"/>
        <v>2010Kansas</v>
      </c>
      <c r="B892">
        <v>2010</v>
      </c>
      <c r="C892" t="s">
        <v>23</v>
      </c>
      <c r="D892" s="1">
        <v>0</v>
      </c>
      <c r="E892" s="1">
        <v>0</v>
      </c>
      <c r="F892" s="1">
        <v>0</v>
      </c>
      <c r="G892" t="s">
        <v>48</v>
      </c>
      <c r="H892" s="1">
        <v>352</v>
      </c>
    </row>
    <row r="893" spans="1:8">
      <c r="A893" s="4" t="str">
        <f t="shared" si="13"/>
        <v>2010Kansas</v>
      </c>
      <c r="B893">
        <v>2010</v>
      </c>
      <c r="C893" t="s">
        <v>23</v>
      </c>
      <c r="D893" s="1">
        <v>0</v>
      </c>
      <c r="E893" s="1">
        <v>0</v>
      </c>
      <c r="F893" s="1">
        <v>0</v>
      </c>
      <c r="G893" t="s">
        <v>49</v>
      </c>
      <c r="H893" s="1">
        <v>1152</v>
      </c>
    </row>
    <row r="894" spans="1:8">
      <c r="A894" s="4" t="str">
        <f t="shared" si="13"/>
        <v>2010Kansas</v>
      </c>
      <c r="B894">
        <v>2010</v>
      </c>
      <c r="C894" t="s">
        <v>23</v>
      </c>
      <c r="D894" s="1">
        <v>0</v>
      </c>
      <c r="E894" s="1">
        <v>0</v>
      </c>
      <c r="F894" s="1">
        <v>0</v>
      </c>
      <c r="G894" t="s">
        <v>50</v>
      </c>
      <c r="H894" s="1">
        <v>9217</v>
      </c>
    </row>
    <row r="895" spans="1:8">
      <c r="A895" s="4" t="str">
        <f t="shared" si="13"/>
        <v>2010Kansas</v>
      </c>
      <c r="B895">
        <v>2010</v>
      </c>
      <c r="C895" t="s">
        <v>23</v>
      </c>
      <c r="D895" s="1">
        <v>0</v>
      </c>
      <c r="E895" s="1">
        <v>0</v>
      </c>
      <c r="F895" s="1">
        <v>0</v>
      </c>
      <c r="G895" t="s">
        <v>51</v>
      </c>
      <c r="H895" s="1">
        <v>238</v>
      </c>
    </row>
    <row r="896" spans="1:8">
      <c r="A896" s="4" t="str">
        <f t="shared" si="13"/>
        <v>2010Kansas</v>
      </c>
      <c r="B896">
        <v>2010</v>
      </c>
      <c r="C896" t="s">
        <v>23</v>
      </c>
      <c r="D896" s="1">
        <v>0</v>
      </c>
      <c r="E896" s="1">
        <v>0</v>
      </c>
      <c r="F896" s="1">
        <v>0</v>
      </c>
      <c r="G896" t="s">
        <v>52</v>
      </c>
      <c r="H896" s="1">
        <v>75</v>
      </c>
    </row>
    <row r="897" spans="1:8">
      <c r="A897" s="4" t="str">
        <f t="shared" si="13"/>
        <v>2010Kansas</v>
      </c>
      <c r="B897">
        <v>2010</v>
      </c>
      <c r="C897" t="s">
        <v>23</v>
      </c>
      <c r="D897" s="1">
        <v>0</v>
      </c>
      <c r="E897" s="1">
        <v>0</v>
      </c>
      <c r="F897" s="1">
        <v>0</v>
      </c>
      <c r="G897" t="s">
        <v>53</v>
      </c>
      <c r="H897" s="1">
        <v>1648</v>
      </c>
    </row>
    <row r="898" spans="1:8">
      <c r="A898" s="4" t="str">
        <f t="shared" si="13"/>
        <v>2010Kansas</v>
      </c>
      <c r="B898">
        <v>2010</v>
      </c>
      <c r="C898" t="s">
        <v>23</v>
      </c>
      <c r="D898" s="1">
        <v>0</v>
      </c>
      <c r="E898" s="1">
        <v>0</v>
      </c>
      <c r="F898" s="1">
        <v>0</v>
      </c>
      <c r="G898" t="s">
        <v>54</v>
      </c>
      <c r="H898" s="1">
        <v>1175</v>
      </c>
    </row>
    <row r="899" spans="1:8">
      <c r="A899" s="4" t="str">
        <f t="shared" ref="A899:A962" si="14">B899&amp;C899</f>
        <v>2010Kansas</v>
      </c>
      <c r="B899">
        <v>2010</v>
      </c>
      <c r="C899" t="s">
        <v>23</v>
      </c>
      <c r="D899" s="1">
        <v>0</v>
      </c>
      <c r="E899" s="1">
        <v>0</v>
      </c>
      <c r="F899" s="1">
        <v>0</v>
      </c>
      <c r="G899" t="s">
        <v>55</v>
      </c>
      <c r="H899" s="1">
        <v>0</v>
      </c>
    </row>
    <row r="900" spans="1:8">
      <c r="A900" s="4" t="str">
        <f t="shared" si="14"/>
        <v>2010Kansas</v>
      </c>
      <c r="B900">
        <v>2010</v>
      </c>
      <c r="C900" t="s">
        <v>23</v>
      </c>
      <c r="D900" s="1">
        <v>0</v>
      </c>
      <c r="E900" s="1">
        <v>0</v>
      </c>
      <c r="F900" s="1">
        <v>0</v>
      </c>
      <c r="G900" t="s">
        <v>56</v>
      </c>
      <c r="H900" s="1">
        <v>1233</v>
      </c>
    </row>
    <row r="901" spans="1:8">
      <c r="A901" s="4" t="str">
        <f t="shared" si="14"/>
        <v>2010Kansas</v>
      </c>
      <c r="B901">
        <v>2010</v>
      </c>
      <c r="C901" t="s">
        <v>23</v>
      </c>
      <c r="D901" s="1">
        <v>0</v>
      </c>
      <c r="E901" s="1">
        <v>0</v>
      </c>
      <c r="F901" s="1">
        <v>0</v>
      </c>
      <c r="G901" t="s">
        <v>57</v>
      </c>
      <c r="H901" s="1">
        <v>573</v>
      </c>
    </row>
    <row r="902" spans="1:8">
      <c r="A902" s="4" t="str">
        <f t="shared" si="14"/>
        <v>2010Kansas</v>
      </c>
      <c r="B902">
        <v>2010</v>
      </c>
      <c r="C902" t="s">
        <v>23</v>
      </c>
      <c r="D902" s="1">
        <v>0</v>
      </c>
      <c r="E902" s="1">
        <v>0</v>
      </c>
      <c r="F902" s="1">
        <v>0</v>
      </c>
      <c r="G902" t="s">
        <v>58</v>
      </c>
      <c r="H902" s="1">
        <v>68</v>
      </c>
    </row>
    <row r="903" spans="1:8">
      <c r="A903" s="4" t="str">
        <f t="shared" si="14"/>
        <v>2010Kentucky</v>
      </c>
      <c r="B903">
        <v>2010</v>
      </c>
      <c r="C903" s="4" t="s">
        <v>24</v>
      </c>
      <c r="D903" s="1">
        <v>4296639</v>
      </c>
      <c r="E903" s="1">
        <v>3638259</v>
      </c>
      <c r="F903" s="1">
        <v>519887</v>
      </c>
      <c r="G903">
        <v>0</v>
      </c>
      <c r="H903" s="1">
        <v>0</v>
      </c>
    </row>
    <row r="904" spans="1:8">
      <c r="A904" s="4" t="str">
        <f t="shared" si="14"/>
        <v>2010Kentucky</v>
      </c>
      <c r="B904">
        <v>2010</v>
      </c>
      <c r="C904" t="s">
        <v>24</v>
      </c>
      <c r="D904" s="1">
        <v>0</v>
      </c>
      <c r="E904" s="1">
        <v>0</v>
      </c>
      <c r="F904" s="1">
        <v>0</v>
      </c>
      <c r="G904" t="s">
        <v>7</v>
      </c>
      <c r="H904" s="1">
        <v>2161</v>
      </c>
    </row>
    <row r="905" spans="1:8">
      <c r="A905" s="4" t="str">
        <f t="shared" si="14"/>
        <v>2010Kentucky</v>
      </c>
      <c r="B905">
        <v>2010</v>
      </c>
      <c r="C905" t="s">
        <v>24</v>
      </c>
      <c r="D905" s="1">
        <v>0</v>
      </c>
      <c r="E905" s="1">
        <v>0</v>
      </c>
      <c r="F905" s="1">
        <v>0</v>
      </c>
      <c r="G905" t="s">
        <v>8</v>
      </c>
      <c r="H905" s="1">
        <v>3017</v>
      </c>
    </row>
    <row r="906" spans="1:8">
      <c r="A906" s="4" t="str">
        <f t="shared" si="14"/>
        <v>2010Kentucky</v>
      </c>
      <c r="B906">
        <v>2010</v>
      </c>
      <c r="C906" t="s">
        <v>24</v>
      </c>
      <c r="D906" s="1">
        <v>0</v>
      </c>
      <c r="E906" s="1">
        <v>0</v>
      </c>
      <c r="F906" s="1">
        <v>0</v>
      </c>
      <c r="G906" t="s">
        <v>9</v>
      </c>
      <c r="H906" s="1">
        <v>2598</v>
      </c>
    </row>
    <row r="907" spans="1:8">
      <c r="A907" s="4" t="str">
        <f t="shared" si="14"/>
        <v>2010Kentucky</v>
      </c>
      <c r="B907">
        <v>2010</v>
      </c>
      <c r="C907" t="s">
        <v>24</v>
      </c>
      <c r="D907" s="1">
        <v>0</v>
      </c>
      <c r="E907" s="1">
        <v>0</v>
      </c>
      <c r="F907" s="1">
        <v>0</v>
      </c>
      <c r="G907" t="s">
        <v>10</v>
      </c>
      <c r="H907" s="1">
        <v>558</v>
      </c>
    </row>
    <row r="908" spans="1:8">
      <c r="A908" s="4" t="str">
        <f t="shared" si="14"/>
        <v>2010Kentucky</v>
      </c>
      <c r="B908">
        <v>2010</v>
      </c>
      <c r="C908" t="s">
        <v>24</v>
      </c>
      <c r="D908" s="1">
        <v>0</v>
      </c>
      <c r="E908" s="1">
        <v>0</v>
      </c>
      <c r="F908" s="1">
        <v>0</v>
      </c>
      <c r="G908" t="s">
        <v>11</v>
      </c>
      <c r="H908" s="1">
        <v>3779</v>
      </c>
    </row>
    <row r="909" spans="1:8">
      <c r="A909" s="4" t="str">
        <f t="shared" si="14"/>
        <v>2010Kentucky</v>
      </c>
      <c r="B909">
        <v>2010</v>
      </c>
      <c r="C909" t="s">
        <v>24</v>
      </c>
      <c r="D909" s="1">
        <v>0</v>
      </c>
      <c r="E909" s="1">
        <v>0</v>
      </c>
      <c r="F909" s="1">
        <v>0</v>
      </c>
      <c r="G909" t="s">
        <v>12</v>
      </c>
      <c r="H909" s="1">
        <v>329</v>
      </c>
    </row>
    <row r="910" spans="1:8">
      <c r="A910" s="4" t="str">
        <f t="shared" si="14"/>
        <v>2010Kentucky</v>
      </c>
      <c r="B910">
        <v>2010</v>
      </c>
      <c r="C910" t="s">
        <v>24</v>
      </c>
      <c r="D910" s="1">
        <v>0</v>
      </c>
      <c r="E910" s="1">
        <v>0</v>
      </c>
      <c r="F910" s="1">
        <v>0</v>
      </c>
      <c r="G910" t="s">
        <v>13</v>
      </c>
      <c r="H910" s="1">
        <v>698</v>
      </c>
    </row>
    <row r="911" spans="1:8">
      <c r="A911" s="4" t="str">
        <f t="shared" si="14"/>
        <v>2010Kentucky</v>
      </c>
      <c r="B911">
        <v>2010</v>
      </c>
      <c r="C911" t="s">
        <v>24</v>
      </c>
      <c r="D911" s="1">
        <v>0</v>
      </c>
      <c r="E911" s="1">
        <v>0</v>
      </c>
      <c r="F911" s="1">
        <v>0</v>
      </c>
      <c r="G911" t="s">
        <v>14</v>
      </c>
      <c r="H911" s="1">
        <v>38</v>
      </c>
    </row>
    <row r="912" spans="1:8">
      <c r="A912" s="4" t="str">
        <f t="shared" si="14"/>
        <v>2010Kentucky</v>
      </c>
      <c r="B912">
        <v>2010</v>
      </c>
      <c r="C912" t="s">
        <v>24</v>
      </c>
      <c r="D912" s="1">
        <v>0</v>
      </c>
      <c r="E912" s="1">
        <v>0</v>
      </c>
      <c r="F912" s="1">
        <v>0</v>
      </c>
      <c r="G912" t="s">
        <v>15</v>
      </c>
      <c r="H912" s="1">
        <v>147</v>
      </c>
    </row>
    <row r="913" spans="1:8">
      <c r="A913" s="4" t="str">
        <f t="shared" si="14"/>
        <v>2010Kentucky</v>
      </c>
      <c r="B913">
        <v>2010</v>
      </c>
      <c r="C913" t="s">
        <v>24</v>
      </c>
      <c r="D913" s="1">
        <v>0</v>
      </c>
      <c r="E913" s="1">
        <v>0</v>
      </c>
      <c r="F913" s="1">
        <v>0</v>
      </c>
      <c r="G913" t="s">
        <v>16</v>
      </c>
      <c r="H913" s="1">
        <v>10119</v>
      </c>
    </row>
    <row r="914" spans="1:8">
      <c r="A914" s="4" t="str">
        <f t="shared" si="14"/>
        <v>2010Kentucky</v>
      </c>
      <c r="B914">
        <v>2010</v>
      </c>
      <c r="C914" t="s">
        <v>24</v>
      </c>
      <c r="D914" s="1">
        <v>0</v>
      </c>
      <c r="E914" s="1">
        <v>0</v>
      </c>
      <c r="F914" s="1">
        <v>0</v>
      </c>
      <c r="G914" t="s">
        <v>17</v>
      </c>
      <c r="H914" s="1">
        <v>6397</v>
      </c>
    </row>
    <row r="915" spans="1:8">
      <c r="A915" s="4" t="str">
        <f t="shared" si="14"/>
        <v>2010Kentucky</v>
      </c>
      <c r="B915">
        <v>2010</v>
      </c>
      <c r="C915" t="s">
        <v>24</v>
      </c>
      <c r="D915" s="1">
        <v>0</v>
      </c>
      <c r="E915" s="1">
        <v>0</v>
      </c>
      <c r="F915" s="1">
        <v>0</v>
      </c>
      <c r="G915" t="s">
        <v>18</v>
      </c>
      <c r="H915" s="1">
        <v>520</v>
      </c>
    </row>
    <row r="916" spans="1:8">
      <c r="A916" s="4" t="str">
        <f t="shared" si="14"/>
        <v>2010Kentucky</v>
      </c>
      <c r="B916">
        <v>2010</v>
      </c>
      <c r="C916" t="s">
        <v>24</v>
      </c>
      <c r="D916" s="1">
        <v>0</v>
      </c>
      <c r="E916" s="1">
        <v>0</v>
      </c>
      <c r="F916" s="1">
        <v>0</v>
      </c>
      <c r="G916" t="s">
        <v>19</v>
      </c>
      <c r="H916" s="1">
        <v>71</v>
      </c>
    </row>
    <row r="917" spans="1:8">
      <c r="A917" s="4" t="str">
        <f t="shared" si="14"/>
        <v>2010Kentucky</v>
      </c>
      <c r="B917">
        <v>2010</v>
      </c>
      <c r="C917" t="s">
        <v>24</v>
      </c>
      <c r="D917" s="1">
        <v>0</v>
      </c>
      <c r="E917" s="1">
        <v>0</v>
      </c>
      <c r="F917" s="1">
        <v>0</v>
      </c>
      <c r="G917" t="s">
        <v>20</v>
      </c>
      <c r="H917" s="1">
        <v>4659</v>
      </c>
    </row>
    <row r="918" spans="1:8">
      <c r="A918" s="4" t="str">
        <f t="shared" si="14"/>
        <v>2010Kentucky</v>
      </c>
      <c r="B918">
        <v>2010</v>
      </c>
      <c r="C918" t="s">
        <v>24</v>
      </c>
      <c r="D918" s="1">
        <v>0</v>
      </c>
      <c r="E918" s="1">
        <v>0</v>
      </c>
      <c r="F918" s="1">
        <v>0</v>
      </c>
      <c r="G918" t="s">
        <v>21</v>
      </c>
      <c r="H918" s="1">
        <v>11906</v>
      </c>
    </row>
    <row r="919" spans="1:8">
      <c r="A919" s="4" t="str">
        <f t="shared" si="14"/>
        <v>2010Kentucky</v>
      </c>
      <c r="B919">
        <v>2010</v>
      </c>
      <c r="C919" t="s">
        <v>24</v>
      </c>
      <c r="D919" s="1">
        <v>0</v>
      </c>
      <c r="E919" s="1">
        <v>0</v>
      </c>
      <c r="F919" s="1">
        <v>0</v>
      </c>
      <c r="G919" t="s">
        <v>22</v>
      </c>
      <c r="H919" s="1">
        <v>656</v>
      </c>
    </row>
    <row r="920" spans="1:8">
      <c r="A920" s="4" t="str">
        <f t="shared" si="14"/>
        <v>2010Kentucky</v>
      </c>
      <c r="B920">
        <v>2010</v>
      </c>
      <c r="C920" t="s">
        <v>24</v>
      </c>
      <c r="D920" s="1">
        <v>0</v>
      </c>
      <c r="E920" s="1">
        <v>0</v>
      </c>
      <c r="F920" s="1">
        <v>0</v>
      </c>
      <c r="G920" t="s">
        <v>23</v>
      </c>
      <c r="H920" s="1">
        <v>1109</v>
      </c>
    </row>
    <row r="921" spans="1:8">
      <c r="A921" s="4" t="str">
        <f t="shared" si="14"/>
        <v>2010Kentucky</v>
      </c>
      <c r="B921">
        <v>2010</v>
      </c>
      <c r="C921" t="s">
        <v>24</v>
      </c>
      <c r="D921" s="1">
        <v>0</v>
      </c>
      <c r="E921" s="1">
        <v>0</v>
      </c>
      <c r="F921" s="1">
        <v>0</v>
      </c>
      <c r="G921" t="s">
        <v>24</v>
      </c>
      <c r="H921" s="1">
        <v>0</v>
      </c>
    </row>
    <row r="922" spans="1:8">
      <c r="A922" s="4" t="str">
        <f t="shared" si="14"/>
        <v>2010Kentucky</v>
      </c>
      <c r="B922">
        <v>2010</v>
      </c>
      <c r="C922" t="s">
        <v>24</v>
      </c>
      <c r="D922" s="1">
        <v>0</v>
      </c>
      <c r="E922" s="1">
        <v>0</v>
      </c>
      <c r="F922" s="1">
        <v>0</v>
      </c>
      <c r="G922" t="s">
        <v>25</v>
      </c>
      <c r="H922" s="1">
        <v>437</v>
      </c>
    </row>
    <row r="923" spans="1:8">
      <c r="A923" s="4" t="str">
        <f t="shared" si="14"/>
        <v>2010Kentucky</v>
      </c>
      <c r="B923">
        <v>2010</v>
      </c>
      <c r="C923" t="s">
        <v>24</v>
      </c>
      <c r="D923" s="1">
        <v>0</v>
      </c>
      <c r="E923" s="1">
        <v>0</v>
      </c>
      <c r="F923" s="1">
        <v>0</v>
      </c>
      <c r="G923" t="s">
        <v>26</v>
      </c>
      <c r="H923" s="1">
        <v>0</v>
      </c>
    </row>
    <row r="924" spans="1:8">
      <c r="A924" s="4" t="str">
        <f t="shared" si="14"/>
        <v>2010Kentucky</v>
      </c>
      <c r="B924">
        <v>2010</v>
      </c>
      <c r="C924" t="s">
        <v>24</v>
      </c>
      <c r="D924" s="1">
        <v>0</v>
      </c>
      <c r="E924" s="1">
        <v>0</v>
      </c>
      <c r="F924" s="1">
        <v>0</v>
      </c>
      <c r="G924" t="s">
        <v>27</v>
      </c>
      <c r="H924" s="1">
        <v>1395</v>
      </c>
    </row>
    <row r="925" spans="1:8">
      <c r="A925" s="4" t="str">
        <f t="shared" si="14"/>
        <v>2010Kentucky</v>
      </c>
      <c r="B925">
        <v>2010</v>
      </c>
      <c r="C925" t="s">
        <v>24</v>
      </c>
      <c r="D925" s="1">
        <v>0</v>
      </c>
      <c r="E925" s="1">
        <v>0</v>
      </c>
      <c r="F925" s="1">
        <v>0</v>
      </c>
      <c r="G925" t="s">
        <v>28</v>
      </c>
      <c r="H925" s="1">
        <v>1036</v>
      </c>
    </row>
    <row r="926" spans="1:8">
      <c r="A926" s="4" t="str">
        <f t="shared" si="14"/>
        <v>2010Kentucky</v>
      </c>
      <c r="B926">
        <v>2010</v>
      </c>
      <c r="C926" t="s">
        <v>24</v>
      </c>
      <c r="D926" s="1">
        <v>0</v>
      </c>
      <c r="E926" s="1">
        <v>0</v>
      </c>
      <c r="F926" s="1">
        <v>0</v>
      </c>
      <c r="G926" t="s">
        <v>29</v>
      </c>
      <c r="H926" s="1">
        <v>4672</v>
      </c>
    </row>
    <row r="927" spans="1:8">
      <c r="A927" s="4" t="str">
        <f t="shared" si="14"/>
        <v>2010Kentucky</v>
      </c>
      <c r="B927">
        <v>2010</v>
      </c>
      <c r="C927" t="s">
        <v>24</v>
      </c>
      <c r="D927" s="1">
        <v>0</v>
      </c>
      <c r="E927" s="1">
        <v>0</v>
      </c>
      <c r="F927" s="1">
        <v>0</v>
      </c>
      <c r="G927" t="s">
        <v>30</v>
      </c>
      <c r="H927" s="1">
        <v>930</v>
      </c>
    </row>
    <row r="928" spans="1:8">
      <c r="A928" s="4" t="str">
        <f t="shared" si="14"/>
        <v>2010Kentucky</v>
      </c>
      <c r="B928">
        <v>2010</v>
      </c>
      <c r="C928" t="s">
        <v>24</v>
      </c>
      <c r="D928" s="1">
        <v>0</v>
      </c>
      <c r="E928" s="1">
        <v>0</v>
      </c>
      <c r="F928" s="1">
        <v>0</v>
      </c>
      <c r="G928" t="s">
        <v>31</v>
      </c>
      <c r="H928" s="1">
        <v>1442</v>
      </c>
    </row>
    <row r="929" spans="1:8">
      <c r="A929" s="4" t="str">
        <f t="shared" si="14"/>
        <v>2010Kentucky</v>
      </c>
      <c r="B929">
        <v>2010</v>
      </c>
      <c r="C929" t="s">
        <v>24</v>
      </c>
      <c r="D929" s="1">
        <v>0</v>
      </c>
      <c r="E929" s="1">
        <v>0</v>
      </c>
      <c r="F929" s="1">
        <v>0</v>
      </c>
      <c r="G929" t="s">
        <v>32</v>
      </c>
      <c r="H929" s="1">
        <v>3153</v>
      </c>
    </row>
    <row r="930" spans="1:8">
      <c r="A930" s="4" t="str">
        <f t="shared" si="14"/>
        <v>2010Kentucky</v>
      </c>
      <c r="B930">
        <v>2010</v>
      </c>
      <c r="C930" t="s">
        <v>24</v>
      </c>
      <c r="D930" s="1">
        <v>0</v>
      </c>
      <c r="E930" s="1">
        <v>0</v>
      </c>
      <c r="F930" s="1">
        <v>0</v>
      </c>
      <c r="G930" t="s">
        <v>33</v>
      </c>
      <c r="H930" s="1">
        <v>0</v>
      </c>
    </row>
    <row r="931" spans="1:8">
      <c r="A931" s="4" t="str">
        <f t="shared" si="14"/>
        <v>2010Kentucky</v>
      </c>
      <c r="B931">
        <v>2010</v>
      </c>
      <c r="C931" t="s">
        <v>24</v>
      </c>
      <c r="D931" s="1">
        <v>0</v>
      </c>
      <c r="E931" s="1">
        <v>0</v>
      </c>
      <c r="F931" s="1">
        <v>0</v>
      </c>
      <c r="G931" t="s">
        <v>34</v>
      </c>
      <c r="H931" s="1">
        <v>858</v>
      </c>
    </row>
    <row r="932" spans="1:8">
      <c r="A932" s="4" t="str">
        <f t="shared" si="14"/>
        <v>2010Kentucky</v>
      </c>
      <c r="B932">
        <v>2010</v>
      </c>
      <c r="C932" t="s">
        <v>24</v>
      </c>
      <c r="D932" s="1">
        <v>0</v>
      </c>
      <c r="E932" s="1">
        <v>0</v>
      </c>
      <c r="F932" s="1">
        <v>0</v>
      </c>
      <c r="G932" t="s">
        <v>35</v>
      </c>
      <c r="H932" s="1">
        <v>76</v>
      </c>
    </row>
    <row r="933" spans="1:8">
      <c r="A933" s="4" t="str">
        <f t="shared" si="14"/>
        <v>2010Kentucky</v>
      </c>
      <c r="B933">
        <v>2010</v>
      </c>
      <c r="C933" t="s">
        <v>24</v>
      </c>
      <c r="D933" s="1">
        <v>0</v>
      </c>
      <c r="E933" s="1">
        <v>0</v>
      </c>
      <c r="F933" s="1">
        <v>0</v>
      </c>
      <c r="G933" t="s">
        <v>36</v>
      </c>
      <c r="H933" s="1">
        <v>0</v>
      </c>
    </row>
    <row r="934" spans="1:8">
      <c r="A934" s="4" t="str">
        <f t="shared" si="14"/>
        <v>2010Kentucky</v>
      </c>
      <c r="B934">
        <v>2010</v>
      </c>
      <c r="C934" t="s">
        <v>24</v>
      </c>
      <c r="D934" s="1">
        <v>0</v>
      </c>
      <c r="E934" s="1">
        <v>0</v>
      </c>
      <c r="F934" s="1">
        <v>0</v>
      </c>
      <c r="G934" t="s">
        <v>37</v>
      </c>
      <c r="H934" s="1">
        <v>1147</v>
      </c>
    </row>
    <row r="935" spans="1:8">
      <c r="A935" s="4" t="str">
        <f t="shared" si="14"/>
        <v>2010Kentucky</v>
      </c>
      <c r="B935">
        <v>2010</v>
      </c>
      <c r="C935" t="s">
        <v>24</v>
      </c>
      <c r="D935" s="1">
        <v>0</v>
      </c>
      <c r="E935" s="1">
        <v>0</v>
      </c>
      <c r="F935" s="1">
        <v>0</v>
      </c>
      <c r="G935" t="s">
        <v>38</v>
      </c>
      <c r="H935" s="1">
        <v>122</v>
      </c>
    </row>
    <row r="936" spans="1:8">
      <c r="A936" s="4" t="str">
        <f t="shared" si="14"/>
        <v>2010Kentucky</v>
      </c>
      <c r="B936">
        <v>2010</v>
      </c>
      <c r="C936" t="s">
        <v>24</v>
      </c>
      <c r="D936" s="1">
        <v>0</v>
      </c>
      <c r="E936" s="1">
        <v>0</v>
      </c>
      <c r="F936" s="1">
        <v>0</v>
      </c>
      <c r="G936" t="s">
        <v>39</v>
      </c>
      <c r="H936" s="1">
        <v>2057</v>
      </c>
    </row>
    <row r="937" spans="1:8">
      <c r="A937" s="4" t="str">
        <f t="shared" si="14"/>
        <v>2010Kentucky</v>
      </c>
      <c r="B937">
        <v>2010</v>
      </c>
      <c r="C937" t="s">
        <v>24</v>
      </c>
      <c r="D937" s="1">
        <v>0</v>
      </c>
      <c r="E937" s="1">
        <v>0</v>
      </c>
      <c r="F937" s="1">
        <v>0</v>
      </c>
      <c r="G937" t="s">
        <v>40</v>
      </c>
      <c r="H937" s="1">
        <v>3758</v>
      </c>
    </row>
    <row r="938" spans="1:8">
      <c r="A938" s="4" t="str">
        <f t="shared" si="14"/>
        <v>2010Kentucky</v>
      </c>
      <c r="B938">
        <v>2010</v>
      </c>
      <c r="C938" t="s">
        <v>24</v>
      </c>
      <c r="D938" s="1">
        <v>0</v>
      </c>
      <c r="E938" s="1">
        <v>0</v>
      </c>
      <c r="F938" s="1">
        <v>0</v>
      </c>
      <c r="G938" t="s">
        <v>41</v>
      </c>
      <c r="H938" s="1">
        <v>0</v>
      </c>
    </row>
    <row r="939" spans="1:8">
      <c r="A939" s="4" t="str">
        <f t="shared" si="14"/>
        <v>2010Kentucky</v>
      </c>
      <c r="B939">
        <v>2010</v>
      </c>
      <c r="C939" t="s">
        <v>24</v>
      </c>
      <c r="D939" s="1">
        <v>0</v>
      </c>
      <c r="E939" s="1">
        <v>0</v>
      </c>
      <c r="F939" s="1">
        <v>0</v>
      </c>
      <c r="G939" t="s">
        <v>42</v>
      </c>
      <c r="H939" s="1">
        <v>15598</v>
      </c>
    </row>
    <row r="940" spans="1:8">
      <c r="A940" s="4" t="str">
        <f t="shared" si="14"/>
        <v>2010Kentucky</v>
      </c>
      <c r="B940">
        <v>2010</v>
      </c>
      <c r="C940" t="s">
        <v>24</v>
      </c>
      <c r="D940" s="1">
        <v>0</v>
      </c>
      <c r="E940" s="1">
        <v>0</v>
      </c>
      <c r="F940" s="1">
        <v>0</v>
      </c>
      <c r="G940" t="s">
        <v>43</v>
      </c>
      <c r="H940" s="1">
        <v>1153</v>
      </c>
    </row>
    <row r="941" spans="1:8">
      <c r="A941" s="4" t="str">
        <f t="shared" si="14"/>
        <v>2010Kentucky</v>
      </c>
      <c r="B941">
        <v>2010</v>
      </c>
      <c r="C941" t="s">
        <v>24</v>
      </c>
      <c r="D941" s="1">
        <v>0</v>
      </c>
      <c r="E941" s="1">
        <v>0</v>
      </c>
      <c r="F941" s="1">
        <v>0</v>
      </c>
      <c r="G941" t="s">
        <v>44</v>
      </c>
      <c r="H941" s="1">
        <v>181</v>
      </c>
    </row>
    <row r="942" spans="1:8">
      <c r="A942" s="4" t="str">
        <f t="shared" si="14"/>
        <v>2010Kentucky</v>
      </c>
      <c r="B942">
        <v>2010</v>
      </c>
      <c r="C942" t="s">
        <v>24</v>
      </c>
      <c r="D942" s="1">
        <v>0</v>
      </c>
      <c r="E942" s="1">
        <v>0</v>
      </c>
      <c r="F942" s="1">
        <v>0</v>
      </c>
      <c r="G942" t="s">
        <v>45</v>
      </c>
      <c r="H942" s="1">
        <v>2618</v>
      </c>
    </row>
    <row r="943" spans="1:8">
      <c r="A943" s="4" t="str">
        <f t="shared" si="14"/>
        <v>2010Kentucky</v>
      </c>
      <c r="B943">
        <v>2010</v>
      </c>
      <c r="C943" t="s">
        <v>24</v>
      </c>
      <c r="D943" s="1">
        <v>0</v>
      </c>
      <c r="E943" s="1">
        <v>0</v>
      </c>
      <c r="F943" s="1">
        <v>0</v>
      </c>
      <c r="G943" t="s">
        <v>46</v>
      </c>
      <c r="H943" s="1">
        <v>289</v>
      </c>
    </row>
    <row r="944" spans="1:8">
      <c r="A944" s="4" t="str">
        <f t="shared" si="14"/>
        <v>2010Kentucky</v>
      </c>
      <c r="B944">
        <v>2010</v>
      </c>
      <c r="C944" t="s">
        <v>24</v>
      </c>
      <c r="D944" s="1">
        <v>0</v>
      </c>
      <c r="E944" s="1">
        <v>0</v>
      </c>
      <c r="F944" s="1">
        <v>0</v>
      </c>
      <c r="G944" t="s">
        <v>47</v>
      </c>
      <c r="H944" s="1">
        <v>1286</v>
      </c>
    </row>
    <row r="945" spans="1:8">
      <c r="A945" s="4" t="str">
        <f t="shared" si="14"/>
        <v>2010Kentucky</v>
      </c>
      <c r="B945">
        <v>2010</v>
      </c>
      <c r="C945" t="s">
        <v>24</v>
      </c>
      <c r="D945" s="1">
        <v>0</v>
      </c>
      <c r="E945" s="1">
        <v>0</v>
      </c>
      <c r="F945" s="1">
        <v>0</v>
      </c>
      <c r="G945" t="s">
        <v>48</v>
      </c>
      <c r="H945" s="1">
        <v>163</v>
      </c>
    </row>
    <row r="946" spans="1:8">
      <c r="A946" s="4" t="str">
        <f t="shared" si="14"/>
        <v>2010Kentucky</v>
      </c>
      <c r="B946">
        <v>2010</v>
      </c>
      <c r="C946" t="s">
        <v>24</v>
      </c>
      <c r="D946" s="1">
        <v>0</v>
      </c>
      <c r="E946" s="1">
        <v>0</v>
      </c>
      <c r="F946" s="1">
        <v>0</v>
      </c>
      <c r="G946" t="s">
        <v>49</v>
      </c>
      <c r="H946" s="1">
        <v>11153</v>
      </c>
    </row>
    <row r="947" spans="1:8">
      <c r="A947" s="4" t="str">
        <f t="shared" si="14"/>
        <v>2010Kentucky</v>
      </c>
      <c r="B947">
        <v>2010</v>
      </c>
      <c r="C947" t="s">
        <v>24</v>
      </c>
      <c r="D947" s="1">
        <v>0</v>
      </c>
      <c r="E947" s="1">
        <v>0</v>
      </c>
      <c r="F947" s="1">
        <v>0</v>
      </c>
      <c r="G947" t="s">
        <v>50</v>
      </c>
      <c r="H947" s="1">
        <v>5758</v>
      </c>
    </row>
    <row r="948" spans="1:8">
      <c r="A948" s="4" t="str">
        <f t="shared" si="14"/>
        <v>2010Kentucky</v>
      </c>
      <c r="B948">
        <v>2010</v>
      </c>
      <c r="C948" t="s">
        <v>24</v>
      </c>
      <c r="D948" s="1">
        <v>0</v>
      </c>
      <c r="E948" s="1">
        <v>0</v>
      </c>
      <c r="F948" s="1">
        <v>0</v>
      </c>
      <c r="G948" t="s">
        <v>51</v>
      </c>
      <c r="H948" s="1">
        <v>905</v>
      </c>
    </row>
    <row r="949" spans="1:8">
      <c r="A949" s="4" t="str">
        <f t="shared" si="14"/>
        <v>2010Kentucky</v>
      </c>
      <c r="B949">
        <v>2010</v>
      </c>
      <c r="C949" t="s">
        <v>24</v>
      </c>
      <c r="D949" s="1">
        <v>0</v>
      </c>
      <c r="E949" s="1">
        <v>0</v>
      </c>
      <c r="F949" s="1">
        <v>0</v>
      </c>
      <c r="G949" t="s">
        <v>52</v>
      </c>
      <c r="H949" s="1">
        <v>525</v>
      </c>
    </row>
    <row r="950" spans="1:8">
      <c r="A950" s="4" t="str">
        <f t="shared" si="14"/>
        <v>2010Kentucky</v>
      </c>
      <c r="B950">
        <v>2010</v>
      </c>
      <c r="C950" t="s">
        <v>24</v>
      </c>
      <c r="D950" s="1">
        <v>0</v>
      </c>
      <c r="E950" s="1">
        <v>0</v>
      </c>
      <c r="F950" s="1">
        <v>0</v>
      </c>
      <c r="G950" t="s">
        <v>53</v>
      </c>
      <c r="H950" s="1">
        <v>3671</v>
      </c>
    </row>
    <row r="951" spans="1:8">
      <c r="A951" s="4" t="str">
        <f t="shared" si="14"/>
        <v>2010Kentucky</v>
      </c>
      <c r="B951">
        <v>2010</v>
      </c>
      <c r="C951" t="s">
        <v>24</v>
      </c>
      <c r="D951" s="1">
        <v>0</v>
      </c>
      <c r="E951" s="1">
        <v>0</v>
      </c>
      <c r="F951" s="1">
        <v>0</v>
      </c>
      <c r="G951" t="s">
        <v>54</v>
      </c>
      <c r="H951" s="1">
        <v>716</v>
      </c>
    </row>
    <row r="952" spans="1:8">
      <c r="A952" s="4" t="str">
        <f t="shared" si="14"/>
        <v>2010Kentucky</v>
      </c>
      <c r="B952">
        <v>2010</v>
      </c>
      <c r="C952" t="s">
        <v>24</v>
      </c>
      <c r="D952" s="1">
        <v>0</v>
      </c>
      <c r="E952" s="1">
        <v>0</v>
      </c>
      <c r="F952" s="1">
        <v>0</v>
      </c>
      <c r="G952" t="s">
        <v>55</v>
      </c>
      <c r="H952" s="1">
        <v>2297</v>
      </c>
    </row>
    <row r="953" spans="1:8">
      <c r="A953" s="4" t="str">
        <f t="shared" si="14"/>
        <v>2010Kentucky</v>
      </c>
      <c r="B953">
        <v>2010</v>
      </c>
      <c r="C953" t="s">
        <v>24</v>
      </c>
      <c r="D953" s="1">
        <v>0</v>
      </c>
      <c r="E953" s="1">
        <v>0</v>
      </c>
      <c r="F953" s="1">
        <v>0</v>
      </c>
      <c r="G953" t="s">
        <v>56</v>
      </c>
      <c r="H953" s="1">
        <v>1993</v>
      </c>
    </row>
    <row r="954" spans="1:8">
      <c r="A954" s="4" t="str">
        <f t="shared" si="14"/>
        <v>2010Kentucky</v>
      </c>
      <c r="B954">
        <v>2010</v>
      </c>
      <c r="C954" t="s">
        <v>24</v>
      </c>
      <c r="D954" s="1">
        <v>0</v>
      </c>
      <c r="E954" s="1">
        <v>0</v>
      </c>
      <c r="F954" s="1">
        <v>0</v>
      </c>
      <c r="G954" t="s">
        <v>57</v>
      </c>
      <c r="H954" s="1">
        <v>292</v>
      </c>
    </row>
    <row r="955" spans="1:8">
      <c r="A955" s="4" t="str">
        <f t="shared" si="14"/>
        <v>2010Kentucky</v>
      </c>
      <c r="B955">
        <v>2010</v>
      </c>
      <c r="C955" t="s">
        <v>24</v>
      </c>
      <c r="D955" s="1">
        <v>0</v>
      </c>
      <c r="E955" s="1">
        <v>0</v>
      </c>
      <c r="F955" s="1">
        <v>0</v>
      </c>
      <c r="G955" t="s">
        <v>58</v>
      </c>
      <c r="H955" s="1">
        <v>179</v>
      </c>
    </row>
    <row r="956" spans="1:8">
      <c r="A956" s="4" t="str">
        <f t="shared" si="14"/>
        <v>2010Louisiana</v>
      </c>
      <c r="B956">
        <v>2010</v>
      </c>
      <c r="C956" s="4" t="s">
        <v>25</v>
      </c>
      <c r="D956" s="1">
        <v>4483529</v>
      </c>
      <c r="E956" s="1">
        <v>3826390</v>
      </c>
      <c r="F956" s="1">
        <v>547291</v>
      </c>
      <c r="G956">
        <v>0</v>
      </c>
      <c r="H956" s="1">
        <v>0</v>
      </c>
    </row>
    <row r="957" spans="1:8">
      <c r="A957" s="4" t="str">
        <f t="shared" si="14"/>
        <v>2010Louisiana</v>
      </c>
      <c r="B957">
        <v>2010</v>
      </c>
      <c r="C957" t="s">
        <v>25</v>
      </c>
      <c r="D957" s="1">
        <v>0</v>
      </c>
      <c r="E957" s="1">
        <v>0</v>
      </c>
      <c r="F957" s="1">
        <v>0</v>
      </c>
      <c r="G957" t="s">
        <v>7</v>
      </c>
      <c r="H957" s="1">
        <v>5740</v>
      </c>
    </row>
    <row r="958" spans="1:8">
      <c r="A958" s="4" t="str">
        <f t="shared" si="14"/>
        <v>2010Louisiana</v>
      </c>
      <c r="B958">
        <v>2010</v>
      </c>
      <c r="C958" t="s">
        <v>25</v>
      </c>
      <c r="D958" s="1">
        <v>0</v>
      </c>
      <c r="E958" s="1">
        <v>0</v>
      </c>
      <c r="F958" s="1">
        <v>0</v>
      </c>
      <c r="G958" t="s">
        <v>8</v>
      </c>
      <c r="H958" s="1">
        <v>1504</v>
      </c>
    </row>
    <row r="959" spans="1:8">
      <c r="A959" s="4" t="str">
        <f t="shared" si="14"/>
        <v>2010Louisiana</v>
      </c>
      <c r="B959">
        <v>2010</v>
      </c>
      <c r="C959" t="s">
        <v>25</v>
      </c>
      <c r="D959" s="1">
        <v>0</v>
      </c>
      <c r="E959" s="1">
        <v>0</v>
      </c>
      <c r="F959" s="1">
        <v>0</v>
      </c>
      <c r="G959" t="s">
        <v>9</v>
      </c>
      <c r="H959" s="1">
        <v>1960</v>
      </c>
    </row>
    <row r="960" spans="1:8">
      <c r="A960" s="4" t="str">
        <f t="shared" si="14"/>
        <v>2010Louisiana</v>
      </c>
      <c r="B960">
        <v>2010</v>
      </c>
      <c r="C960" t="s">
        <v>25</v>
      </c>
      <c r="D960" s="1">
        <v>0</v>
      </c>
      <c r="E960" s="1">
        <v>0</v>
      </c>
      <c r="F960" s="1">
        <v>0</v>
      </c>
      <c r="G960" t="s">
        <v>10</v>
      </c>
      <c r="H960" s="1">
        <v>2382</v>
      </c>
    </row>
    <row r="961" spans="1:8">
      <c r="A961" s="4" t="str">
        <f t="shared" si="14"/>
        <v>2010Louisiana</v>
      </c>
      <c r="B961">
        <v>2010</v>
      </c>
      <c r="C961" t="s">
        <v>25</v>
      </c>
      <c r="D961" s="1">
        <v>0</v>
      </c>
      <c r="E961" s="1">
        <v>0</v>
      </c>
      <c r="F961" s="1">
        <v>0</v>
      </c>
      <c r="G961" t="s">
        <v>11</v>
      </c>
      <c r="H961" s="1">
        <v>5751</v>
      </c>
    </row>
    <row r="962" spans="1:8">
      <c r="A962" s="4" t="str">
        <f t="shared" si="14"/>
        <v>2010Louisiana</v>
      </c>
      <c r="B962">
        <v>2010</v>
      </c>
      <c r="C962" t="s">
        <v>25</v>
      </c>
      <c r="D962" s="1">
        <v>0</v>
      </c>
      <c r="E962" s="1">
        <v>0</v>
      </c>
      <c r="F962" s="1">
        <v>0</v>
      </c>
      <c r="G962" t="s">
        <v>12</v>
      </c>
      <c r="H962" s="1">
        <v>1215</v>
      </c>
    </row>
    <row r="963" spans="1:8">
      <c r="A963" s="4" t="str">
        <f t="shared" ref="A963:A1026" si="15">B963&amp;C963</f>
        <v>2010Louisiana</v>
      </c>
      <c r="B963">
        <v>2010</v>
      </c>
      <c r="C963" t="s">
        <v>25</v>
      </c>
      <c r="D963" s="1">
        <v>0</v>
      </c>
      <c r="E963" s="1">
        <v>0</v>
      </c>
      <c r="F963" s="1">
        <v>0</v>
      </c>
      <c r="G963" t="s">
        <v>13</v>
      </c>
      <c r="H963" s="1">
        <v>89</v>
      </c>
    </row>
    <row r="964" spans="1:8">
      <c r="A964" s="4" t="str">
        <f t="shared" si="15"/>
        <v>2010Louisiana</v>
      </c>
      <c r="B964">
        <v>2010</v>
      </c>
      <c r="C964" t="s">
        <v>25</v>
      </c>
      <c r="D964" s="1">
        <v>0</v>
      </c>
      <c r="E964" s="1">
        <v>0</v>
      </c>
      <c r="F964" s="1">
        <v>0</v>
      </c>
      <c r="G964" t="s">
        <v>14</v>
      </c>
      <c r="H964" s="1">
        <v>0</v>
      </c>
    </row>
    <row r="965" spans="1:8">
      <c r="A965" s="4" t="str">
        <f t="shared" si="15"/>
        <v>2010Louisiana</v>
      </c>
      <c r="B965">
        <v>2010</v>
      </c>
      <c r="C965" t="s">
        <v>25</v>
      </c>
      <c r="D965" s="1">
        <v>0</v>
      </c>
      <c r="E965" s="1">
        <v>0</v>
      </c>
      <c r="F965" s="1">
        <v>0</v>
      </c>
      <c r="G965" t="s">
        <v>15</v>
      </c>
      <c r="H965" s="1">
        <v>264</v>
      </c>
    </row>
    <row r="966" spans="1:8">
      <c r="A966" s="4" t="str">
        <f t="shared" si="15"/>
        <v>2010Louisiana</v>
      </c>
      <c r="B966">
        <v>2010</v>
      </c>
      <c r="C966" t="s">
        <v>25</v>
      </c>
      <c r="D966" s="1">
        <v>0</v>
      </c>
      <c r="E966" s="1">
        <v>0</v>
      </c>
      <c r="F966" s="1">
        <v>0</v>
      </c>
      <c r="G966" t="s">
        <v>16</v>
      </c>
      <c r="H966" s="1">
        <v>9394</v>
      </c>
    </row>
    <row r="967" spans="1:8">
      <c r="A967" s="4" t="str">
        <f t="shared" si="15"/>
        <v>2010Louisiana</v>
      </c>
      <c r="B967">
        <v>2010</v>
      </c>
      <c r="C967" t="s">
        <v>25</v>
      </c>
      <c r="D967" s="1">
        <v>0</v>
      </c>
      <c r="E967" s="1">
        <v>0</v>
      </c>
      <c r="F967" s="1">
        <v>0</v>
      </c>
      <c r="G967" t="s">
        <v>17</v>
      </c>
      <c r="H967" s="1">
        <v>5766</v>
      </c>
    </row>
    <row r="968" spans="1:8">
      <c r="A968" s="4" t="str">
        <f t="shared" si="15"/>
        <v>2010Louisiana</v>
      </c>
      <c r="B968">
        <v>2010</v>
      </c>
      <c r="C968" t="s">
        <v>25</v>
      </c>
      <c r="D968" s="1">
        <v>0</v>
      </c>
      <c r="E968" s="1">
        <v>0</v>
      </c>
      <c r="F968" s="1">
        <v>0</v>
      </c>
      <c r="G968" t="s">
        <v>18</v>
      </c>
      <c r="H968" s="1">
        <v>342</v>
      </c>
    </row>
    <row r="969" spans="1:8">
      <c r="A969" s="4" t="str">
        <f t="shared" si="15"/>
        <v>2010Louisiana</v>
      </c>
      <c r="B969">
        <v>2010</v>
      </c>
      <c r="C969" t="s">
        <v>25</v>
      </c>
      <c r="D969" s="1">
        <v>0</v>
      </c>
      <c r="E969" s="1">
        <v>0</v>
      </c>
      <c r="F969" s="1">
        <v>0</v>
      </c>
      <c r="G969" t="s">
        <v>19</v>
      </c>
      <c r="H969" s="1">
        <v>202</v>
      </c>
    </row>
    <row r="970" spans="1:8">
      <c r="A970" s="4" t="str">
        <f t="shared" si="15"/>
        <v>2010Louisiana</v>
      </c>
      <c r="B970">
        <v>2010</v>
      </c>
      <c r="C970" t="s">
        <v>25</v>
      </c>
      <c r="D970" s="1">
        <v>0</v>
      </c>
      <c r="E970" s="1">
        <v>0</v>
      </c>
      <c r="F970" s="1">
        <v>0</v>
      </c>
      <c r="G970" t="s">
        <v>20</v>
      </c>
      <c r="H970" s="1">
        <v>2131</v>
      </c>
    </row>
    <row r="971" spans="1:8">
      <c r="A971" s="4" t="str">
        <f t="shared" si="15"/>
        <v>2010Louisiana</v>
      </c>
      <c r="B971">
        <v>2010</v>
      </c>
      <c r="C971" t="s">
        <v>25</v>
      </c>
      <c r="D971" s="1">
        <v>0</v>
      </c>
      <c r="E971" s="1">
        <v>0</v>
      </c>
      <c r="F971" s="1">
        <v>0</v>
      </c>
      <c r="G971" t="s">
        <v>21</v>
      </c>
      <c r="H971" s="1">
        <v>948</v>
      </c>
    </row>
    <row r="972" spans="1:8">
      <c r="A972" s="4" t="str">
        <f t="shared" si="15"/>
        <v>2010Louisiana</v>
      </c>
      <c r="B972">
        <v>2010</v>
      </c>
      <c r="C972" t="s">
        <v>25</v>
      </c>
      <c r="D972" s="1">
        <v>0</v>
      </c>
      <c r="E972" s="1">
        <v>0</v>
      </c>
      <c r="F972" s="1">
        <v>0</v>
      </c>
      <c r="G972" t="s">
        <v>22</v>
      </c>
      <c r="H972" s="1">
        <v>625</v>
      </c>
    </row>
    <row r="973" spans="1:8">
      <c r="A973" s="4" t="str">
        <f t="shared" si="15"/>
        <v>2010Louisiana</v>
      </c>
      <c r="B973">
        <v>2010</v>
      </c>
      <c r="C973" t="s">
        <v>25</v>
      </c>
      <c r="D973" s="1">
        <v>0</v>
      </c>
      <c r="E973" s="1">
        <v>0</v>
      </c>
      <c r="F973" s="1">
        <v>0</v>
      </c>
      <c r="G973" t="s">
        <v>23</v>
      </c>
      <c r="H973" s="1">
        <v>706</v>
      </c>
    </row>
    <row r="974" spans="1:8">
      <c r="A974" s="4" t="str">
        <f t="shared" si="15"/>
        <v>2010Louisiana</v>
      </c>
      <c r="B974">
        <v>2010</v>
      </c>
      <c r="C974" t="s">
        <v>25</v>
      </c>
      <c r="D974" s="1">
        <v>0</v>
      </c>
      <c r="E974" s="1">
        <v>0</v>
      </c>
      <c r="F974" s="1">
        <v>0</v>
      </c>
      <c r="G974" t="s">
        <v>24</v>
      </c>
      <c r="H974" s="1">
        <v>1656</v>
      </c>
    </row>
    <row r="975" spans="1:8">
      <c r="A975" s="4" t="str">
        <f t="shared" si="15"/>
        <v>2010Louisiana</v>
      </c>
      <c r="B975">
        <v>2010</v>
      </c>
      <c r="C975" t="s">
        <v>25</v>
      </c>
      <c r="D975" s="1">
        <v>0</v>
      </c>
      <c r="E975" s="1">
        <v>0</v>
      </c>
      <c r="F975" s="1">
        <v>0</v>
      </c>
      <c r="G975" t="s">
        <v>25</v>
      </c>
      <c r="H975" s="1">
        <v>0</v>
      </c>
    </row>
    <row r="976" spans="1:8">
      <c r="A976" s="4" t="str">
        <f t="shared" si="15"/>
        <v>2010Louisiana</v>
      </c>
      <c r="B976">
        <v>2010</v>
      </c>
      <c r="C976" t="s">
        <v>25</v>
      </c>
      <c r="D976" s="1">
        <v>0</v>
      </c>
      <c r="E976" s="1">
        <v>0</v>
      </c>
      <c r="F976" s="1">
        <v>0</v>
      </c>
      <c r="G976" t="s">
        <v>26</v>
      </c>
      <c r="H976" s="1">
        <v>162</v>
      </c>
    </row>
    <row r="977" spans="1:8">
      <c r="A977" s="4" t="str">
        <f t="shared" si="15"/>
        <v>2010Louisiana</v>
      </c>
      <c r="B977">
        <v>2010</v>
      </c>
      <c r="C977" t="s">
        <v>25</v>
      </c>
      <c r="D977" s="1">
        <v>0</v>
      </c>
      <c r="E977" s="1">
        <v>0</v>
      </c>
      <c r="F977" s="1">
        <v>0</v>
      </c>
      <c r="G977" t="s">
        <v>27</v>
      </c>
      <c r="H977" s="1">
        <v>963</v>
      </c>
    </row>
    <row r="978" spans="1:8">
      <c r="A978" s="4" t="str">
        <f t="shared" si="15"/>
        <v>2010Louisiana</v>
      </c>
      <c r="B978">
        <v>2010</v>
      </c>
      <c r="C978" t="s">
        <v>25</v>
      </c>
      <c r="D978" s="1">
        <v>0</v>
      </c>
      <c r="E978" s="1">
        <v>0</v>
      </c>
      <c r="F978" s="1">
        <v>0</v>
      </c>
      <c r="G978" t="s">
        <v>28</v>
      </c>
      <c r="H978" s="1">
        <v>995</v>
      </c>
    </row>
    <row r="979" spans="1:8">
      <c r="A979" s="4" t="str">
        <f t="shared" si="15"/>
        <v>2010Louisiana</v>
      </c>
      <c r="B979">
        <v>2010</v>
      </c>
      <c r="C979" t="s">
        <v>25</v>
      </c>
      <c r="D979" s="1">
        <v>0</v>
      </c>
      <c r="E979" s="1">
        <v>0</v>
      </c>
      <c r="F979" s="1">
        <v>0</v>
      </c>
      <c r="G979" t="s">
        <v>29</v>
      </c>
      <c r="H979" s="1">
        <v>1301</v>
      </c>
    </row>
    <row r="980" spans="1:8">
      <c r="A980" s="4" t="str">
        <f t="shared" si="15"/>
        <v>2010Louisiana</v>
      </c>
      <c r="B980">
        <v>2010</v>
      </c>
      <c r="C980" t="s">
        <v>25</v>
      </c>
      <c r="D980" s="1">
        <v>0</v>
      </c>
      <c r="E980" s="1">
        <v>0</v>
      </c>
      <c r="F980" s="1">
        <v>0</v>
      </c>
      <c r="G980" t="s">
        <v>30</v>
      </c>
      <c r="H980" s="1">
        <v>569</v>
      </c>
    </row>
    <row r="981" spans="1:8">
      <c r="A981" s="4" t="str">
        <f t="shared" si="15"/>
        <v>2010Louisiana</v>
      </c>
      <c r="B981">
        <v>2010</v>
      </c>
      <c r="C981" t="s">
        <v>25</v>
      </c>
      <c r="D981" s="1">
        <v>0</v>
      </c>
      <c r="E981" s="1">
        <v>0</v>
      </c>
      <c r="F981" s="1">
        <v>0</v>
      </c>
      <c r="G981" t="s">
        <v>31</v>
      </c>
      <c r="H981" s="1">
        <v>7032</v>
      </c>
    </row>
    <row r="982" spans="1:8">
      <c r="A982" s="4" t="str">
        <f t="shared" si="15"/>
        <v>2010Louisiana</v>
      </c>
      <c r="B982">
        <v>2010</v>
      </c>
      <c r="C982" t="s">
        <v>25</v>
      </c>
      <c r="D982" s="1">
        <v>0</v>
      </c>
      <c r="E982" s="1">
        <v>0</v>
      </c>
      <c r="F982" s="1">
        <v>0</v>
      </c>
      <c r="G982" t="s">
        <v>32</v>
      </c>
      <c r="H982" s="1">
        <v>2852</v>
      </c>
    </row>
    <row r="983" spans="1:8">
      <c r="A983" s="4" t="str">
        <f t="shared" si="15"/>
        <v>2010Louisiana</v>
      </c>
      <c r="B983">
        <v>2010</v>
      </c>
      <c r="C983" t="s">
        <v>25</v>
      </c>
      <c r="D983" s="1">
        <v>0</v>
      </c>
      <c r="E983" s="1">
        <v>0</v>
      </c>
      <c r="F983" s="1">
        <v>0</v>
      </c>
      <c r="G983" t="s">
        <v>33</v>
      </c>
      <c r="H983" s="1">
        <v>40</v>
      </c>
    </row>
    <row r="984" spans="1:8">
      <c r="A984" s="4" t="str">
        <f t="shared" si="15"/>
        <v>2010Louisiana</v>
      </c>
      <c r="B984">
        <v>2010</v>
      </c>
      <c r="C984" t="s">
        <v>25</v>
      </c>
      <c r="D984" s="1">
        <v>0</v>
      </c>
      <c r="E984" s="1">
        <v>0</v>
      </c>
      <c r="F984" s="1">
        <v>0</v>
      </c>
      <c r="G984" t="s">
        <v>34</v>
      </c>
      <c r="H984" s="1">
        <v>119</v>
      </c>
    </row>
    <row r="985" spans="1:8">
      <c r="A985" s="4" t="str">
        <f t="shared" si="15"/>
        <v>2010Louisiana</v>
      </c>
      <c r="B985">
        <v>2010</v>
      </c>
      <c r="C985" t="s">
        <v>25</v>
      </c>
      <c r="D985" s="1">
        <v>0</v>
      </c>
      <c r="E985" s="1">
        <v>0</v>
      </c>
      <c r="F985" s="1">
        <v>0</v>
      </c>
      <c r="G985" t="s">
        <v>35</v>
      </c>
      <c r="H985" s="1">
        <v>1552</v>
      </c>
    </row>
    <row r="986" spans="1:8">
      <c r="A986" s="4" t="str">
        <f t="shared" si="15"/>
        <v>2010Louisiana</v>
      </c>
      <c r="B986">
        <v>2010</v>
      </c>
      <c r="C986" t="s">
        <v>25</v>
      </c>
      <c r="D986" s="1">
        <v>0</v>
      </c>
      <c r="E986" s="1">
        <v>0</v>
      </c>
      <c r="F986" s="1">
        <v>0</v>
      </c>
      <c r="G986" t="s">
        <v>36</v>
      </c>
      <c r="H986" s="1">
        <v>462</v>
      </c>
    </row>
    <row r="987" spans="1:8">
      <c r="A987" s="4" t="str">
        <f t="shared" si="15"/>
        <v>2010Louisiana</v>
      </c>
      <c r="B987">
        <v>2010</v>
      </c>
      <c r="C987" t="s">
        <v>25</v>
      </c>
      <c r="D987" s="1">
        <v>0</v>
      </c>
      <c r="E987" s="1">
        <v>0</v>
      </c>
      <c r="F987" s="1">
        <v>0</v>
      </c>
      <c r="G987" t="s">
        <v>37</v>
      </c>
      <c r="H987" s="1">
        <v>171</v>
      </c>
    </row>
    <row r="988" spans="1:8">
      <c r="A988" s="4" t="str">
        <f t="shared" si="15"/>
        <v>2010Louisiana</v>
      </c>
      <c r="B988">
        <v>2010</v>
      </c>
      <c r="C988" t="s">
        <v>25</v>
      </c>
      <c r="D988" s="1">
        <v>0</v>
      </c>
      <c r="E988" s="1">
        <v>0</v>
      </c>
      <c r="F988" s="1">
        <v>0</v>
      </c>
      <c r="G988" t="s">
        <v>38</v>
      </c>
      <c r="H988" s="1">
        <v>294</v>
      </c>
    </row>
    <row r="989" spans="1:8">
      <c r="A989" s="4" t="str">
        <f t="shared" si="15"/>
        <v>2010Louisiana</v>
      </c>
      <c r="B989">
        <v>2010</v>
      </c>
      <c r="C989" t="s">
        <v>25</v>
      </c>
      <c r="D989" s="1">
        <v>0</v>
      </c>
      <c r="E989" s="1">
        <v>0</v>
      </c>
      <c r="F989" s="1">
        <v>0</v>
      </c>
      <c r="G989" t="s">
        <v>39</v>
      </c>
      <c r="H989" s="1">
        <v>2161</v>
      </c>
    </row>
    <row r="990" spans="1:8">
      <c r="A990" s="4" t="str">
        <f t="shared" si="15"/>
        <v>2010Louisiana</v>
      </c>
      <c r="B990">
        <v>2010</v>
      </c>
      <c r="C990" t="s">
        <v>25</v>
      </c>
      <c r="D990" s="1">
        <v>0</v>
      </c>
      <c r="E990" s="1">
        <v>0</v>
      </c>
      <c r="F990" s="1">
        <v>0</v>
      </c>
      <c r="G990" t="s">
        <v>40</v>
      </c>
      <c r="H990" s="1">
        <v>1443</v>
      </c>
    </row>
    <row r="991" spans="1:8">
      <c r="A991" s="4" t="str">
        <f t="shared" si="15"/>
        <v>2010Louisiana</v>
      </c>
      <c r="B991">
        <v>2010</v>
      </c>
      <c r="C991" t="s">
        <v>25</v>
      </c>
      <c r="D991" s="1">
        <v>0</v>
      </c>
      <c r="E991" s="1">
        <v>0</v>
      </c>
      <c r="F991" s="1">
        <v>0</v>
      </c>
      <c r="G991" t="s">
        <v>41</v>
      </c>
      <c r="H991" s="1">
        <v>438</v>
      </c>
    </row>
    <row r="992" spans="1:8">
      <c r="A992" s="4" t="str">
        <f t="shared" si="15"/>
        <v>2010Louisiana</v>
      </c>
      <c r="B992">
        <v>2010</v>
      </c>
      <c r="C992" t="s">
        <v>25</v>
      </c>
      <c r="D992" s="1">
        <v>0</v>
      </c>
      <c r="E992" s="1">
        <v>0</v>
      </c>
      <c r="F992" s="1">
        <v>0</v>
      </c>
      <c r="G992" t="s">
        <v>42</v>
      </c>
      <c r="H992" s="1">
        <v>1100</v>
      </c>
    </row>
    <row r="993" spans="1:8">
      <c r="A993" s="4" t="str">
        <f t="shared" si="15"/>
        <v>2010Louisiana</v>
      </c>
      <c r="B993">
        <v>2010</v>
      </c>
      <c r="C993" t="s">
        <v>25</v>
      </c>
      <c r="D993" s="1">
        <v>0</v>
      </c>
      <c r="E993" s="1">
        <v>0</v>
      </c>
      <c r="F993" s="1">
        <v>0</v>
      </c>
      <c r="G993" t="s">
        <v>43</v>
      </c>
      <c r="H993" s="1">
        <v>1074</v>
      </c>
    </row>
    <row r="994" spans="1:8">
      <c r="A994" s="4" t="str">
        <f t="shared" si="15"/>
        <v>2010Louisiana</v>
      </c>
      <c r="B994">
        <v>2010</v>
      </c>
      <c r="C994" t="s">
        <v>25</v>
      </c>
      <c r="D994" s="1">
        <v>0</v>
      </c>
      <c r="E994" s="1">
        <v>0</v>
      </c>
      <c r="F994" s="1">
        <v>0</v>
      </c>
      <c r="G994" t="s">
        <v>44</v>
      </c>
      <c r="H994" s="1">
        <v>281</v>
      </c>
    </row>
    <row r="995" spans="1:8">
      <c r="A995" s="4" t="str">
        <f t="shared" si="15"/>
        <v>2010Louisiana</v>
      </c>
      <c r="B995">
        <v>2010</v>
      </c>
      <c r="C995" t="s">
        <v>25</v>
      </c>
      <c r="D995" s="1">
        <v>0</v>
      </c>
      <c r="E995" s="1">
        <v>0</v>
      </c>
      <c r="F995" s="1">
        <v>0</v>
      </c>
      <c r="G995" t="s">
        <v>45</v>
      </c>
      <c r="H995" s="1">
        <v>1350</v>
      </c>
    </row>
    <row r="996" spans="1:8">
      <c r="A996" s="4" t="str">
        <f t="shared" si="15"/>
        <v>2010Louisiana</v>
      </c>
      <c r="B996">
        <v>2010</v>
      </c>
      <c r="C996" t="s">
        <v>25</v>
      </c>
      <c r="D996" s="1">
        <v>0</v>
      </c>
      <c r="E996" s="1">
        <v>0</v>
      </c>
      <c r="F996" s="1">
        <v>0</v>
      </c>
      <c r="G996" t="s">
        <v>46</v>
      </c>
      <c r="H996" s="1">
        <v>0</v>
      </c>
    </row>
    <row r="997" spans="1:8">
      <c r="A997" s="4" t="str">
        <f t="shared" si="15"/>
        <v>2010Louisiana</v>
      </c>
      <c r="B997">
        <v>2010</v>
      </c>
      <c r="C997" t="s">
        <v>25</v>
      </c>
      <c r="D997" s="1">
        <v>0</v>
      </c>
      <c r="E997" s="1">
        <v>0</v>
      </c>
      <c r="F997" s="1">
        <v>0</v>
      </c>
      <c r="G997" t="s">
        <v>47</v>
      </c>
      <c r="H997" s="1">
        <v>1130</v>
      </c>
    </row>
    <row r="998" spans="1:8">
      <c r="A998" s="4" t="str">
        <f t="shared" si="15"/>
        <v>2010Louisiana</v>
      </c>
      <c r="B998">
        <v>2010</v>
      </c>
      <c r="C998" t="s">
        <v>25</v>
      </c>
      <c r="D998" s="1">
        <v>0</v>
      </c>
      <c r="E998" s="1">
        <v>0</v>
      </c>
      <c r="F998" s="1">
        <v>0</v>
      </c>
      <c r="G998" t="s">
        <v>48</v>
      </c>
      <c r="H998" s="1">
        <v>0</v>
      </c>
    </row>
    <row r="999" spans="1:8">
      <c r="A999" s="4" t="str">
        <f t="shared" si="15"/>
        <v>2010Louisiana</v>
      </c>
      <c r="B999">
        <v>2010</v>
      </c>
      <c r="C999" t="s">
        <v>25</v>
      </c>
      <c r="D999" s="1">
        <v>0</v>
      </c>
      <c r="E999" s="1">
        <v>0</v>
      </c>
      <c r="F999" s="1">
        <v>0</v>
      </c>
      <c r="G999" t="s">
        <v>49</v>
      </c>
      <c r="H999" s="1">
        <v>1853</v>
      </c>
    </row>
    <row r="1000" spans="1:8">
      <c r="A1000" s="4" t="str">
        <f t="shared" si="15"/>
        <v>2010Louisiana</v>
      </c>
      <c r="B1000">
        <v>2010</v>
      </c>
      <c r="C1000" t="s">
        <v>25</v>
      </c>
      <c r="D1000" s="1">
        <v>0</v>
      </c>
      <c r="E1000" s="1">
        <v>0</v>
      </c>
      <c r="F1000" s="1">
        <v>0</v>
      </c>
      <c r="G1000" t="s">
        <v>50</v>
      </c>
      <c r="H1000" s="1">
        <v>26134</v>
      </c>
    </row>
    <row r="1001" spans="1:8">
      <c r="A1001" s="4" t="str">
        <f t="shared" si="15"/>
        <v>2010Louisiana</v>
      </c>
      <c r="B1001">
        <v>2010</v>
      </c>
      <c r="C1001" t="s">
        <v>25</v>
      </c>
      <c r="D1001" s="1">
        <v>0</v>
      </c>
      <c r="E1001" s="1">
        <v>0</v>
      </c>
      <c r="F1001" s="1">
        <v>0</v>
      </c>
      <c r="G1001" t="s">
        <v>51</v>
      </c>
      <c r="H1001" s="1">
        <v>473</v>
      </c>
    </row>
    <row r="1002" spans="1:8">
      <c r="A1002" s="4" t="str">
        <f t="shared" si="15"/>
        <v>2010Louisiana</v>
      </c>
      <c r="B1002">
        <v>2010</v>
      </c>
      <c r="C1002" t="s">
        <v>25</v>
      </c>
      <c r="D1002" s="1">
        <v>0</v>
      </c>
      <c r="E1002" s="1">
        <v>0</v>
      </c>
      <c r="F1002" s="1">
        <v>0</v>
      </c>
      <c r="G1002" t="s">
        <v>52</v>
      </c>
      <c r="H1002" s="1">
        <v>0</v>
      </c>
    </row>
    <row r="1003" spans="1:8">
      <c r="A1003" s="4" t="str">
        <f t="shared" si="15"/>
        <v>2010Louisiana</v>
      </c>
      <c r="B1003">
        <v>2010</v>
      </c>
      <c r="C1003" t="s">
        <v>25</v>
      </c>
      <c r="D1003" s="1">
        <v>0</v>
      </c>
      <c r="E1003" s="1">
        <v>0</v>
      </c>
      <c r="F1003" s="1">
        <v>0</v>
      </c>
      <c r="G1003" t="s">
        <v>53</v>
      </c>
      <c r="H1003" s="1">
        <v>1278</v>
      </c>
    </row>
    <row r="1004" spans="1:8">
      <c r="A1004" s="4" t="str">
        <f t="shared" si="15"/>
        <v>2010Louisiana</v>
      </c>
      <c r="B1004">
        <v>2010</v>
      </c>
      <c r="C1004" t="s">
        <v>25</v>
      </c>
      <c r="D1004" s="1">
        <v>0</v>
      </c>
      <c r="E1004" s="1">
        <v>0</v>
      </c>
      <c r="F1004" s="1">
        <v>0</v>
      </c>
      <c r="G1004" t="s">
        <v>54</v>
      </c>
      <c r="H1004" s="1">
        <v>1509</v>
      </c>
    </row>
    <row r="1005" spans="1:8">
      <c r="A1005" s="4" t="str">
        <f t="shared" si="15"/>
        <v>2010Louisiana</v>
      </c>
      <c r="B1005">
        <v>2010</v>
      </c>
      <c r="C1005" t="s">
        <v>25</v>
      </c>
      <c r="D1005" s="1">
        <v>0</v>
      </c>
      <c r="E1005" s="1">
        <v>0</v>
      </c>
      <c r="F1005" s="1">
        <v>0</v>
      </c>
      <c r="G1005" t="s">
        <v>55</v>
      </c>
      <c r="H1005" s="1">
        <v>210</v>
      </c>
    </row>
    <row r="1006" spans="1:8">
      <c r="A1006" s="4" t="str">
        <f t="shared" si="15"/>
        <v>2010Louisiana</v>
      </c>
      <c r="B1006">
        <v>2010</v>
      </c>
      <c r="C1006" t="s">
        <v>25</v>
      </c>
      <c r="D1006" s="1">
        <v>0</v>
      </c>
      <c r="E1006" s="1">
        <v>0</v>
      </c>
      <c r="F1006" s="1">
        <v>0</v>
      </c>
      <c r="G1006" t="s">
        <v>56</v>
      </c>
      <c r="H1006" s="1">
        <v>237</v>
      </c>
    </row>
    <row r="1007" spans="1:8">
      <c r="A1007" s="4" t="str">
        <f t="shared" si="15"/>
        <v>2010Louisiana</v>
      </c>
      <c r="B1007">
        <v>2010</v>
      </c>
      <c r="C1007" t="s">
        <v>25</v>
      </c>
      <c r="D1007" s="1">
        <v>0</v>
      </c>
      <c r="E1007" s="1">
        <v>0</v>
      </c>
      <c r="F1007" s="1">
        <v>0</v>
      </c>
      <c r="G1007" t="s">
        <v>57</v>
      </c>
      <c r="H1007" s="1">
        <v>31</v>
      </c>
    </row>
    <row r="1008" spans="1:8">
      <c r="A1008" s="4" t="str">
        <f t="shared" si="15"/>
        <v>2010Louisiana</v>
      </c>
      <c r="B1008">
        <v>2010</v>
      </c>
      <c r="C1008" t="s">
        <v>25</v>
      </c>
      <c r="D1008" s="1">
        <v>0</v>
      </c>
      <c r="E1008" s="1">
        <v>0</v>
      </c>
      <c r="F1008" s="1">
        <v>0</v>
      </c>
      <c r="G1008" t="s">
        <v>58</v>
      </c>
      <c r="H1008" s="1">
        <v>402</v>
      </c>
    </row>
    <row r="1009" spans="1:8">
      <c r="A1009" s="4" t="str">
        <f t="shared" si="15"/>
        <v>2010Maine</v>
      </c>
      <c r="B1009">
        <v>2010</v>
      </c>
      <c r="C1009" s="4" t="s">
        <v>26</v>
      </c>
      <c r="D1009" s="1">
        <v>1313902</v>
      </c>
      <c r="E1009" s="1">
        <v>1136780</v>
      </c>
      <c r="F1009" s="1">
        <v>146735</v>
      </c>
      <c r="G1009">
        <v>0</v>
      </c>
      <c r="H1009" s="1">
        <v>0</v>
      </c>
    </row>
    <row r="1010" spans="1:8">
      <c r="A1010" s="4" t="str">
        <f t="shared" si="15"/>
        <v>2010Maine</v>
      </c>
      <c r="B1010">
        <v>2010</v>
      </c>
      <c r="C1010" t="s">
        <v>26</v>
      </c>
      <c r="D1010" s="1">
        <v>0</v>
      </c>
      <c r="E1010" s="1">
        <v>0</v>
      </c>
      <c r="F1010" s="1">
        <v>0</v>
      </c>
      <c r="G1010" t="s">
        <v>7</v>
      </c>
      <c r="H1010" s="1">
        <v>402</v>
      </c>
    </row>
    <row r="1011" spans="1:8">
      <c r="A1011" s="4" t="str">
        <f t="shared" si="15"/>
        <v>2010Maine</v>
      </c>
      <c r="B1011">
        <v>2010</v>
      </c>
      <c r="C1011" t="s">
        <v>26</v>
      </c>
      <c r="D1011" s="1">
        <v>0</v>
      </c>
      <c r="E1011" s="1">
        <v>0</v>
      </c>
      <c r="F1011" s="1">
        <v>0</v>
      </c>
      <c r="G1011" t="s">
        <v>8</v>
      </c>
      <c r="H1011" s="1">
        <v>424</v>
      </c>
    </row>
    <row r="1012" spans="1:8">
      <c r="A1012" s="4" t="str">
        <f t="shared" si="15"/>
        <v>2010Maine</v>
      </c>
      <c r="B1012">
        <v>2010</v>
      </c>
      <c r="C1012" t="s">
        <v>26</v>
      </c>
      <c r="D1012" s="1">
        <v>0</v>
      </c>
      <c r="E1012" s="1">
        <v>0</v>
      </c>
      <c r="F1012" s="1">
        <v>0</v>
      </c>
      <c r="G1012" t="s">
        <v>9</v>
      </c>
      <c r="H1012" s="1">
        <v>254</v>
      </c>
    </row>
    <row r="1013" spans="1:8">
      <c r="A1013" s="4" t="str">
        <f t="shared" si="15"/>
        <v>2010Maine</v>
      </c>
      <c r="B1013">
        <v>2010</v>
      </c>
      <c r="C1013" t="s">
        <v>26</v>
      </c>
      <c r="D1013" s="1">
        <v>0</v>
      </c>
      <c r="E1013" s="1">
        <v>0</v>
      </c>
      <c r="F1013" s="1">
        <v>0</v>
      </c>
      <c r="G1013" t="s">
        <v>10</v>
      </c>
      <c r="H1013" s="1">
        <v>67</v>
      </c>
    </row>
    <row r="1014" spans="1:8">
      <c r="A1014" s="4" t="str">
        <f t="shared" si="15"/>
        <v>2010Maine</v>
      </c>
      <c r="B1014">
        <v>2010</v>
      </c>
      <c r="C1014" t="s">
        <v>26</v>
      </c>
      <c r="D1014" s="1">
        <v>0</v>
      </c>
      <c r="E1014" s="1">
        <v>0</v>
      </c>
      <c r="F1014" s="1">
        <v>0</v>
      </c>
      <c r="G1014" t="s">
        <v>11</v>
      </c>
      <c r="H1014" s="1">
        <v>1066</v>
      </c>
    </row>
    <row r="1015" spans="1:8">
      <c r="A1015" s="4" t="str">
        <f t="shared" si="15"/>
        <v>2010Maine</v>
      </c>
      <c r="B1015">
        <v>2010</v>
      </c>
      <c r="C1015" t="s">
        <v>26</v>
      </c>
      <c r="D1015" s="1">
        <v>0</v>
      </c>
      <c r="E1015" s="1">
        <v>0</v>
      </c>
      <c r="F1015" s="1">
        <v>0</v>
      </c>
      <c r="G1015" t="s">
        <v>12</v>
      </c>
      <c r="H1015" s="1">
        <v>478</v>
      </c>
    </row>
    <row r="1016" spans="1:8">
      <c r="A1016" s="4" t="str">
        <f t="shared" si="15"/>
        <v>2010Maine</v>
      </c>
      <c r="B1016">
        <v>2010</v>
      </c>
      <c r="C1016" t="s">
        <v>26</v>
      </c>
      <c r="D1016" s="1">
        <v>0</v>
      </c>
      <c r="E1016" s="1">
        <v>0</v>
      </c>
      <c r="F1016" s="1">
        <v>0</v>
      </c>
      <c r="G1016" t="s">
        <v>13</v>
      </c>
      <c r="H1016" s="1">
        <v>1361</v>
      </c>
    </row>
    <row r="1017" spans="1:8">
      <c r="A1017" s="4" t="str">
        <f t="shared" si="15"/>
        <v>2010Maine</v>
      </c>
      <c r="B1017">
        <v>2010</v>
      </c>
      <c r="C1017" t="s">
        <v>26</v>
      </c>
      <c r="D1017" s="1">
        <v>0</v>
      </c>
      <c r="E1017" s="1">
        <v>0</v>
      </c>
      <c r="F1017" s="1">
        <v>0</v>
      </c>
      <c r="G1017" t="s">
        <v>14</v>
      </c>
      <c r="H1017" s="1">
        <v>174</v>
      </c>
    </row>
    <row r="1018" spans="1:8">
      <c r="A1018" s="4" t="str">
        <f t="shared" si="15"/>
        <v>2010Maine</v>
      </c>
      <c r="B1018">
        <v>2010</v>
      </c>
      <c r="C1018" t="s">
        <v>26</v>
      </c>
      <c r="D1018" s="1">
        <v>0</v>
      </c>
      <c r="E1018" s="1">
        <v>0</v>
      </c>
      <c r="F1018" s="1">
        <v>0</v>
      </c>
      <c r="G1018" t="s">
        <v>15</v>
      </c>
      <c r="H1018" s="1">
        <v>55</v>
      </c>
    </row>
    <row r="1019" spans="1:8">
      <c r="A1019" s="4" t="str">
        <f t="shared" si="15"/>
        <v>2010Maine</v>
      </c>
      <c r="B1019">
        <v>2010</v>
      </c>
      <c r="C1019" t="s">
        <v>26</v>
      </c>
      <c r="D1019" s="1">
        <v>0</v>
      </c>
      <c r="E1019" s="1">
        <v>0</v>
      </c>
      <c r="F1019" s="1">
        <v>0</v>
      </c>
      <c r="G1019" t="s">
        <v>16</v>
      </c>
      <c r="H1019" s="1">
        <v>3025</v>
      </c>
    </row>
    <row r="1020" spans="1:8">
      <c r="A1020" s="4" t="str">
        <f t="shared" si="15"/>
        <v>2010Maine</v>
      </c>
      <c r="B1020">
        <v>2010</v>
      </c>
      <c r="C1020" t="s">
        <v>26</v>
      </c>
      <c r="D1020" s="1">
        <v>0</v>
      </c>
      <c r="E1020" s="1">
        <v>0</v>
      </c>
      <c r="F1020" s="1">
        <v>0</v>
      </c>
      <c r="G1020" t="s">
        <v>17</v>
      </c>
      <c r="H1020" s="1">
        <v>844</v>
      </c>
    </row>
    <row r="1021" spans="1:8">
      <c r="A1021" s="4" t="str">
        <f t="shared" si="15"/>
        <v>2010Maine</v>
      </c>
      <c r="B1021">
        <v>2010</v>
      </c>
      <c r="C1021" t="s">
        <v>26</v>
      </c>
      <c r="D1021" s="1">
        <v>0</v>
      </c>
      <c r="E1021" s="1">
        <v>0</v>
      </c>
      <c r="F1021" s="1">
        <v>0</v>
      </c>
      <c r="G1021" t="s">
        <v>18</v>
      </c>
      <c r="H1021" s="1">
        <v>62</v>
      </c>
    </row>
    <row r="1022" spans="1:8">
      <c r="A1022" s="4" t="str">
        <f t="shared" si="15"/>
        <v>2010Maine</v>
      </c>
      <c r="B1022">
        <v>2010</v>
      </c>
      <c r="C1022" t="s">
        <v>26</v>
      </c>
      <c r="D1022" s="1">
        <v>0</v>
      </c>
      <c r="E1022" s="1">
        <v>0</v>
      </c>
      <c r="F1022" s="1">
        <v>0</v>
      </c>
      <c r="G1022" t="s">
        <v>19</v>
      </c>
      <c r="H1022" s="1">
        <v>0</v>
      </c>
    </row>
    <row r="1023" spans="1:8">
      <c r="A1023" s="4" t="str">
        <f t="shared" si="15"/>
        <v>2010Maine</v>
      </c>
      <c r="B1023">
        <v>2010</v>
      </c>
      <c r="C1023" t="s">
        <v>26</v>
      </c>
      <c r="D1023" s="1">
        <v>0</v>
      </c>
      <c r="E1023" s="1">
        <v>0</v>
      </c>
      <c r="F1023" s="1">
        <v>0</v>
      </c>
      <c r="G1023" t="s">
        <v>20</v>
      </c>
      <c r="H1023" s="1">
        <v>311</v>
      </c>
    </row>
    <row r="1024" spans="1:8">
      <c r="A1024" s="4" t="str">
        <f t="shared" si="15"/>
        <v>2010Maine</v>
      </c>
      <c r="B1024">
        <v>2010</v>
      </c>
      <c r="C1024" t="s">
        <v>26</v>
      </c>
      <c r="D1024" s="1">
        <v>0</v>
      </c>
      <c r="E1024" s="1">
        <v>0</v>
      </c>
      <c r="F1024" s="1">
        <v>0</v>
      </c>
      <c r="G1024" t="s">
        <v>21</v>
      </c>
      <c r="H1024" s="1">
        <v>259</v>
      </c>
    </row>
    <row r="1025" spans="1:8">
      <c r="A1025" s="4" t="str">
        <f t="shared" si="15"/>
        <v>2010Maine</v>
      </c>
      <c r="B1025">
        <v>2010</v>
      </c>
      <c r="C1025" t="s">
        <v>26</v>
      </c>
      <c r="D1025" s="1">
        <v>0</v>
      </c>
      <c r="E1025" s="1">
        <v>0</v>
      </c>
      <c r="F1025" s="1">
        <v>0</v>
      </c>
      <c r="G1025" t="s">
        <v>22</v>
      </c>
      <c r="H1025" s="1">
        <v>337</v>
      </c>
    </row>
    <row r="1026" spans="1:8">
      <c r="A1026" s="4" t="str">
        <f t="shared" si="15"/>
        <v>2010Maine</v>
      </c>
      <c r="B1026">
        <v>2010</v>
      </c>
      <c r="C1026" t="s">
        <v>26</v>
      </c>
      <c r="D1026" s="1">
        <v>0</v>
      </c>
      <c r="E1026" s="1">
        <v>0</v>
      </c>
      <c r="F1026" s="1">
        <v>0</v>
      </c>
      <c r="G1026" t="s">
        <v>23</v>
      </c>
      <c r="H1026" s="1">
        <v>56</v>
      </c>
    </row>
    <row r="1027" spans="1:8">
      <c r="A1027" s="4" t="str">
        <f t="shared" ref="A1027:A1090" si="16">B1027&amp;C1027</f>
        <v>2010Maine</v>
      </c>
      <c r="B1027">
        <v>2010</v>
      </c>
      <c r="C1027" t="s">
        <v>26</v>
      </c>
      <c r="D1027" s="1">
        <v>0</v>
      </c>
      <c r="E1027" s="1">
        <v>0</v>
      </c>
      <c r="F1027" s="1">
        <v>0</v>
      </c>
      <c r="G1027" t="s">
        <v>24</v>
      </c>
      <c r="H1027" s="1">
        <v>484</v>
      </c>
    </row>
    <row r="1028" spans="1:8">
      <c r="A1028" s="4" t="str">
        <f t="shared" si="16"/>
        <v>2010Maine</v>
      </c>
      <c r="B1028">
        <v>2010</v>
      </c>
      <c r="C1028" t="s">
        <v>26</v>
      </c>
      <c r="D1028" s="1">
        <v>0</v>
      </c>
      <c r="E1028" s="1">
        <v>0</v>
      </c>
      <c r="F1028" s="1">
        <v>0</v>
      </c>
      <c r="G1028" t="s">
        <v>25</v>
      </c>
      <c r="H1028" s="1">
        <v>115</v>
      </c>
    </row>
    <row r="1029" spans="1:8">
      <c r="A1029" s="4" t="str">
        <f t="shared" si="16"/>
        <v>2010Maine</v>
      </c>
      <c r="B1029">
        <v>2010</v>
      </c>
      <c r="C1029" t="s">
        <v>26</v>
      </c>
      <c r="D1029" s="1">
        <v>0</v>
      </c>
      <c r="E1029" s="1">
        <v>0</v>
      </c>
      <c r="F1029" s="1">
        <v>0</v>
      </c>
      <c r="G1029" t="s">
        <v>26</v>
      </c>
      <c r="H1029" s="1">
        <v>0</v>
      </c>
    </row>
    <row r="1030" spans="1:8">
      <c r="A1030" s="4" t="str">
        <f t="shared" si="16"/>
        <v>2010Maine</v>
      </c>
      <c r="B1030">
        <v>2010</v>
      </c>
      <c r="C1030" t="s">
        <v>26</v>
      </c>
      <c r="D1030" s="1">
        <v>0</v>
      </c>
      <c r="E1030" s="1">
        <v>0</v>
      </c>
      <c r="F1030" s="1">
        <v>0</v>
      </c>
      <c r="G1030" t="s">
        <v>27</v>
      </c>
      <c r="H1030" s="1">
        <v>243</v>
      </c>
    </row>
    <row r="1031" spans="1:8">
      <c r="A1031" s="4" t="str">
        <f t="shared" si="16"/>
        <v>2010Maine</v>
      </c>
      <c r="B1031">
        <v>2010</v>
      </c>
      <c r="C1031" t="s">
        <v>26</v>
      </c>
      <c r="D1031" s="1">
        <v>0</v>
      </c>
      <c r="E1031" s="1">
        <v>0</v>
      </c>
      <c r="F1031" s="1">
        <v>0</v>
      </c>
      <c r="G1031" t="s">
        <v>28</v>
      </c>
      <c r="H1031" s="1">
        <v>3521</v>
      </c>
    </row>
    <row r="1032" spans="1:8">
      <c r="A1032" s="4" t="str">
        <f t="shared" si="16"/>
        <v>2010Maine</v>
      </c>
      <c r="B1032">
        <v>2010</v>
      </c>
      <c r="C1032" t="s">
        <v>26</v>
      </c>
      <c r="D1032" s="1">
        <v>0</v>
      </c>
      <c r="E1032" s="1">
        <v>0</v>
      </c>
      <c r="F1032" s="1">
        <v>0</v>
      </c>
      <c r="G1032" t="s">
        <v>29</v>
      </c>
      <c r="H1032" s="1">
        <v>122</v>
      </c>
    </row>
    <row r="1033" spans="1:8">
      <c r="A1033" s="4" t="str">
        <f t="shared" si="16"/>
        <v>2010Maine</v>
      </c>
      <c r="B1033">
        <v>2010</v>
      </c>
      <c r="C1033" t="s">
        <v>26</v>
      </c>
      <c r="D1033" s="1">
        <v>0</v>
      </c>
      <c r="E1033" s="1">
        <v>0</v>
      </c>
      <c r="F1033" s="1">
        <v>0</v>
      </c>
      <c r="G1033" t="s">
        <v>30</v>
      </c>
      <c r="H1033" s="1">
        <v>91</v>
      </c>
    </row>
    <row r="1034" spans="1:8">
      <c r="A1034" s="4" t="str">
        <f t="shared" si="16"/>
        <v>2010Maine</v>
      </c>
      <c r="B1034">
        <v>2010</v>
      </c>
      <c r="C1034" t="s">
        <v>26</v>
      </c>
      <c r="D1034" s="1">
        <v>0</v>
      </c>
      <c r="E1034" s="1">
        <v>0</v>
      </c>
      <c r="F1034" s="1">
        <v>0</v>
      </c>
      <c r="G1034" t="s">
        <v>31</v>
      </c>
      <c r="H1034" s="1">
        <v>0</v>
      </c>
    </row>
    <row r="1035" spans="1:8">
      <c r="A1035" s="4" t="str">
        <f t="shared" si="16"/>
        <v>2010Maine</v>
      </c>
      <c r="B1035">
        <v>2010</v>
      </c>
      <c r="C1035" t="s">
        <v>26</v>
      </c>
      <c r="D1035" s="1">
        <v>0</v>
      </c>
      <c r="E1035" s="1">
        <v>0</v>
      </c>
      <c r="F1035" s="1">
        <v>0</v>
      </c>
      <c r="G1035" t="s">
        <v>32</v>
      </c>
      <c r="H1035" s="1">
        <v>201</v>
      </c>
    </row>
    <row r="1036" spans="1:8">
      <c r="A1036" s="4" t="str">
        <f t="shared" si="16"/>
        <v>2010Maine</v>
      </c>
      <c r="B1036">
        <v>2010</v>
      </c>
      <c r="C1036" t="s">
        <v>26</v>
      </c>
      <c r="D1036" s="1">
        <v>0</v>
      </c>
      <c r="E1036" s="1">
        <v>0</v>
      </c>
      <c r="F1036" s="1">
        <v>0</v>
      </c>
      <c r="G1036" t="s">
        <v>33</v>
      </c>
      <c r="H1036" s="1">
        <v>275</v>
      </c>
    </row>
    <row r="1037" spans="1:8">
      <c r="A1037" s="4" t="str">
        <f t="shared" si="16"/>
        <v>2010Maine</v>
      </c>
      <c r="B1037">
        <v>2010</v>
      </c>
      <c r="C1037" t="s">
        <v>26</v>
      </c>
      <c r="D1037" s="1">
        <v>0</v>
      </c>
      <c r="E1037" s="1">
        <v>0</v>
      </c>
      <c r="F1037" s="1">
        <v>0</v>
      </c>
      <c r="G1037" t="s">
        <v>34</v>
      </c>
      <c r="H1037" s="1">
        <v>204</v>
      </c>
    </row>
    <row r="1038" spans="1:8">
      <c r="A1038" s="4" t="str">
        <f t="shared" si="16"/>
        <v>2010Maine</v>
      </c>
      <c r="B1038">
        <v>2010</v>
      </c>
      <c r="C1038" t="s">
        <v>26</v>
      </c>
      <c r="D1038" s="1">
        <v>0</v>
      </c>
      <c r="E1038" s="1">
        <v>0</v>
      </c>
      <c r="F1038" s="1">
        <v>0</v>
      </c>
      <c r="G1038" t="s">
        <v>35</v>
      </c>
      <c r="H1038" s="1">
        <v>345</v>
      </c>
    </row>
    <row r="1039" spans="1:8">
      <c r="A1039" s="4" t="str">
        <f t="shared" si="16"/>
        <v>2010Maine</v>
      </c>
      <c r="B1039">
        <v>2010</v>
      </c>
      <c r="C1039" t="s">
        <v>26</v>
      </c>
      <c r="D1039" s="1">
        <v>0</v>
      </c>
      <c r="E1039" s="1">
        <v>0</v>
      </c>
      <c r="F1039" s="1">
        <v>0</v>
      </c>
      <c r="G1039" t="s">
        <v>36</v>
      </c>
      <c r="H1039" s="1">
        <v>4058</v>
      </c>
    </row>
    <row r="1040" spans="1:8">
      <c r="A1040" s="4" t="str">
        <f t="shared" si="16"/>
        <v>2010Maine</v>
      </c>
      <c r="B1040">
        <v>2010</v>
      </c>
      <c r="C1040" t="s">
        <v>26</v>
      </c>
      <c r="D1040" s="1">
        <v>0</v>
      </c>
      <c r="E1040" s="1">
        <v>0</v>
      </c>
      <c r="F1040" s="1">
        <v>0</v>
      </c>
      <c r="G1040" t="s">
        <v>37</v>
      </c>
      <c r="H1040" s="1">
        <v>902</v>
      </c>
    </row>
    <row r="1041" spans="1:8">
      <c r="A1041" s="4" t="str">
        <f t="shared" si="16"/>
        <v>2010Maine</v>
      </c>
      <c r="B1041">
        <v>2010</v>
      </c>
      <c r="C1041" t="s">
        <v>26</v>
      </c>
      <c r="D1041" s="1">
        <v>0</v>
      </c>
      <c r="E1041" s="1">
        <v>0</v>
      </c>
      <c r="F1041" s="1">
        <v>0</v>
      </c>
      <c r="G1041" t="s">
        <v>38</v>
      </c>
      <c r="H1041" s="1">
        <v>234</v>
      </c>
    </row>
    <row r="1042" spans="1:8">
      <c r="A1042" s="4" t="str">
        <f t="shared" si="16"/>
        <v>2010Maine</v>
      </c>
      <c r="B1042">
        <v>2010</v>
      </c>
      <c r="C1042" t="s">
        <v>26</v>
      </c>
      <c r="D1042" s="1">
        <v>0</v>
      </c>
      <c r="E1042" s="1">
        <v>0</v>
      </c>
      <c r="F1042" s="1">
        <v>0</v>
      </c>
      <c r="G1042" t="s">
        <v>39</v>
      </c>
      <c r="H1042" s="1">
        <v>2339</v>
      </c>
    </row>
    <row r="1043" spans="1:8">
      <c r="A1043" s="4" t="str">
        <f t="shared" si="16"/>
        <v>2010Maine</v>
      </c>
      <c r="B1043">
        <v>2010</v>
      </c>
      <c r="C1043" t="s">
        <v>26</v>
      </c>
      <c r="D1043" s="1">
        <v>0</v>
      </c>
      <c r="E1043" s="1">
        <v>0</v>
      </c>
      <c r="F1043" s="1">
        <v>0</v>
      </c>
      <c r="G1043" t="s">
        <v>40</v>
      </c>
      <c r="H1043" s="1">
        <v>1001</v>
      </c>
    </row>
    <row r="1044" spans="1:8">
      <c r="A1044" s="4" t="str">
        <f t="shared" si="16"/>
        <v>2010Maine</v>
      </c>
      <c r="B1044">
        <v>2010</v>
      </c>
      <c r="C1044" t="s">
        <v>26</v>
      </c>
      <c r="D1044" s="1">
        <v>0</v>
      </c>
      <c r="E1044" s="1">
        <v>0</v>
      </c>
      <c r="F1044" s="1">
        <v>0</v>
      </c>
      <c r="G1044" t="s">
        <v>41</v>
      </c>
      <c r="H1044" s="1">
        <v>55</v>
      </c>
    </row>
    <row r="1045" spans="1:8">
      <c r="A1045" s="4" t="str">
        <f t="shared" si="16"/>
        <v>2010Maine</v>
      </c>
      <c r="B1045">
        <v>2010</v>
      </c>
      <c r="C1045" t="s">
        <v>26</v>
      </c>
      <c r="D1045" s="1">
        <v>0</v>
      </c>
      <c r="E1045" s="1">
        <v>0</v>
      </c>
      <c r="F1045" s="1">
        <v>0</v>
      </c>
      <c r="G1045" t="s">
        <v>42</v>
      </c>
      <c r="H1045" s="1">
        <v>315</v>
      </c>
    </row>
    <row r="1046" spans="1:8">
      <c r="A1046" s="4" t="str">
        <f t="shared" si="16"/>
        <v>2010Maine</v>
      </c>
      <c r="B1046">
        <v>2010</v>
      </c>
      <c r="C1046" t="s">
        <v>26</v>
      </c>
      <c r="D1046" s="1">
        <v>0</v>
      </c>
      <c r="E1046" s="1">
        <v>0</v>
      </c>
      <c r="F1046" s="1">
        <v>0</v>
      </c>
      <c r="G1046" t="s">
        <v>43</v>
      </c>
      <c r="H1046" s="1">
        <v>124</v>
      </c>
    </row>
    <row r="1047" spans="1:8">
      <c r="A1047" s="4" t="str">
        <f t="shared" si="16"/>
        <v>2010Maine</v>
      </c>
      <c r="B1047">
        <v>2010</v>
      </c>
      <c r="C1047" t="s">
        <v>26</v>
      </c>
      <c r="D1047" s="1">
        <v>0</v>
      </c>
      <c r="E1047" s="1">
        <v>0</v>
      </c>
      <c r="F1047" s="1">
        <v>0</v>
      </c>
      <c r="G1047" t="s">
        <v>44</v>
      </c>
      <c r="H1047" s="1">
        <v>0</v>
      </c>
    </row>
    <row r="1048" spans="1:8">
      <c r="A1048" s="4" t="str">
        <f t="shared" si="16"/>
        <v>2010Maine</v>
      </c>
      <c r="B1048">
        <v>2010</v>
      </c>
      <c r="C1048" t="s">
        <v>26</v>
      </c>
      <c r="D1048" s="1">
        <v>0</v>
      </c>
      <c r="E1048" s="1">
        <v>0</v>
      </c>
      <c r="F1048" s="1">
        <v>0</v>
      </c>
      <c r="G1048" t="s">
        <v>45</v>
      </c>
      <c r="H1048" s="1">
        <v>375</v>
      </c>
    </row>
    <row r="1049" spans="1:8">
      <c r="A1049" s="4" t="str">
        <f t="shared" si="16"/>
        <v>2010Maine</v>
      </c>
      <c r="B1049">
        <v>2010</v>
      </c>
      <c r="C1049" t="s">
        <v>26</v>
      </c>
      <c r="D1049" s="1">
        <v>0</v>
      </c>
      <c r="E1049" s="1">
        <v>0</v>
      </c>
      <c r="F1049" s="1">
        <v>0</v>
      </c>
      <c r="G1049" t="s">
        <v>46</v>
      </c>
      <c r="H1049" s="1">
        <v>379</v>
      </c>
    </row>
    <row r="1050" spans="1:8">
      <c r="A1050" s="4" t="str">
        <f t="shared" si="16"/>
        <v>2010Maine</v>
      </c>
      <c r="B1050">
        <v>2010</v>
      </c>
      <c r="C1050" t="s">
        <v>26</v>
      </c>
      <c r="D1050" s="1">
        <v>0</v>
      </c>
      <c r="E1050" s="1">
        <v>0</v>
      </c>
      <c r="F1050" s="1">
        <v>0</v>
      </c>
      <c r="G1050" t="s">
        <v>47</v>
      </c>
      <c r="H1050" s="1">
        <v>148</v>
      </c>
    </row>
    <row r="1051" spans="1:8">
      <c r="A1051" s="4" t="str">
        <f t="shared" si="16"/>
        <v>2010Maine</v>
      </c>
      <c r="B1051">
        <v>2010</v>
      </c>
      <c r="C1051" t="s">
        <v>26</v>
      </c>
      <c r="D1051" s="1">
        <v>0</v>
      </c>
      <c r="E1051" s="1">
        <v>0</v>
      </c>
      <c r="F1051" s="1">
        <v>0</v>
      </c>
      <c r="G1051" t="s">
        <v>48</v>
      </c>
      <c r="H1051" s="1">
        <v>0</v>
      </c>
    </row>
    <row r="1052" spans="1:8">
      <c r="A1052" s="4" t="str">
        <f t="shared" si="16"/>
        <v>2010Maine</v>
      </c>
      <c r="B1052">
        <v>2010</v>
      </c>
      <c r="C1052" t="s">
        <v>26</v>
      </c>
      <c r="D1052" s="1">
        <v>0</v>
      </c>
      <c r="E1052" s="1">
        <v>0</v>
      </c>
      <c r="F1052" s="1">
        <v>0</v>
      </c>
      <c r="G1052" t="s">
        <v>49</v>
      </c>
      <c r="H1052" s="1">
        <v>249</v>
      </c>
    </row>
    <row r="1053" spans="1:8">
      <c r="A1053" s="4" t="str">
        <f t="shared" si="16"/>
        <v>2010Maine</v>
      </c>
      <c r="B1053">
        <v>2010</v>
      </c>
      <c r="C1053" t="s">
        <v>26</v>
      </c>
      <c r="D1053" s="1">
        <v>0</v>
      </c>
      <c r="E1053" s="1">
        <v>0</v>
      </c>
      <c r="F1053" s="1">
        <v>0</v>
      </c>
      <c r="G1053" t="s">
        <v>50</v>
      </c>
      <c r="H1053" s="1">
        <v>458</v>
      </c>
    </row>
    <row r="1054" spans="1:8">
      <c r="A1054" s="4" t="str">
        <f t="shared" si="16"/>
        <v>2010Maine</v>
      </c>
      <c r="B1054">
        <v>2010</v>
      </c>
      <c r="C1054" t="s">
        <v>26</v>
      </c>
      <c r="D1054" s="1">
        <v>0</v>
      </c>
      <c r="E1054" s="1">
        <v>0</v>
      </c>
      <c r="F1054" s="1">
        <v>0</v>
      </c>
      <c r="G1054" t="s">
        <v>51</v>
      </c>
      <c r="H1054" s="1">
        <v>390</v>
      </c>
    </row>
    <row r="1055" spans="1:8">
      <c r="A1055" s="4" t="str">
        <f t="shared" si="16"/>
        <v>2010Maine</v>
      </c>
      <c r="B1055">
        <v>2010</v>
      </c>
      <c r="C1055" t="s">
        <v>26</v>
      </c>
      <c r="D1055" s="1">
        <v>0</v>
      </c>
      <c r="E1055" s="1">
        <v>0</v>
      </c>
      <c r="F1055" s="1">
        <v>0</v>
      </c>
      <c r="G1055" t="s">
        <v>52</v>
      </c>
      <c r="H1055" s="1">
        <v>420</v>
      </c>
    </row>
    <row r="1056" spans="1:8">
      <c r="A1056" s="4" t="str">
        <f t="shared" si="16"/>
        <v>2010Maine</v>
      </c>
      <c r="B1056">
        <v>2010</v>
      </c>
      <c r="C1056" t="s">
        <v>26</v>
      </c>
      <c r="D1056" s="1">
        <v>0</v>
      </c>
      <c r="E1056" s="1">
        <v>0</v>
      </c>
      <c r="F1056" s="1">
        <v>0</v>
      </c>
      <c r="G1056" t="s">
        <v>53</v>
      </c>
      <c r="H1056" s="1">
        <v>654</v>
      </c>
    </row>
    <row r="1057" spans="1:8">
      <c r="A1057" s="4" t="str">
        <f t="shared" si="16"/>
        <v>2010Maine</v>
      </c>
      <c r="B1057">
        <v>2010</v>
      </c>
      <c r="C1057" t="s">
        <v>26</v>
      </c>
      <c r="D1057" s="1">
        <v>0</v>
      </c>
      <c r="E1057" s="1">
        <v>0</v>
      </c>
      <c r="F1057" s="1">
        <v>0</v>
      </c>
      <c r="G1057" t="s">
        <v>54</v>
      </c>
      <c r="H1057" s="1">
        <v>381</v>
      </c>
    </row>
    <row r="1058" spans="1:8">
      <c r="A1058" s="4" t="str">
        <f t="shared" si="16"/>
        <v>2010Maine</v>
      </c>
      <c r="B1058">
        <v>2010</v>
      </c>
      <c r="C1058" t="s">
        <v>26</v>
      </c>
      <c r="D1058" s="1">
        <v>0</v>
      </c>
      <c r="E1058" s="1">
        <v>0</v>
      </c>
      <c r="F1058" s="1">
        <v>0</v>
      </c>
      <c r="G1058" t="s">
        <v>55</v>
      </c>
      <c r="H1058" s="1">
        <v>0</v>
      </c>
    </row>
    <row r="1059" spans="1:8">
      <c r="A1059" s="4" t="str">
        <f t="shared" si="16"/>
        <v>2010Maine</v>
      </c>
      <c r="B1059">
        <v>2010</v>
      </c>
      <c r="C1059" t="s">
        <v>26</v>
      </c>
      <c r="D1059" s="1">
        <v>0</v>
      </c>
      <c r="E1059" s="1">
        <v>0</v>
      </c>
      <c r="F1059" s="1">
        <v>0</v>
      </c>
      <c r="G1059" t="s">
        <v>56</v>
      </c>
      <c r="H1059" s="1">
        <v>0</v>
      </c>
    </row>
    <row r="1060" spans="1:8">
      <c r="A1060" s="4" t="str">
        <f t="shared" si="16"/>
        <v>2010Maine</v>
      </c>
      <c r="B1060">
        <v>2010</v>
      </c>
      <c r="C1060" t="s">
        <v>26</v>
      </c>
      <c r="D1060" s="1">
        <v>0</v>
      </c>
      <c r="E1060" s="1">
        <v>0</v>
      </c>
      <c r="F1060" s="1">
        <v>0</v>
      </c>
      <c r="G1060" t="s">
        <v>57</v>
      </c>
      <c r="H1060" s="1">
        <v>500</v>
      </c>
    </row>
    <row r="1061" spans="1:8">
      <c r="A1061" s="4" t="str">
        <f t="shared" si="16"/>
        <v>2010Maine</v>
      </c>
      <c r="B1061">
        <v>2010</v>
      </c>
      <c r="C1061" t="s">
        <v>26</v>
      </c>
      <c r="D1061" s="1">
        <v>0</v>
      </c>
      <c r="E1061" s="1">
        <v>0</v>
      </c>
      <c r="F1061" s="1">
        <v>0</v>
      </c>
      <c r="G1061" t="s">
        <v>58</v>
      </c>
      <c r="H1061" s="1">
        <v>204</v>
      </c>
    </row>
    <row r="1062" spans="1:8">
      <c r="A1062" s="4" t="str">
        <f t="shared" si="16"/>
        <v>2010Maryland</v>
      </c>
      <c r="B1062">
        <v>2010</v>
      </c>
      <c r="C1062" s="4" t="s">
        <v>27</v>
      </c>
      <c r="D1062" s="1">
        <v>5716785</v>
      </c>
      <c r="E1062" s="1">
        <v>4917637</v>
      </c>
      <c r="F1062" s="1">
        <v>588879</v>
      </c>
      <c r="G1062">
        <v>0</v>
      </c>
      <c r="H1062" s="1">
        <v>0</v>
      </c>
    </row>
    <row r="1063" spans="1:8">
      <c r="A1063" s="4" t="str">
        <f t="shared" si="16"/>
        <v>2010Maryland</v>
      </c>
      <c r="B1063">
        <v>2010</v>
      </c>
      <c r="C1063" t="s">
        <v>27</v>
      </c>
      <c r="D1063" s="1">
        <v>0</v>
      </c>
      <c r="E1063" s="1">
        <v>0</v>
      </c>
      <c r="F1063" s="1">
        <v>0</v>
      </c>
      <c r="G1063" t="s">
        <v>7</v>
      </c>
      <c r="H1063" s="1">
        <v>1641</v>
      </c>
    </row>
    <row r="1064" spans="1:8">
      <c r="A1064" s="4" t="str">
        <f t="shared" si="16"/>
        <v>2010Maryland</v>
      </c>
      <c r="B1064">
        <v>2010</v>
      </c>
      <c r="C1064" t="s">
        <v>27</v>
      </c>
      <c r="D1064" s="1">
        <v>0</v>
      </c>
      <c r="E1064" s="1">
        <v>0</v>
      </c>
      <c r="F1064" s="1">
        <v>0</v>
      </c>
      <c r="G1064" t="s">
        <v>8</v>
      </c>
      <c r="H1064" s="1">
        <v>2672</v>
      </c>
    </row>
    <row r="1065" spans="1:8">
      <c r="A1065" s="4" t="str">
        <f t="shared" si="16"/>
        <v>2010Maryland</v>
      </c>
      <c r="B1065">
        <v>2010</v>
      </c>
      <c r="C1065" t="s">
        <v>27</v>
      </c>
      <c r="D1065" s="1">
        <v>0</v>
      </c>
      <c r="E1065" s="1">
        <v>0</v>
      </c>
      <c r="F1065" s="1">
        <v>0</v>
      </c>
      <c r="G1065" t="s">
        <v>9</v>
      </c>
      <c r="H1065" s="1">
        <v>1124</v>
      </c>
    </row>
    <row r="1066" spans="1:8">
      <c r="A1066" s="4" t="str">
        <f t="shared" si="16"/>
        <v>2010Maryland</v>
      </c>
      <c r="B1066">
        <v>2010</v>
      </c>
      <c r="C1066" t="s">
        <v>27</v>
      </c>
      <c r="D1066" s="1">
        <v>0</v>
      </c>
      <c r="E1066" s="1">
        <v>0</v>
      </c>
      <c r="F1066" s="1">
        <v>0</v>
      </c>
      <c r="G1066" t="s">
        <v>10</v>
      </c>
      <c r="H1066" s="1">
        <v>273</v>
      </c>
    </row>
    <row r="1067" spans="1:8">
      <c r="A1067" s="4" t="str">
        <f t="shared" si="16"/>
        <v>2010Maryland</v>
      </c>
      <c r="B1067">
        <v>2010</v>
      </c>
      <c r="C1067" t="s">
        <v>27</v>
      </c>
      <c r="D1067" s="1">
        <v>0</v>
      </c>
      <c r="E1067" s="1">
        <v>0</v>
      </c>
      <c r="F1067" s="1">
        <v>0</v>
      </c>
      <c r="G1067" t="s">
        <v>11</v>
      </c>
      <c r="H1067" s="1">
        <v>8206</v>
      </c>
    </row>
    <row r="1068" spans="1:8">
      <c r="A1068" s="4" t="str">
        <f t="shared" si="16"/>
        <v>2010Maryland</v>
      </c>
      <c r="B1068">
        <v>2010</v>
      </c>
      <c r="C1068" t="s">
        <v>27</v>
      </c>
      <c r="D1068" s="1">
        <v>0</v>
      </c>
      <c r="E1068" s="1">
        <v>0</v>
      </c>
      <c r="F1068" s="1">
        <v>0</v>
      </c>
      <c r="G1068" t="s">
        <v>12</v>
      </c>
      <c r="H1068" s="1">
        <v>2501</v>
      </c>
    </row>
    <row r="1069" spans="1:8">
      <c r="A1069" s="4" t="str">
        <f t="shared" si="16"/>
        <v>2010Maryland</v>
      </c>
      <c r="B1069">
        <v>2010</v>
      </c>
      <c r="C1069" t="s">
        <v>27</v>
      </c>
      <c r="D1069" s="1">
        <v>0</v>
      </c>
      <c r="E1069" s="1">
        <v>0</v>
      </c>
      <c r="F1069" s="1">
        <v>0</v>
      </c>
      <c r="G1069" t="s">
        <v>13</v>
      </c>
      <c r="H1069" s="1">
        <v>1603</v>
      </c>
    </row>
    <row r="1070" spans="1:8">
      <c r="A1070" s="4" t="str">
        <f t="shared" si="16"/>
        <v>2010Maryland</v>
      </c>
      <c r="B1070">
        <v>2010</v>
      </c>
      <c r="C1070" t="s">
        <v>27</v>
      </c>
      <c r="D1070" s="1">
        <v>0</v>
      </c>
      <c r="E1070" s="1">
        <v>0</v>
      </c>
      <c r="F1070" s="1">
        <v>0</v>
      </c>
      <c r="G1070" t="s">
        <v>14</v>
      </c>
      <c r="H1070" s="1">
        <v>8340</v>
      </c>
    </row>
    <row r="1071" spans="1:8">
      <c r="A1071" s="4" t="str">
        <f t="shared" si="16"/>
        <v>2010Maryland</v>
      </c>
      <c r="B1071">
        <v>2010</v>
      </c>
      <c r="C1071" t="s">
        <v>27</v>
      </c>
      <c r="D1071" s="1">
        <v>0</v>
      </c>
      <c r="E1071" s="1">
        <v>0</v>
      </c>
      <c r="F1071" s="1">
        <v>0</v>
      </c>
      <c r="G1071" t="s">
        <v>15</v>
      </c>
      <c r="H1071" s="1">
        <v>23202</v>
      </c>
    </row>
    <row r="1072" spans="1:8">
      <c r="A1072" s="4" t="str">
        <f t="shared" si="16"/>
        <v>2010Maryland</v>
      </c>
      <c r="B1072">
        <v>2010</v>
      </c>
      <c r="C1072" t="s">
        <v>27</v>
      </c>
      <c r="D1072" s="1">
        <v>0</v>
      </c>
      <c r="E1072" s="1">
        <v>0</v>
      </c>
      <c r="F1072" s="1">
        <v>0</v>
      </c>
      <c r="G1072" t="s">
        <v>16</v>
      </c>
      <c r="H1072" s="1">
        <v>6564</v>
      </c>
    </row>
    <row r="1073" spans="1:8">
      <c r="A1073" s="4" t="str">
        <f t="shared" si="16"/>
        <v>2010Maryland</v>
      </c>
      <c r="B1073">
        <v>2010</v>
      </c>
      <c r="C1073" t="s">
        <v>27</v>
      </c>
      <c r="D1073" s="1">
        <v>0</v>
      </c>
      <c r="E1073" s="1">
        <v>0</v>
      </c>
      <c r="F1073" s="1">
        <v>0</v>
      </c>
      <c r="G1073" t="s">
        <v>17</v>
      </c>
      <c r="H1073" s="1">
        <v>3454</v>
      </c>
    </row>
    <row r="1074" spans="1:8">
      <c r="A1074" s="4" t="str">
        <f t="shared" si="16"/>
        <v>2010Maryland</v>
      </c>
      <c r="B1074">
        <v>2010</v>
      </c>
      <c r="C1074" t="s">
        <v>27</v>
      </c>
      <c r="D1074" s="1">
        <v>0</v>
      </c>
      <c r="E1074" s="1">
        <v>0</v>
      </c>
      <c r="F1074" s="1">
        <v>0</v>
      </c>
      <c r="G1074" t="s">
        <v>18</v>
      </c>
      <c r="H1074" s="1">
        <v>422</v>
      </c>
    </row>
    <row r="1075" spans="1:8">
      <c r="A1075" s="4" t="str">
        <f t="shared" si="16"/>
        <v>2010Maryland</v>
      </c>
      <c r="B1075">
        <v>2010</v>
      </c>
      <c r="C1075" t="s">
        <v>27</v>
      </c>
      <c r="D1075" s="1">
        <v>0</v>
      </c>
      <c r="E1075" s="1">
        <v>0</v>
      </c>
      <c r="F1075" s="1">
        <v>0</v>
      </c>
      <c r="G1075" t="s">
        <v>19</v>
      </c>
      <c r="H1075" s="1">
        <v>357</v>
      </c>
    </row>
    <row r="1076" spans="1:8">
      <c r="A1076" s="4" t="str">
        <f t="shared" si="16"/>
        <v>2010Maryland</v>
      </c>
      <c r="B1076">
        <v>2010</v>
      </c>
      <c r="C1076" t="s">
        <v>27</v>
      </c>
      <c r="D1076" s="1">
        <v>0</v>
      </c>
      <c r="E1076" s="1">
        <v>0</v>
      </c>
      <c r="F1076" s="1">
        <v>0</v>
      </c>
      <c r="G1076" t="s">
        <v>20</v>
      </c>
      <c r="H1076" s="1">
        <v>3300</v>
      </c>
    </row>
    <row r="1077" spans="1:8">
      <c r="A1077" s="4" t="str">
        <f t="shared" si="16"/>
        <v>2010Maryland</v>
      </c>
      <c r="B1077">
        <v>2010</v>
      </c>
      <c r="C1077" t="s">
        <v>27</v>
      </c>
      <c r="D1077" s="1">
        <v>0</v>
      </c>
      <c r="E1077" s="1">
        <v>0</v>
      </c>
      <c r="F1077" s="1">
        <v>0</v>
      </c>
      <c r="G1077" t="s">
        <v>21</v>
      </c>
      <c r="H1077" s="1">
        <v>431</v>
      </c>
    </row>
    <row r="1078" spans="1:8">
      <c r="A1078" s="4" t="str">
        <f t="shared" si="16"/>
        <v>2010Maryland</v>
      </c>
      <c r="B1078">
        <v>2010</v>
      </c>
      <c r="C1078" t="s">
        <v>27</v>
      </c>
      <c r="D1078" s="1">
        <v>0</v>
      </c>
      <c r="E1078" s="1">
        <v>0</v>
      </c>
      <c r="F1078" s="1">
        <v>0</v>
      </c>
      <c r="G1078" t="s">
        <v>22</v>
      </c>
      <c r="H1078" s="1">
        <v>160</v>
      </c>
    </row>
    <row r="1079" spans="1:8">
      <c r="A1079" s="4" t="str">
        <f t="shared" si="16"/>
        <v>2010Maryland</v>
      </c>
      <c r="B1079">
        <v>2010</v>
      </c>
      <c r="C1079" t="s">
        <v>27</v>
      </c>
      <c r="D1079" s="1">
        <v>0</v>
      </c>
      <c r="E1079" s="1">
        <v>0</v>
      </c>
      <c r="F1079" s="1">
        <v>0</v>
      </c>
      <c r="G1079" t="s">
        <v>23</v>
      </c>
      <c r="H1079" s="1">
        <v>781</v>
      </c>
    </row>
    <row r="1080" spans="1:8">
      <c r="A1080" s="4" t="str">
        <f t="shared" si="16"/>
        <v>2010Maryland</v>
      </c>
      <c r="B1080">
        <v>2010</v>
      </c>
      <c r="C1080" t="s">
        <v>27</v>
      </c>
      <c r="D1080" s="1">
        <v>0</v>
      </c>
      <c r="E1080" s="1">
        <v>0</v>
      </c>
      <c r="F1080" s="1">
        <v>0</v>
      </c>
      <c r="G1080" t="s">
        <v>24</v>
      </c>
      <c r="H1080" s="1">
        <v>396</v>
      </c>
    </row>
    <row r="1081" spans="1:8">
      <c r="A1081" s="4" t="str">
        <f t="shared" si="16"/>
        <v>2010Maryland</v>
      </c>
      <c r="B1081">
        <v>2010</v>
      </c>
      <c r="C1081" t="s">
        <v>27</v>
      </c>
      <c r="D1081" s="1">
        <v>0</v>
      </c>
      <c r="E1081" s="1">
        <v>0</v>
      </c>
      <c r="F1081" s="1">
        <v>0</v>
      </c>
      <c r="G1081" t="s">
        <v>25</v>
      </c>
      <c r="H1081" s="1">
        <v>1376</v>
      </c>
    </row>
    <row r="1082" spans="1:8">
      <c r="A1082" s="4" t="str">
        <f t="shared" si="16"/>
        <v>2010Maryland</v>
      </c>
      <c r="B1082">
        <v>2010</v>
      </c>
      <c r="C1082" t="s">
        <v>27</v>
      </c>
      <c r="D1082" s="1">
        <v>0</v>
      </c>
      <c r="E1082" s="1">
        <v>0</v>
      </c>
      <c r="F1082" s="1">
        <v>0</v>
      </c>
      <c r="G1082" t="s">
        <v>26</v>
      </c>
      <c r="H1082" s="1">
        <v>53</v>
      </c>
    </row>
    <row r="1083" spans="1:8">
      <c r="A1083" s="4" t="str">
        <f t="shared" si="16"/>
        <v>2010Maryland</v>
      </c>
      <c r="B1083">
        <v>2010</v>
      </c>
      <c r="C1083" t="s">
        <v>27</v>
      </c>
      <c r="D1083" s="1">
        <v>0</v>
      </c>
      <c r="E1083" s="1">
        <v>0</v>
      </c>
      <c r="F1083" s="1">
        <v>0</v>
      </c>
      <c r="G1083" t="s">
        <v>27</v>
      </c>
      <c r="H1083" s="1">
        <v>0</v>
      </c>
    </row>
    <row r="1084" spans="1:8">
      <c r="A1084" s="4" t="str">
        <f t="shared" si="16"/>
        <v>2010Maryland</v>
      </c>
      <c r="B1084">
        <v>2010</v>
      </c>
      <c r="C1084" t="s">
        <v>27</v>
      </c>
      <c r="D1084" s="1">
        <v>0</v>
      </c>
      <c r="E1084" s="1">
        <v>0</v>
      </c>
      <c r="F1084" s="1">
        <v>0</v>
      </c>
      <c r="G1084" t="s">
        <v>28</v>
      </c>
      <c r="H1084" s="1">
        <v>1983</v>
      </c>
    </row>
    <row r="1085" spans="1:8">
      <c r="A1085" s="4" t="str">
        <f t="shared" si="16"/>
        <v>2010Maryland</v>
      </c>
      <c r="B1085">
        <v>2010</v>
      </c>
      <c r="C1085" t="s">
        <v>27</v>
      </c>
      <c r="D1085" s="1">
        <v>0</v>
      </c>
      <c r="E1085" s="1">
        <v>0</v>
      </c>
      <c r="F1085" s="1">
        <v>0</v>
      </c>
      <c r="G1085" t="s">
        <v>29</v>
      </c>
      <c r="H1085" s="1">
        <v>3572</v>
      </c>
    </row>
    <row r="1086" spans="1:8">
      <c r="A1086" s="4" t="str">
        <f t="shared" si="16"/>
        <v>2010Maryland</v>
      </c>
      <c r="B1086">
        <v>2010</v>
      </c>
      <c r="C1086" t="s">
        <v>27</v>
      </c>
      <c r="D1086" s="1">
        <v>0</v>
      </c>
      <c r="E1086" s="1">
        <v>0</v>
      </c>
      <c r="F1086" s="1">
        <v>0</v>
      </c>
      <c r="G1086" t="s">
        <v>30</v>
      </c>
      <c r="H1086" s="1">
        <v>820</v>
      </c>
    </row>
    <row r="1087" spans="1:8">
      <c r="A1087" s="4" t="str">
        <f t="shared" si="16"/>
        <v>2010Maryland</v>
      </c>
      <c r="B1087">
        <v>2010</v>
      </c>
      <c r="C1087" t="s">
        <v>27</v>
      </c>
      <c r="D1087" s="1">
        <v>0</v>
      </c>
      <c r="E1087" s="1">
        <v>0</v>
      </c>
      <c r="F1087" s="1">
        <v>0</v>
      </c>
      <c r="G1087" t="s">
        <v>31</v>
      </c>
      <c r="H1087" s="1">
        <v>403</v>
      </c>
    </row>
    <row r="1088" spans="1:8">
      <c r="A1088" s="4" t="str">
        <f t="shared" si="16"/>
        <v>2010Maryland</v>
      </c>
      <c r="B1088">
        <v>2010</v>
      </c>
      <c r="C1088" t="s">
        <v>27</v>
      </c>
      <c r="D1088" s="1">
        <v>0</v>
      </c>
      <c r="E1088" s="1">
        <v>0</v>
      </c>
      <c r="F1088" s="1">
        <v>0</v>
      </c>
      <c r="G1088" t="s">
        <v>32</v>
      </c>
      <c r="H1088" s="1">
        <v>1147</v>
      </c>
    </row>
    <row r="1089" spans="1:8">
      <c r="A1089" s="4" t="str">
        <f t="shared" si="16"/>
        <v>2010Maryland</v>
      </c>
      <c r="B1089">
        <v>2010</v>
      </c>
      <c r="C1089" t="s">
        <v>27</v>
      </c>
      <c r="D1089" s="1">
        <v>0</v>
      </c>
      <c r="E1089" s="1">
        <v>0</v>
      </c>
      <c r="F1089" s="1">
        <v>0</v>
      </c>
      <c r="G1089" t="s">
        <v>33</v>
      </c>
      <c r="H1089" s="1">
        <v>86</v>
      </c>
    </row>
    <row r="1090" spans="1:8">
      <c r="A1090" s="4" t="str">
        <f t="shared" si="16"/>
        <v>2010Maryland</v>
      </c>
      <c r="B1090">
        <v>2010</v>
      </c>
      <c r="C1090" t="s">
        <v>27</v>
      </c>
      <c r="D1090" s="1">
        <v>0</v>
      </c>
      <c r="E1090" s="1">
        <v>0</v>
      </c>
      <c r="F1090" s="1">
        <v>0</v>
      </c>
      <c r="G1090" t="s">
        <v>34</v>
      </c>
      <c r="H1090" s="1">
        <v>54</v>
      </c>
    </row>
    <row r="1091" spans="1:8">
      <c r="A1091" s="4" t="str">
        <f t="shared" ref="A1091:A1154" si="17">B1091&amp;C1091</f>
        <v>2010Maryland</v>
      </c>
      <c r="B1091">
        <v>2010</v>
      </c>
      <c r="C1091" t="s">
        <v>27</v>
      </c>
      <c r="D1091" s="1">
        <v>0</v>
      </c>
      <c r="E1091" s="1">
        <v>0</v>
      </c>
      <c r="F1091" s="1">
        <v>0</v>
      </c>
      <c r="G1091" t="s">
        <v>35</v>
      </c>
      <c r="H1091" s="1">
        <v>979</v>
      </c>
    </row>
    <row r="1092" spans="1:8">
      <c r="A1092" s="4" t="str">
        <f t="shared" si="17"/>
        <v>2010Maryland</v>
      </c>
      <c r="B1092">
        <v>2010</v>
      </c>
      <c r="C1092" t="s">
        <v>27</v>
      </c>
      <c r="D1092" s="1">
        <v>0</v>
      </c>
      <c r="E1092" s="1">
        <v>0</v>
      </c>
      <c r="F1092" s="1">
        <v>0</v>
      </c>
      <c r="G1092" t="s">
        <v>36</v>
      </c>
      <c r="H1092" s="1">
        <v>1369</v>
      </c>
    </row>
    <row r="1093" spans="1:8">
      <c r="A1093" s="4" t="str">
        <f t="shared" si="17"/>
        <v>2010Maryland</v>
      </c>
      <c r="B1093">
        <v>2010</v>
      </c>
      <c r="C1093" t="s">
        <v>27</v>
      </c>
      <c r="D1093" s="1">
        <v>0</v>
      </c>
      <c r="E1093" s="1">
        <v>0</v>
      </c>
      <c r="F1093" s="1">
        <v>0</v>
      </c>
      <c r="G1093" t="s">
        <v>37</v>
      </c>
      <c r="H1093" s="1">
        <v>9058</v>
      </c>
    </row>
    <row r="1094" spans="1:8">
      <c r="A1094" s="4" t="str">
        <f t="shared" si="17"/>
        <v>2010Maryland</v>
      </c>
      <c r="B1094">
        <v>2010</v>
      </c>
      <c r="C1094" t="s">
        <v>27</v>
      </c>
      <c r="D1094" s="1">
        <v>0</v>
      </c>
      <c r="E1094" s="1">
        <v>0</v>
      </c>
      <c r="F1094" s="1">
        <v>0</v>
      </c>
      <c r="G1094" t="s">
        <v>38</v>
      </c>
      <c r="H1094" s="1">
        <v>238</v>
      </c>
    </row>
    <row r="1095" spans="1:8">
      <c r="A1095" s="4" t="str">
        <f t="shared" si="17"/>
        <v>2010Maryland</v>
      </c>
      <c r="B1095">
        <v>2010</v>
      </c>
      <c r="C1095" t="s">
        <v>27</v>
      </c>
      <c r="D1095" s="1">
        <v>0</v>
      </c>
      <c r="E1095" s="1">
        <v>0</v>
      </c>
      <c r="F1095" s="1">
        <v>0</v>
      </c>
      <c r="G1095" t="s">
        <v>39</v>
      </c>
      <c r="H1095" s="1">
        <v>10736</v>
      </c>
    </row>
    <row r="1096" spans="1:8">
      <c r="A1096" s="4" t="str">
        <f t="shared" si="17"/>
        <v>2010Maryland</v>
      </c>
      <c r="B1096">
        <v>2010</v>
      </c>
      <c r="C1096" t="s">
        <v>27</v>
      </c>
      <c r="D1096" s="1">
        <v>0</v>
      </c>
      <c r="E1096" s="1">
        <v>0</v>
      </c>
      <c r="F1096" s="1">
        <v>0</v>
      </c>
      <c r="G1096" t="s">
        <v>40</v>
      </c>
      <c r="H1096" s="1">
        <v>5787</v>
      </c>
    </row>
    <row r="1097" spans="1:8">
      <c r="A1097" s="4" t="str">
        <f t="shared" si="17"/>
        <v>2010Maryland</v>
      </c>
      <c r="B1097">
        <v>2010</v>
      </c>
      <c r="C1097" t="s">
        <v>27</v>
      </c>
      <c r="D1097" s="1">
        <v>0</v>
      </c>
      <c r="E1097" s="1">
        <v>0</v>
      </c>
      <c r="F1097" s="1">
        <v>0</v>
      </c>
      <c r="G1097" t="s">
        <v>41</v>
      </c>
      <c r="H1097" s="1">
        <v>0</v>
      </c>
    </row>
    <row r="1098" spans="1:8">
      <c r="A1098" s="4" t="str">
        <f t="shared" si="17"/>
        <v>2010Maryland</v>
      </c>
      <c r="B1098">
        <v>2010</v>
      </c>
      <c r="C1098" t="s">
        <v>27</v>
      </c>
      <c r="D1098" s="1">
        <v>0</v>
      </c>
      <c r="E1098" s="1">
        <v>0</v>
      </c>
      <c r="F1098" s="1">
        <v>0</v>
      </c>
      <c r="G1098" t="s">
        <v>42</v>
      </c>
      <c r="H1098" s="1">
        <v>3277</v>
      </c>
    </row>
    <row r="1099" spans="1:8">
      <c r="A1099" s="4" t="str">
        <f t="shared" si="17"/>
        <v>2010Maryland</v>
      </c>
      <c r="B1099">
        <v>2010</v>
      </c>
      <c r="C1099" t="s">
        <v>27</v>
      </c>
      <c r="D1099" s="1">
        <v>0</v>
      </c>
      <c r="E1099" s="1">
        <v>0</v>
      </c>
      <c r="F1099" s="1">
        <v>0</v>
      </c>
      <c r="G1099" t="s">
        <v>43</v>
      </c>
      <c r="H1099" s="1">
        <v>607</v>
      </c>
    </row>
    <row r="1100" spans="1:8">
      <c r="A1100" s="4" t="str">
        <f t="shared" si="17"/>
        <v>2010Maryland</v>
      </c>
      <c r="B1100">
        <v>2010</v>
      </c>
      <c r="C1100" t="s">
        <v>27</v>
      </c>
      <c r="D1100" s="1">
        <v>0</v>
      </c>
      <c r="E1100" s="1">
        <v>0</v>
      </c>
      <c r="F1100" s="1">
        <v>0</v>
      </c>
      <c r="G1100" t="s">
        <v>44</v>
      </c>
      <c r="H1100" s="1">
        <v>723</v>
      </c>
    </row>
    <row r="1101" spans="1:8">
      <c r="A1101" s="4" t="str">
        <f t="shared" si="17"/>
        <v>2010Maryland</v>
      </c>
      <c r="B1101">
        <v>2010</v>
      </c>
      <c r="C1101" t="s">
        <v>27</v>
      </c>
      <c r="D1101" s="1">
        <v>0</v>
      </c>
      <c r="E1101" s="1">
        <v>0</v>
      </c>
      <c r="F1101" s="1">
        <v>0</v>
      </c>
      <c r="G1101" t="s">
        <v>45</v>
      </c>
      <c r="H1101" s="1">
        <v>13467</v>
      </c>
    </row>
    <row r="1102" spans="1:8">
      <c r="A1102" s="4" t="str">
        <f t="shared" si="17"/>
        <v>2010Maryland</v>
      </c>
      <c r="B1102">
        <v>2010</v>
      </c>
      <c r="C1102" t="s">
        <v>27</v>
      </c>
      <c r="D1102" s="1">
        <v>0</v>
      </c>
      <c r="E1102" s="1">
        <v>0</v>
      </c>
      <c r="F1102" s="1">
        <v>0</v>
      </c>
      <c r="G1102" t="s">
        <v>46</v>
      </c>
      <c r="H1102" s="1">
        <v>782</v>
      </c>
    </row>
    <row r="1103" spans="1:8">
      <c r="A1103" s="4" t="str">
        <f t="shared" si="17"/>
        <v>2010Maryland</v>
      </c>
      <c r="B1103">
        <v>2010</v>
      </c>
      <c r="C1103" t="s">
        <v>27</v>
      </c>
      <c r="D1103" s="1">
        <v>0</v>
      </c>
      <c r="E1103" s="1">
        <v>0</v>
      </c>
      <c r="F1103" s="1">
        <v>0</v>
      </c>
      <c r="G1103" t="s">
        <v>47</v>
      </c>
      <c r="H1103" s="1">
        <v>1710</v>
      </c>
    </row>
    <row r="1104" spans="1:8">
      <c r="A1104" s="4" t="str">
        <f t="shared" si="17"/>
        <v>2010Maryland</v>
      </c>
      <c r="B1104">
        <v>2010</v>
      </c>
      <c r="C1104" t="s">
        <v>27</v>
      </c>
      <c r="D1104" s="1">
        <v>0</v>
      </c>
      <c r="E1104" s="1">
        <v>0</v>
      </c>
      <c r="F1104" s="1">
        <v>0</v>
      </c>
      <c r="G1104" t="s">
        <v>48</v>
      </c>
      <c r="H1104" s="1">
        <v>49</v>
      </c>
    </row>
    <row r="1105" spans="1:8">
      <c r="A1105" s="4" t="str">
        <f t="shared" si="17"/>
        <v>2010Maryland</v>
      </c>
      <c r="B1105">
        <v>2010</v>
      </c>
      <c r="C1105" t="s">
        <v>27</v>
      </c>
      <c r="D1105" s="1">
        <v>0</v>
      </c>
      <c r="E1105" s="1">
        <v>0</v>
      </c>
      <c r="F1105" s="1">
        <v>0</v>
      </c>
      <c r="G1105" t="s">
        <v>49</v>
      </c>
      <c r="H1105" s="1">
        <v>2669</v>
      </c>
    </row>
    <row r="1106" spans="1:8">
      <c r="A1106" s="4" t="str">
        <f t="shared" si="17"/>
        <v>2010Maryland</v>
      </c>
      <c r="B1106">
        <v>2010</v>
      </c>
      <c r="C1106" t="s">
        <v>27</v>
      </c>
      <c r="D1106" s="1">
        <v>0</v>
      </c>
      <c r="E1106" s="1">
        <v>0</v>
      </c>
      <c r="F1106" s="1">
        <v>0</v>
      </c>
      <c r="G1106" t="s">
        <v>50</v>
      </c>
      <c r="H1106" s="1">
        <v>5883</v>
      </c>
    </row>
    <row r="1107" spans="1:8">
      <c r="A1107" s="4" t="str">
        <f t="shared" si="17"/>
        <v>2010Maryland</v>
      </c>
      <c r="B1107">
        <v>2010</v>
      </c>
      <c r="C1107" t="s">
        <v>27</v>
      </c>
      <c r="D1107" s="1">
        <v>0</v>
      </c>
      <c r="E1107" s="1">
        <v>0</v>
      </c>
      <c r="F1107" s="1">
        <v>0</v>
      </c>
      <c r="G1107" t="s">
        <v>51</v>
      </c>
      <c r="H1107" s="1">
        <v>655</v>
      </c>
    </row>
    <row r="1108" spans="1:8">
      <c r="A1108" s="4" t="str">
        <f t="shared" si="17"/>
        <v>2010Maryland</v>
      </c>
      <c r="B1108">
        <v>2010</v>
      </c>
      <c r="C1108" t="s">
        <v>27</v>
      </c>
      <c r="D1108" s="1">
        <v>0</v>
      </c>
      <c r="E1108" s="1">
        <v>0</v>
      </c>
      <c r="F1108" s="1">
        <v>0</v>
      </c>
      <c r="G1108" t="s">
        <v>52</v>
      </c>
      <c r="H1108" s="1">
        <v>350</v>
      </c>
    </row>
    <row r="1109" spans="1:8">
      <c r="A1109" s="4" t="str">
        <f t="shared" si="17"/>
        <v>2010Maryland</v>
      </c>
      <c r="B1109">
        <v>2010</v>
      </c>
      <c r="C1109" t="s">
        <v>27</v>
      </c>
      <c r="D1109" s="1">
        <v>0</v>
      </c>
      <c r="E1109" s="1">
        <v>0</v>
      </c>
      <c r="F1109" s="1">
        <v>0</v>
      </c>
      <c r="G1109" t="s">
        <v>53</v>
      </c>
      <c r="H1109" s="1">
        <v>24765</v>
      </c>
    </row>
    <row r="1110" spans="1:8">
      <c r="A1110" s="4" t="str">
        <f t="shared" si="17"/>
        <v>2010Maryland</v>
      </c>
      <c r="B1110">
        <v>2010</v>
      </c>
      <c r="C1110" t="s">
        <v>27</v>
      </c>
      <c r="D1110" s="1">
        <v>0</v>
      </c>
      <c r="E1110" s="1">
        <v>0</v>
      </c>
      <c r="F1110" s="1">
        <v>0</v>
      </c>
      <c r="G1110" t="s">
        <v>54</v>
      </c>
      <c r="H1110" s="1">
        <v>1542</v>
      </c>
    </row>
    <row r="1111" spans="1:8">
      <c r="A1111" s="4" t="str">
        <f t="shared" si="17"/>
        <v>2010Maryland</v>
      </c>
      <c r="B1111">
        <v>2010</v>
      </c>
      <c r="C1111" t="s">
        <v>27</v>
      </c>
      <c r="D1111" s="1">
        <v>0</v>
      </c>
      <c r="E1111" s="1">
        <v>0</v>
      </c>
      <c r="F1111" s="1">
        <v>0</v>
      </c>
      <c r="G1111" t="s">
        <v>55</v>
      </c>
      <c r="H1111" s="1">
        <v>4363</v>
      </c>
    </row>
    <row r="1112" spans="1:8">
      <c r="A1112" s="4" t="str">
        <f t="shared" si="17"/>
        <v>2010Maryland</v>
      </c>
      <c r="B1112">
        <v>2010</v>
      </c>
      <c r="C1112" t="s">
        <v>27</v>
      </c>
      <c r="D1112" s="1">
        <v>0</v>
      </c>
      <c r="E1112" s="1">
        <v>0</v>
      </c>
      <c r="F1112" s="1">
        <v>0</v>
      </c>
      <c r="G1112" t="s">
        <v>56</v>
      </c>
      <c r="H1112" s="1">
        <v>324</v>
      </c>
    </row>
    <row r="1113" spans="1:8">
      <c r="A1113" s="4" t="str">
        <f t="shared" si="17"/>
        <v>2010Maryland</v>
      </c>
      <c r="B1113">
        <v>2010</v>
      </c>
      <c r="C1113" t="s">
        <v>27</v>
      </c>
      <c r="D1113" s="1">
        <v>0</v>
      </c>
      <c r="E1113" s="1">
        <v>0</v>
      </c>
      <c r="F1113" s="1">
        <v>0</v>
      </c>
      <c r="G1113" t="s">
        <v>57</v>
      </c>
      <c r="H1113" s="1">
        <v>230</v>
      </c>
    </row>
    <row r="1114" spans="1:8">
      <c r="A1114" s="4" t="str">
        <f t="shared" si="17"/>
        <v>2010Maryland</v>
      </c>
      <c r="B1114">
        <v>2010</v>
      </c>
      <c r="C1114" t="s">
        <v>27</v>
      </c>
      <c r="D1114" s="1">
        <v>0</v>
      </c>
      <c r="E1114" s="1">
        <v>0</v>
      </c>
      <c r="F1114" s="1">
        <v>0</v>
      </c>
      <c r="G1114" t="s">
        <v>58</v>
      </c>
      <c r="H1114" s="1">
        <v>612</v>
      </c>
    </row>
    <row r="1115" spans="1:8">
      <c r="A1115" s="4" t="str">
        <f t="shared" si="17"/>
        <v>2010Massachusetts</v>
      </c>
      <c r="B1115">
        <v>2010</v>
      </c>
      <c r="C1115" s="4" t="s">
        <v>28</v>
      </c>
      <c r="D1115" s="1">
        <v>6489250</v>
      </c>
      <c r="E1115" s="1">
        <v>5583650</v>
      </c>
      <c r="F1115" s="1">
        <v>706624</v>
      </c>
      <c r="G1115">
        <v>0</v>
      </c>
      <c r="H1115" s="1">
        <v>0</v>
      </c>
    </row>
    <row r="1116" spans="1:8">
      <c r="A1116" s="4" t="str">
        <f t="shared" si="17"/>
        <v>2010Massachusetts</v>
      </c>
      <c r="B1116">
        <v>2010</v>
      </c>
      <c r="C1116" t="s">
        <v>28</v>
      </c>
      <c r="D1116" s="1">
        <v>0</v>
      </c>
      <c r="E1116" s="1">
        <v>0</v>
      </c>
      <c r="F1116" s="1">
        <v>0</v>
      </c>
      <c r="G1116" t="s">
        <v>7</v>
      </c>
      <c r="H1116" s="1">
        <v>583</v>
      </c>
    </row>
    <row r="1117" spans="1:8">
      <c r="A1117" s="4" t="str">
        <f t="shared" si="17"/>
        <v>2010Massachusetts</v>
      </c>
      <c r="B1117">
        <v>2010</v>
      </c>
      <c r="C1117" t="s">
        <v>28</v>
      </c>
      <c r="D1117" s="1">
        <v>0</v>
      </c>
      <c r="E1117" s="1">
        <v>0</v>
      </c>
      <c r="F1117" s="1">
        <v>0</v>
      </c>
      <c r="G1117" t="s">
        <v>8</v>
      </c>
      <c r="H1117" s="1">
        <v>1891</v>
      </c>
    </row>
    <row r="1118" spans="1:8">
      <c r="A1118" s="4" t="str">
        <f t="shared" si="17"/>
        <v>2010Massachusetts</v>
      </c>
      <c r="B1118">
        <v>2010</v>
      </c>
      <c r="C1118" t="s">
        <v>28</v>
      </c>
      <c r="D1118" s="1">
        <v>0</v>
      </c>
      <c r="E1118" s="1">
        <v>0</v>
      </c>
      <c r="F1118" s="1">
        <v>0</v>
      </c>
      <c r="G1118" t="s">
        <v>9</v>
      </c>
      <c r="H1118" s="1">
        <v>1572</v>
      </c>
    </row>
    <row r="1119" spans="1:8">
      <c r="A1119" s="4" t="str">
        <f t="shared" si="17"/>
        <v>2010Massachusetts</v>
      </c>
      <c r="B1119">
        <v>2010</v>
      </c>
      <c r="C1119" t="s">
        <v>28</v>
      </c>
      <c r="D1119" s="1">
        <v>0</v>
      </c>
      <c r="E1119" s="1">
        <v>0</v>
      </c>
      <c r="F1119" s="1">
        <v>0</v>
      </c>
      <c r="G1119" t="s">
        <v>10</v>
      </c>
      <c r="H1119" s="1">
        <v>206</v>
      </c>
    </row>
    <row r="1120" spans="1:8">
      <c r="A1120" s="4" t="str">
        <f t="shared" si="17"/>
        <v>2010Massachusetts</v>
      </c>
      <c r="B1120">
        <v>2010</v>
      </c>
      <c r="C1120" t="s">
        <v>28</v>
      </c>
      <c r="D1120" s="1">
        <v>0</v>
      </c>
      <c r="E1120" s="1">
        <v>0</v>
      </c>
      <c r="F1120" s="1">
        <v>0</v>
      </c>
      <c r="G1120" t="s">
        <v>11</v>
      </c>
      <c r="H1120" s="1">
        <v>14971</v>
      </c>
    </row>
    <row r="1121" spans="1:8">
      <c r="A1121" s="4" t="str">
        <f t="shared" si="17"/>
        <v>2010Massachusetts</v>
      </c>
      <c r="B1121">
        <v>2010</v>
      </c>
      <c r="C1121" t="s">
        <v>28</v>
      </c>
      <c r="D1121" s="1">
        <v>0</v>
      </c>
      <c r="E1121" s="1">
        <v>0</v>
      </c>
      <c r="F1121" s="1">
        <v>0</v>
      </c>
      <c r="G1121" t="s">
        <v>12</v>
      </c>
      <c r="H1121" s="1">
        <v>1051</v>
      </c>
    </row>
    <row r="1122" spans="1:8">
      <c r="A1122" s="4" t="str">
        <f t="shared" si="17"/>
        <v>2010Massachusetts</v>
      </c>
      <c r="B1122">
        <v>2010</v>
      </c>
      <c r="C1122" t="s">
        <v>28</v>
      </c>
      <c r="D1122" s="1">
        <v>0</v>
      </c>
      <c r="E1122" s="1">
        <v>0</v>
      </c>
      <c r="F1122" s="1">
        <v>0</v>
      </c>
      <c r="G1122" t="s">
        <v>13</v>
      </c>
      <c r="H1122" s="1">
        <v>13270</v>
      </c>
    </row>
    <row r="1123" spans="1:8">
      <c r="A1123" s="4" t="str">
        <f t="shared" si="17"/>
        <v>2010Massachusetts</v>
      </c>
      <c r="B1123">
        <v>2010</v>
      </c>
      <c r="C1123" t="s">
        <v>28</v>
      </c>
      <c r="D1123" s="1">
        <v>0</v>
      </c>
      <c r="E1123" s="1">
        <v>0</v>
      </c>
      <c r="F1123" s="1">
        <v>0</v>
      </c>
      <c r="G1123" t="s">
        <v>14</v>
      </c>
      <c r="H1123" s="1">
        <v>131</v>
      </c>
    </row>
    <row r="1124" spans="1:8">
      <c r="A1124" s="4" t="str">
        <f t="shared" si="17"/>
        <v>2010Massachusetts</v>
      </c>
      <c r="B1124">
        <v>2010</v>
      </c>
      <c r="C1124" t="s">
        <v>28</v>
      </c>
      <c r="D1124" s="1">
        <v>0</v>
      </c>
      <c r="E1124" s="1">
        <v>0</v>
      </c>
      <c r="F1124" s="1">
        <v>0</v>
      </c>
      <c r="G1124" t="s">
        <v>15</v>
      </c>
      <c r="H1124" s="1">
        <v>1539</v>
      </c>
    </row>
    <row r="1125" spans="1:8">
      <c r="A1125" s="4" t="str">
        <f t="shared" si="17"/>
        <v>2010Massachusetts</v>
      </c>
      <c r="B1125">
        <v>2010</v>
      </c>
      <c r="C1125" t="s">
        <v>28</v>
      </c>
      <c r="D1125" s="1">
        <v>0</v>
      </c>
      <c r="E1125" s="1">
        <v>0</v>
      </c>
      <c r="F1125" s="1">
        <v>0</v>
      </c>
      <c r="G1125" t="s">
        <v>16</v>
      </c>
      <c r="H1125" s="1">
        <v>11118</v>
      </c>
    </row>
    <row r="1126" spans="1:8">
      <c r="A1126" s="4" t="str">
        <f t="shared" si="17"/>
        <v>2010Massachusetts</v>
      </c>
      <c r="B1126">
        <v>2010</v>
      </c>
      <c r="C1126" t="s">
        <v>28</v>
      </c>
      <c r="D1126" s="1">
        <v>0</v>
      </c>
      <c r="E1126" s="1">
        <v>0</v>
      </c>
      <c r="F1126" s="1">
        <v>0</v>
      </c>
      <c r="G1126" t="s">
        <v>17</v>
      </c>
      <c r="H1126" s="1">
        <v>1409</v>
      </c>
    </row>
    <row r="1127" spans="1:8">
      <c r="A1127" s="4" t="str">
        <f t="shared" si="17"/>
        <v>2010Massachusetts</v>
      </c>
      <c r="B1127">
        <v>2010</v>
      </c>
      <c r="C1127" t="s">
        <v>28</v>
      </c>
      <c r="D1127" s="1">
        <v>0</v>
      </c>
      <c r="E1127" s="1">
        <v>0</v>
      </c>
      <c r="F1127" s="1">
        <v>0</v>
      </c>
      <c r="G1127" t="s">
        <v>18</v>
      </c>
      <c r="H1127" s="1">
        <v>682</v>
      </c>
    </row>
    <row r="1128" spans="1:8">
      <c r="A1128" s="4" t="str">
        <f t="shared" si="17"/>
        <v>2010Massachusetts</v>
      </c>
      <c r="B1128">
        <v>2010</v>
      </c>
      <c r="C1128" t="s">
        <v>28</v>
      </c>
      <c r="D1128" s="1">
        <v>0</v>
      </c>
      <c r="E1128" s="1">
        <v>0</v>
      </c>
      <c r="F1128" s="1">
        <v>0</v>
      </c>
      <c r="G1128" t="s">
        <v>19</v>
      </c>
      <c r="H1128" s="1">
        <v>79</v>
      </c>
    </row>
    <row r="1129" spans="1:8">
      <c r="A1129" s="4" t="str">
        <f t="shared" si="17"/>
        <v>2010Massachusetts</v>
      </c>
      <c r="B1129">
        <v>2010</v>
      </c>
      <c r="C1129" t="s">
        <v>28</v>
      </c>
      <c r="D1129" s="1">
        <v>0</v>
      </c>
      <c r="E1129" s="1">
        <v>0</v>
      </c>
      <c r="F1129" s="1">
        <v>0</v>
      </c>
      <c r="G1129" t="s">
        <v>20</v>
      </c>
      <c r="H1129" s="1">
        <v>2842</v>
      </c>
    </row>
    <row r="1130" spans="1:8">
      <c r="A1130" s="4" t="str">
        <f t="shared" si="17"/>
        <v>2010Massachusetts</v>
      </c>
      <c r="B1130">
        <v>2010</v>
      </c>
      <c r="C1130" t="s">
        <v>28</v>
      </c>
      <c r="D1130" s="1">
        <v>0</v>
      </c>
      <c r="E1130" s="1">
        <v>0</v>
      </c>
      <c r="F1130" s="1">
        <v>0</v>
      </c>
      <c r="G1130" t="s">
        <v>21</v>
      </c>
      <c r="H1130" s="1">
        <v>1891</v>
      </c>
    </row>
    <row r="1131" spans="1:8">
      <c r="A1131" s="4" t="str">
        <f t="shared" si="17"/>
        <v>2010Massachusetts</v>
      </c>
      <c r="B1131">
        <v>2010</v>
      </c>
      <c r="C1131" t="s">
        <v>28</v>
      </c>
      <c r="D1131" s="1">
        <v>0</v>
      </c>
      <c r="E1131" s="1">
        <v>0</v>
      </c>
      <c r="F1131" s="1">
        <v>0</v>
      </c>
      <c r="G1131" t="s">
        <v>22</v>
      </c>
      <c r="H1131" s="1">
        <v>307</v>
      </c>
    </row>
    <row r="1132" spans="1:8">
      <c r="A1132" s="4" t="str">
        <f t="shared" si="17"/>
        <v>2010Massachusetts</v>
      </c>
      <c r="B1132">
        <v>2010</v>
      </c>
      <c r="C1132" t="s">
        <v>28</v>
      </c>
      <c r="D1132" s="1">
        <v>0</v>
      </c>
      <c r="E1132" s="1">
        <v>0</v>
      </c>
      <c r="F1132" s="1">
        <v>0</v>
      </c>
      <c r="G1132" t="s">
        <v>23</v>
      </c>
      <c r="H1132" s="1">
        <v>0</v>
      </c>
    </row>
    <row r="1133" spans="1:8">
      <c r="A1133" s="4" t="str">
        <f t="shared" si="17"/>
        <v>2010Massachusetts</v>
      </c>
      <c r="B1133">
        <v>2010</v>
      </c>
      <c r="C1133" t="s">
        <v>28</v>
      </c>
      <c r="D1133" s="1">
        <v>0</v>
      </c>
      <c r="E1133" s="1">
        <v>0</v>
      </c>
      <c r="F1133" s="1">
        <v>0</v>
      </c>
      <c r="G1133" t="s">
        <v>24</v>
      </c>
      <c r="H1133" s="1">
        <v>340</v>
      </c>
    </row>
    <row r="1134" spans="1:8">
      <c r="A1134" s="4" t="str">
        <f t="shared" si="17"/>
        <v>2010Massachusetts</v>
      </c>
      <c r="B1134">
        <v>2010</v>
      </c>
      <c r="C1134" t="s">
        <v>28</v>
      </c>
      <c r="D1134" s="1">
        <v>0</v>
      </c>
      <c r="E1134" s="1">
        <v>0</v>
      </c>
      <c r="F1134" s="1">
        <v>0</v>
      </c>
      <c r="G1134" t="s">
        <v>25</v>
      </c>
      <c r="H1134" s="1">
        <v>0</v>
      </c>
    </row>
    <row r="1135" spans="1:8">
      <c r="A1135" s="4" t="str">
        <f t="shared" si="17"/>
        <v>2010Massachusetts</v>
      </c>
      <c r="B1135">
        <v>2010</v>
      </c>
      <c r="C1135" t="s">
        <v>28</v>
      </c>
      <c r="D1135" s="1">
        <v>0</v>
      </c>
      <c r="E1135" s="1">
        <v>0</v>
      </c>
      <c r="F1135" s="1">
        <v>0</v>
      </c>
      <c r="G1135" t="s">
        <v>26</v>
      </c>
      <c r="H1135" s="1">
        <v>4666</v>
      </c>
    </row>
    <row r="1136" spans="1:8">
      <c r="A1136" s="4" t="str">
        <f t="shared" si="17"/>
        <v>2010Massachusetts</v>
      </c>
      <c r="B1136">
        <v>2010</v>
      </c>
      <c r="C1136" t="s">
        <v>28</v>
      </c>
      <c r="D1136" s="1">
        <v>0</v>
      </c>
      <c r="E1136" s="1">
        <v>0</v>
      </c>
      <c r="F1136" s="1">
        <v>0</v>
      </c>
      <c r="G1136" t="s">
        <v>27</v>
      </c>
      <c r="H1136" s="1">
        <v>3660</v>
      </c>
    </row>
    <row r="1137" spans="1:8">
      <c r="A1137" s="4" t="str">
        <f t="shared" si="17"/>
        <v>2010Massachusetts</v>
      </c>
      <c r="B1137">
        <v>2010</v>
      </c>
      <c r="C1137" t="s">
        <v>28</v>
      </c>
      <c r="D1137" s="1">
        <v>0</v>
      </c>
      <c r="E1137" s="1">
        <v>0</v>
      </c>
      <c r="F1137" s="1">
        <v>0</v>
      </c>
      <c r="G1137" t="s">
        <v>28</v>
      </c>
      <c r="H1137" s="1">
        <v>0</v>
      </c>
    </row>
    <row r="1138" spans="1:8">
      <c r="A1138" s="4" t="str">
        <f t="shared" si="17"/>
        <v>2010Massachusetts</v>
      </c>
      <c r="B1138">
        <v>2010</v>
      </c>
      <c r="C1138" t="s">
        <v>28</v>
      </c>
      <c r="D1138" s="1">
        <v>0</v>
      </c>
      <c r="E1138" s="1">
        <v>0</v>
      </c>
      <c r="F1138" s="1">
        <v>0</v>
      </c>
      <c r="G1138" t="s">
        <v>29</v>
      </c>
      <c r="H1138" s="1">
        <v>1624</v>
      </c>
    </row>
    <row r="1139" spans="1:8">
      <c r="A1139" s="4" t="str">
        <f t="shared" si="17"/>
        <v>2010Massachusetts</v>
      </c>
      <c r="B1139">
        <v>2010</v>
      </c>
      <c r="C1139" t="s">
        <v>28</v>
      </c>
      <c r="D1139" s="1">
        <v>0</v>
      </c>
      <c r="E1139" s="1">
        <v>0</v>
      </c>
      <c r="F1139" s="1">
        <v>0</v>
      </c>
      <c r="G1139" t="s">
        <v>30</v>
      </c>
      <c r="H1139" s="1">
        <v>2185</v>
      </c>
    </row>
    <row r="1140" spans="1:8">
      <c r="A1140" s="4" t="str">
        <f t="shared" si="17"/>
        <v>2010Massachusetts</v>
      </c>
      <c r="B1140">
        <v>2010</v>
      </c>
      <c r="C1140" t="s">
        <v>28</v>
      </c>
      <c r="D1140" s="1">
        <v>0</v>
      </c>
      <c r="E1140" s="1">
        <v>0</v>
      </c>
      <c r="F1140" s="1">
        <v>0</v>
      </c>
      <c r="G1140" t="s">
        <v>31</v>
      </c>
      <c r="H1140" s="1">
        <v>453</v>
      </c>
    </row>
    <row r="1141" spans="1:8">
      <c r="A1141" s="4" t="str">
        <f t="shared" si="17"/>
        <v>2010Massachusetts</v>
      </c>
      <c r="B1141">
        <v>2010</v>
      </c>
      <c r="C1141" t="s">
        <v>28</v>
      </c>
      <c r="D1141" s="1">
        <v>0</v>
      </c>
      <c r="E1141" s="1">
        <v>0</v>
      </c>
      <c r="F1141" s="1">
        <v>0</v>
      </c>
      <c r="G1141" t="s">
        <v>32</v>
      </c>
      <c r="H1141" s="1">
        <v>1957</v>
      </c>
    </row>
    <row r="1142" spans="1:8">
      <c r="A1142" s="4" t="str">
        <f t="shared" si="17"/>
        <v>2010Massachusetts</v>
      </c>
      <c r="B1142">
        <v>2010</v>
      </c>
      <c r="C1142" t="s">
        <v>28</v>
      </c>
      <c r="D1142" s="1">
        <v>0</v>
      </c>
      <c r="E1142" s="1">
        <v>0</v>
      </c>
      <c r="F1142" s="1">
        <v>0</v>
      </c>
      <c r="G1142" t="s">
        <v>33</v>
      </c>
      <c r="H1142" s="1">
        <v>388</v>
      </c>
    </row>
    <row r="1143" spans="1:8">
      <c r="A1143" s="4" t="str">
        <f t="shared" si="17"/>
        <v>2010Massachusetts</v>
      </c>
      <c r="B1143">
        <v>2010</v>
      </c>
      <c r="C1143" t="s">
        <v>28</v>
      </c>
      <c r="D1143" s="1">
        <v>0</v>
      </c>
      <c r="E1143" s="1">
        <v>0</v>
      </c>
      <c r="F1143" s="1">
        <v>0</v>
      </c>
      <c r="G1143" t="s">
        <v>34</v>
      </c>
      <c r="H1143" s="1">
        <v>46</v>
      </c>
    </row>
    <row r="1144" spans="1:8">
      <c r="A1144" s="4" t="str">
        <f t="shared" si="17"/>
        <v>2010Massachusetts</v>
      </c>
      <c r="B1144">
        <v>2010</v>
      </c>
      <c r="C1144" t="s">
        <v>28</v>
      </c>
      <c r="D1144" s="1">
        <v>0</v>
      </c>
      <c r="E1144" s="1">
        <v>0</v>
      </c>
      <c r="F1144" s="1">
        <v>0</v>
      </c>
      <c r="G1144" t="s">
        <v>35</v>
      </c>
      <c r="H1144" s="1">
        <v>792</v>
      </c>
    </row>
    <row r="1145" spans="1:8">
      <c r="A1145" s="4" t="str">
        <f t="shared" si="17"/>
        <v>2010Massachusetts</v>
      </c>
      <c r="B1145">
        <v>2010</v>
      </c>
      <c r="C1145" t="s">
        <v>28</v>
      </c>
      <c r="D1145" s="1">
        <v>0</v>
      </c>
      <c r="E1145" s="1">
        <v>0</v>
      </c>
      <c r="F1145" s="1">
        <v>0</v>
      </c>
      <c r="G1145" t="s">
        <v>36</v>
      </c>
      <c r="H1145" s="1">
        <v>9911</v>
      </c>
    </row>
    <row r="1146" spans="1:8">
      <c r="A1146" s="4" t="str">
        <f t="shared" si="17"/>
        <v>2010Massachusetts</v>
      </c>
      <c r="B1146">
        <v>2010</v>
      </c>
      <c r="C1146" t="s">
        <v>28</v>
      </c>
      <c r="D1146" s="1">
        <v>0</v>
      </c>
      <c r="E1146" s="1">
        <v>0</v>
      </c>
      <c r="F1146" s="1">
        <v>0</v>
      </c>
      <c r="G1146" t="s">
        <v>37</v>
      </c>
      <c r="H1146" s="1">
        <v>4709</v>
      </c>
    </row>
    <row r="1147" spans="1:8">
      <c r="A1147" s="4" t="str">
        <f t="shared" si="17"/>
        <v>2010Massachusetts</v>
      </c>
      <c r="B1147">
        <v>2010</v>
      </c>
      <c r="C1147" t="s">
        <v>28</v>
      </c>
      <c r="D1147" s="1">
        <v>0</v>
      </c>
      <c r="E1147" s="1">
        <v>0</v>
      </c>
      <c r="F1147" s="1">
        <v>0</v>
      </c>
      <c r="G1147" t="s">
        <v>38</v>
      </c>
      <c r="H1147" s="1">
        <v>161</v>
      </c>
    </row>
    <row r="1148" spans="1:8">
      <c r="A1148" s="4" t="str">
        <f t="shared" si="17"/>
        <v>2010Massachusetts</v>
      </c>
      <c r="B1148">
        <v>2010</v>
      </c>
      <c r="C1148" t="s">
        <v>28</v>
      </c>
      <c r="D1148" s="1">
        <v>0</v>
      </c>
      <c r="E1148" s="1">
        <v>0</v>
      </c>
      <c r="F1148" s="1">
        <v>0</v>
      </c>
      <c r="G1148" t="s">
        <v>39</v>
      </c>
      <c r="H1148" s="1">
        <v>20002</v>
      </c>
    </row>
    <row r="1149" spans="1:8">
      <c r="A1149" s="4" t="str">
        <f t="shared" si="17"/>
        <v>2010Massachusetts</v>
      </c>
      <c r="B1149">
        <v>2010</v>
      </c>
      <c r="C1149" t="s">
        <v>28</v>
      </c>
      <c r="D1149" s="1">
        <v>0</v>
      </c>
      <c r="E1149" s="1">
        <v>0</v>
      </c>
      <c r="F1149" s="1">
        <v>0</v>
      </c>
      <c r="G1149" t="s">
        <v>40</v>
      </c>
      <c r="H1149" s="1">
        <v>2798</v>
      </c>
    </row>
    <row r="1150" spans="1:8">
      <c r="A1150" s="4" t="str">
        <f t="shared" si="17"/>
        <v>2010Massachusetts</v>
      </c>
      <c r="B1150">
        <v>2010</v>
      </c>
      <c r="C1150" t="s">
        <v>28</v>
      </c>
      <c r="D1150" s="1">
        <v>0</v>
      </c>
      <c r="E1150" s="1">
        <v>0</v>
      </c>
      <c r="F1150" s="1">
        <v>0</v>
      </c>
      <c r="G1150" t="s">
        <v>41</v>
      </c>
      <c r="H1150" s="1">
        <v>0</v>
      </c>
    </row>
    <row r="1151" spans="1:8">
      <c r="A1151" s="4" t="str">
        <f t="shared" si="17"/>
        <v>2010Massachusetts</v>
      </c>
      <c r="B1151">
        <v>2010</v>
      </c>
      <c r="C1151" t="s">
        <v>28</v>
      </c>
      <c r="D1151" s="1">
        <v>0</v>
      </c>
      <c r="E1151" s="1">
        <v>0</v>
      </c>
      <c r="F1151" s="1">
        <v>0</v>
      </c>
      <c r="G1151" t="s">
        <v>42</v>
      </c>
      <c r="H1151" s="1">
        <v>2163</v>
      </c>
    </row>
    <row r="1152" spans="1:8">
      <c r="A1152" s="4" t="str">
        <f t="shared" si="17"/>
        <v>2010Massachusetts</v>
      </c>
      <c r="B1152">
        <v>2010</v>
      </c>
      <c r="C1152" t="s">
        <v>28</v>
      </c>
      <c r="D1152" s="1">
        <v>0</v>
      </c>
      <c r="E1152" s="1">
        <v>0</v>
      </c>
      <c r="F1152" s="1">
        <v>0</v>
      </c>
      <c r="G1152" t="s">
        <v>43</v>
      </c>
      <c r="H1152" s="1">
        <v>158</v>
      </c>
    </row>
    <row r="1153" spans="1:8">
      <c r="A1153" s="4" t="str">
        <f t="shared" si="17"/>
        <v>2010Massachusetts</v>
      </c>
      <c r="B1153">
        <v>2010</v>
      </c>
      <c r="C1153" t="s">
        <v>28</v>
      </c>
      <c r="D1153" s="1">
        <v>0</v>
      </c>
      <c r="E1153" s="1">
        <v>0</v>
      </c>
      <c r="F1153" s="1">
        <v>0</v>
      </c>
      <c r="G1153" t="s">
        <v>44</v>
      </c>
      <c r="H1153" s="1">
        <v>228</v>
      </c>
    </row>
    <row r="1154" spans="1:8">
      <c r="A1154" s="4" t="str">
        <f t="shared" si="17"/>
        <v>2010Massachusetts</v>
      </c>
      <c r="B1154">
        <v>2010</v>
      </c>
      <c r="C1154" t="s">
        <v>28</v>
      </c>
      <c r="D1154" s="1">
        <v>0</v>
      </c>
      <c r="E1154" s="1">
        <v>0</v>
      </c>
      <c r="F1154" s="1">
        <v>0</v>
      </c>
      <c r="G1154" t="s">
        <v>45</v>
      </c>
      <c r="H1154" s="1">
        <v>5316</v>
      </c>
    </row>
    <row r="1155" spans="1:8">
      <c r="A1155" s="4" t="str">
        <f t="shared" ref="A1155:A1218" si="18">B1155&amp;C1155</f>
        <v>2010Massachusetts</v>
      </c>
      <c r="B1155">
        <v>2010</v>
      </c>
      <c r="C1155" t="s">
        <v>28</v>
      </c>
      <c r="D1155" s="1">
        <v>0</v>
      </c>
      <c r="E1155" s="1">
        <v>0</v>
      </c>
      <c r="F1155" s="1">
        <v>0</v>
      </c>
      <c r="G1155" t="s">
        <v>46</v>
      </c>
      <c r="H1155" s="1">
        <v>6965</v>
      </c>
    </row>
    <row r="1156" spans="1:8">
      <c r="A1156" s="4" t="str">
        <f t="shared" si="18"/>
        <v>2010Massachusetts</v>
      </c>
      <c r="B1156">
        <v>2010</v>
      </c>
      <c r="C1156" t="s">
        <v>28</v>
      </c>
      <c r="D1156" s="1">
        <v>0</v>
      </c>
      <c r="E1156" s="1">
        <v>0</v>
      </c>
      <c r="F1156" s="1">
        <v>0</v>
      </c>
      <c r="G1156" t="s">
        <v>47</v>
      </c>
      <c r="H1156" s="1">
        <v>1659</v>
      </c>
    </row>
    <row r="1157" spans="1:8">
      <c r="A1157" s="4" t="str">
        <f t="shared" si="18"/>
        <v>2010Massachusetts</v>
      </c>
      <c r="B1157">
        <v>2010</v>
      </c>
      <c r="C1157" t="s">
        <v>28</v>
      </c>
      <c r="D1157" s="1">
        <v>0</v>
      </c>
      <c r="E1157" s="1">
        <v>0</v>
      </c>
      <c r="F1157" s="1">
        <v>0</v>
      </c>
      <c r="G1157" t="s">
        <v>48</v>
      </c>
      <c r="H1157" s="1">
        <v>0</v>
      </c>
    </row>
    <row r="1158" spans="1:8">
      <c r="A1158" s="4" t="str">
        <f t="shared" si="18"/>
        <v>2010Massachusetts</v>
      </c>
      <c r="B1158">
        <v>2010</v>
      </c>
      <c r="C1158" t="s">
        <v>28</v>
      </c>
      <c r="D1158" s="1">
        <v>0</v>
      </c>
      <c r="E1158" s="1">
        <v>0</v>
      </c>
      <c r="F1158" s="1">
        <v>0</v>
      </c>
      <c r="G1158" t="s">
        <v>49</v>
      </c>
      <c r="H1158" s="1">
        <v>918</v>
      </c>
    </row>
    <row r="1159" spans="1:8">
      <c r="A1159" s="4" t="str">
        <f t="shared" si="18"/>
        <v>2010Massachusetts</v>
      </c>
      <c r="B1159">
        <v>2010</v>
      </c>
      <c r="C1159" t="s">
        <v>28</v>
      </c>
      <c r="D1159" s="1">
        <v>0</v>
      </c>
      <c r="E1159" s="1">
        <v>0</v>
      </c>
      <c r="F1159" s="1">
        <v>0</v>
      </c>
      <c r="G1159" t="s">
        <v>50</v>
      </c>
      <c r="H1159" s="1">
        <v>7073</v>
      </c>
    </row>
    <row r="1160" spans="1:8">
      <c r="A1160" s="4" t="str">
        <f t="shared" si="18"/>
        <v>2010Massachusetts</v>
      </c>
      <c r="B1160">
        <v>2010</v>
      </c>
      <c r="C1160" t="s">
        <v>28</v>
      </c>
      <c r="D1160" s="1">
        <v>0</v>
      </c>
      <c r="E1160" s="1">
        <v>0</v>
      </c>
      <c r="F1160" s="1">
        <v>0</v>
      </c>
      <c r="G1160" t="s">
        <v>51</v>
      </c>
      <c r="H1160" s="1">
        <v>207</v>
      </c>
    </row>
    <row r="1161" spans="1:8">
      <c r="A1161" s="4" t="str">
        <f t="shared" si="18"/>
        <v>2010Massachusetts</v>
      </c>
      <c r="B1161">
        <v>2010</v>
      </c>
      <c r="C1161" t="s">
        <v>28</v>
      </c>
      <c r="D1161" s="1">
        <v>0</v>
      </c>
      <c r="E1161" s="1">
        <v>0</v>
      </c>
      <c r="F1161" s="1">
        <v>0</v>
      </c>
      <c r="G1161" t="s">
        <v>52</v>
      </c>
      <c r="H1161" s="1">
        <v>1526</v>
      </c>
    </row>
    <row r="1162" spans="1:8">
      <c r="A1162" s="4" t="str">
        <f t="shared" si="18"/>
        <v>2010Massachusetts</v>
      </c>
      <c r="B1162">
        <v>2010</v>
      </c>
      <c r="C1162" t="s">
        <v>28</v>
      </c>
      <c r="D1162" s="1">
        <v>0</v>
      </c>
      <c r="E1162" s="1">
        <v>0</v>
      </c>
      <c r="F1162" s="1">
        <v>0</v>
      </c>
      <c r="G1162" t="s">
        <v>53</v>
      </c>
      <c r="H1162" s="1">
        <v>4542</v>
      </c>
    </row>
    <row r="1163" spans="1:8">
      <c r="A1163" s="4" t="str">
        <f t="shared" si="18"/>
        <v>2010Massachusetts</v>
      </c>
      <c r="B1163">
        <v>2010</v>
      </c>
      <c r="C1163" t="s">
        <v>28</v>
      </c>
      <c r="D1163" s="1">
        <v>0</v>
      </c>
      <c r="E1163" s="1">
        <v>0</v>
      </c>
      <c r="F1163" s="1">
        <v>0</v>
      </c>
      <c r="G1163" t="s">
        <v>54</v>
      </c>
      <c r="H1163" s="1">
        <v>1627</v>
      </c>
    </row>
    <row r="1164" spans="1:8">
      <c r="A1164" s="4" t="str">
        <f t="shared" si="18"/>
        <v>2010Massachusetts</v>
      </c>
      <c r="B1164">
        <v>2010</v>
      </c>
      <c r="C1164" t="s">
        <v>28</v>
      </c>
      <c r="D1164" s="1">
        <v>0</v>
      </c>
      <c r="E1164" s="1">
        <v>0</v>
      </c>
      <c r="F1164" s="1">
        <v>0</v>
      </c>
      <c r="G1164" t="s">
        <v>55</v>
      </c>
      <c r="H1164" s="1">
        <v>0</v>
      </c>
    </row>
    <row r="1165" spans="1:8">
      <c r="A1165" s="4" t="str">
        <f t="shared" si="18"/>
        <v>2010Massachusetts</v>
      </c>
      <c r="B1165">
        <v>2010</v>
      </c>
      <c r="C1165" t="s">
        <v>28</v>
      </c>
      <c r="D1165" s="1">
        <v>0</v>
      </c>
      <c r="E1165" s="1">
        <v>0</v>
      </c>
      <c r="F1165" s="1">
        <v>0</v>
      </c>
      <c r="G1165" t="s">
        <v>56</v>
      </c>
      <c r="H1165" s="1">
        <v>546</v>
      </c>
    </row>
    <row r="1166" spans="1:8">
      <c r="A1166" s="4" t="str">
        <f t="shared" si="18"/>
        <v>2010Massachusetts</v>
      </c>
      <c r="B1166">
        <v>2010</v>
      </c>
      <c r="C1166" t="s">
        <v>28</v>
      </c>
      <c r="D1166" s="1">
        <v>0</v>
      </c>
      <c r="E1166" s="1">
        <v>0</v>
      </c>
      <c r="F1166" s="1">
        <v>0</v>
      </c>
      <c r="G1166" t="s">
        <v>57</v>
      </c>
      <c r="H1166" s="1">
        <v>0</v>
      </c>
    </row>
    <row r="1167" spans="1:8">
      <c r="A1167" s="4" t="str">
        <f t="shared" si="18"/>
        <v>2010Massachusetts</v>
      </c>
      <c r="B1167">
        <v>2010</v>
      </c>
      <c r="C1167" t="s">
        <v>28</v>
      </c>
      <c r="D1167" s="1">
        <v>0</v>
      </c>
      <c r="E1167" s="1">
        <v>0</v>
      </c>
      <c r="F1167" s="1">
        <v>0</v>
      </c>
      <c r="G1167" t="s">
        <v>58</v>
      </c>
      <c r="H1167" s="1">
        <v>3085</v>
      </c>
    </row>
    <row r="1168" spans="1:8">
      <c r="A1168" s="4" t="str">
        <f t="shared" si="18"/>
        <v>2010Michigan</v>
      </c>
      <c r="B1168">
        <v>2010</v>
      </c>
      <c r="C1168" s="4" t="s">
        <v>29</v>
      </c>
      <c r="D1168" s="1">
        <v>9762127</v>
      </c>
      <c r="E1168" s="1">
        <v>8310098</v>
      </c>
      <c r="F1168" s="1">
        <v>1291901</v>
      </c>
      <c r="G1168">
        <v>0</v>
      </c>
      <c r="H1168" s="1">
        <v>0</v>
      </c>
    </row>
    <row r="1169" spans="1:8">
      <c r="A1169" s="4" t="str">
        <f t="shared" si="18"/>
        <v>2010Michigan</v>
      </c>
      <c r="B1169">
        <v>2010</v>
      </c>
      <c r="C1169" t="s">
        <v>29</v>
      </c>
      <c r="D1169" s="1">
        <v>0</v>
      </c>
      <c r="E1169" s="1">
        <v>0</v>
      </c>
      <c r="F1169" s="1">
        <v>0</v>
      </c>
      <c r="G1169" t="s">
        <v>7</v>
      </c>
      <c r="H1169" s="1">
        <v>2403</v>
      </c>
    </row>
    <row r="1170" spans="1:8">
      <c r="A1170" s="4" t="str">
        <f t="shared" si="18"/>
        <v>2010Michigan</v>
      </c>
      <c r="B1170">
        <v>2010</v>
      </c>
      <c r="C1170" t="s">
        <v>29</v>
      </c>
      <c r="D1170" s="1">
        <v>0</v>
      </c>
      <c r="E1170" s="1">
        <v>0</v>
      </c>
      <c r="F1170" s="1">
        <v>0</v>
      </c>
      <c r="G1170" t="s">
        <v>8</v>
      </c>
      <c r="H1170" s="1">
        <v>1040</v>
      </c>
    </row>
    <row r="1171" spans="1:8">
      <c r="A1171" s="4" t="str">
        <f t="shared" si="18"/>
        <v>2010Michigan</v>
      </c>
      <c r="B1171">
        <v>2010</v>
      </c>
      <c r="C1171" t="s">
        <v>29</v>
      </c>
      <c r="D1171" s="1">
        <v>0</v>
      </c>
      <c r="E1171" s="1">
        <v>0</v>
      </c>
      <c r="F1171" s="1">
        <v>0</v>
      </c>
      <c r="G1171" t="s">
        <v>9</v>
      </c>
      <c r="H1171" s="1">
        <v>3197</v>
      </c>
    </row>
    <row r="1172" spans="1:8">
      <c r="A1172" s="4" t="str">
        <f t="shared" si="18"/>
        <v>2010Michigan</v>
      </c>
      <c r="B1172">
        <v>2010</v>
      </c>
      <c r="C1172" t="s">
        <v>29</v>
      </c>
      <c r="D1172" s="1">
        <v>0</v>
      </c>
      <c r="E1172" s="1">
        <v>0</v>
      </c>
      <c r="F1172" s="1">
        <v>0</v>
      </c>
      <c r="G1172" t="s">
        <v>10</v>
      </c>
      <c r="H1172" s="1">
        <v>636</v>
      </c>
    </row>
    <row r="1173" spans="1:8">
      <c r="A1173" s="4" t="str">
        <f t="shared" si="18"/>
        <v>2010Michigan</v>
      </c>
      <c r="B1173">
        <v>2010</v>
      </c>
      <c r="C1173" t="s">
        <v>29</v>
      </c>
      <c r="D1173" s="1">
        <v>0</v>
      </c>
      <c r="E1173" s="1">
        <v>0</v>
      </c>
      <c r="F1173" s="1">
        <v>0</v>
      </c>
      <c r="G1173" t="s">
        <v>11</v>
      </c>
      <c r="H1173" s="1">
        <v>6726</v>
      </c>
    </row>
    <row r="1174" spans="1:8">
      <c r="A1174" s="4" t="str">
        <f t="shared" si="18"/>
        <v>2010Michigan</v>
      </c>
      <c r="B1174">
        <v>2010</v>
      </c>
      <c r="C1174" t="s">
        <v>29</v>
      </c>
      <c r="D1174" s="1">
        <v>0</v>
      </c>
      <c r="E1174" s="1">
        <v>0</v>
      </c>
      <c r="F1174" s="1">
        <v>0</v>
      </c>
      <c r="G1174" t="s">
        <v>12</v>
      </c>
      <c r="H1174" s="1">
        <v>2031</v>
      </c>
    </row>
    <row r="1175" spans="1:8">
      <c r="A1175" s="4" t="str">
        <f t="shared" si="18"/>
        <v>2010Michigan</v>
      </c>
      <c r="B1175">
        <v>2010</v>
      </c>
      <c r="C1175" t="s">
        <v>29</v>
      </c>
      <c r="D1175" s="1">
        <v>0</v>
      </c>
      <c r="E1175" s="1">
        <v>0</v>
      </c>
      <c r="F1175" s="1">
        <v>0</v>
      </c>
      <c r="G1175" t="s">
        <v>13</v>
      </c>
      <c r="H1175" s="1">
        <v>277</v>
      </c>
    </row>
    <row r="1176" spans="1:8">
      <c r="A1176" s="4" t="str">
        <f t="shared" si="18"/>
        <v>2010Michigan</v>
      </c>
      <c r="B1176">
        <v>2010</v>
      </c>
      <c r="C1176" t="s">
        <v>29</v>
      </c>
      <c r="D1176" s="1">
        <v>0</v>
      </c>
      <c r="E1176" s="1">
        <v>0</v>
      </c>
      <c r="F1176" s="1">
        <v>0</v>
      </c>
      <c r="G1176" t="s">
        <v>14</v>
      </c>
      <c r="H1176" s="1">
        <v>167</v>
      </c>
    </row>
    <row r="1177" spans="1:8">
      <c r="A1177" s="4" t="str">
        <f t="shared" si="18"/>
        <v>2010Michigan</v>
      </c>
      <c r="B1177">
        <v>2010</v>
      </c>
      <c r="C1177" t="s">
        <v>29</v>
      </c>
      <c r="D1177" s="1">
        <v>0</v>
      </c>
      <c r="E1177" s="1">
        <v>0</v>
      </c>
      <c r="F1177" s="1">
        <v>0</v>
      </c>
      <c r="G1177" t="s">
        <v>15</v>
      </c>
      <c r="H1177" s="1">
        <v>471</v>
      </c>
    </row>
    <row r="1178" spans="1:8">
      <c r="A1178" s="4" t="str">
        <f t="shared" si="18"/>
        <v>2010Michigan</v>
      </c>
      <c r="B1178">
        <v>2010</v>
      </c>
      <c r="C1178" t="s">
        <v>29</v>
      </c>
      <c r="D1178" s="1">
        <v>0</v>
      </c>
      <c r="E1178" s="1">
        <v>0</v>
      </c>
      <c r="F1178" s="1">
        <v>0</v>
      </c>
      <c r="G1178" t="s">
        <v>16</v>
      </c>
      <c r="H1178" s="1">
        <v>11646</v>
      </c>
    </row>
    <row r="1179" spans="1:8">
      <c r="A1179" s="4" t="str">
        <f t="shared" si="18"/>
        <v>2010Michigan</v>
      </c>
      <c r="B1179">
        <v>2010</v>
      </c>
      <c r="C1179" t="s">
        <v>29</v>
      </c>
      <c r="D1179" s="1">
        <v>0</v>
      </c>
      <c r="E1179" s="1">
        <v>0</v>
      </c>
      <c r="F1179" s="1">
        <v>0</v>
      </c>
      <c r="G1179" t="s">
        <v>17</v>
      </c>
      <c r="H1179" s="1">
        <v>3913</v>
      </c>
    </row>
    <row r="1180" spans="1:8">
      <c r="A1180" s="4" t="str">
        <f t="shared" si="18"/>
        <v>2010Michigan</v>
      </c>
      <c r="B1180">
        <v>2010</v>
      </c>
      <c r="C1180" t="s">
        <v>29</v>
      </c>
      <c r="D1180" s="1">
        <v>0</v>
      </c>
      <c r="E1180" s="1">
        <v>0</v>
      </c>
      <c r="F1180" s="1">
        <v>0</v>
      </c>
      <c r="G1180" t="s">
        <v>18</v>
      </c>
      <c r="H1180" s="1">
        <v>313</v>
      </c>
    </row>
    <row r="1181" spans="1:8">
      <c r="A1181" s="4" t="str">
        <f t="shared" si="18"/>
        <v>2010Michigan</v>
      </c>
      <c r="B1181">
        <v>2010</v>
      </c>
      <c r="C1181" t="s">
        <v>29</v>
      </c>
      <c r="D1181" s="1">
        <v>0</v>
      </c>
      <c r="E1181" s="1">
        <v>0</v>
      </c>
      <c r="F1181" s="1">
        <v>0</v>
      </c>
      <c r="G1181" t="s">
        <v>19</v>
      </c>
      <c r="H1181" s="1">
        <v>66</v>
      </c>
    </row>
    <row r="1182" spans="1:8">
      <c r="A1182" s="4" t="str">
        <f t="shared" si="18"/>
        <v>2010Michigan</v>
      </c>
      <c r="B1182">
        <v>2010</v>
      </c>
      <c r="C1182" t="s">
        <v>29</v>
      </c>
      <c r="D1182" s="1">
        <v>0</v>
      </c>
      <c r="E1182" s="1">
        <v>0</v>
      </c>
      <c r="F1182" s="1">
        <v>0</v>
      </c>
      <c r="G1182" t="s">
        <v>20</v>
      </c>
      <c r="H1182" s="1">
        <v>10651</v>
      </c>
    </row>
    <row r="1183" spans="1:8">
      <c r="A1183" s="4" t="str">
        <f t="shared" si="18"/>
        <v>2010Michigan</v>
      </c>
      <c r="B1183">
        <v>2010</v>
      </c>
      <c r="C1183" t="s">
        <v>29</v>
      </c>
      <c r="D1183" s="1">
        <v>0</v>
      </c>
      <c r="E1183" s="1">
        <v>0</v>
      </c>
      <c r="F1183" s="1">
        <v>0</v>
      </c>
      <c r="G1183" t="s">
        <v>21</v>
      </c>
      <c r="H1183" s="1">
        <v>7816</v>
      </c>
    </row>
    <row r="1184" spans="1:8">
      <c r="A1184" s="4" t="str">
        <f t="shared" si="18"/>
        <v>2010Michigan</v>
      </c>
      <c r="B1184">
        <v>2010</v>
      </c>
      <c r="C1184" t="s">
        <v>29</v>
      </c>
      <c r="D1184" s="1">
        <v>0</v>
      </c>
      <c r="E1184" s="1">
        <v>0</v>
      </c>
      <c r="F1184" s="1">
        <v>0</v>
      </c>
      <c r="G1184" t="s">
        <v>22</v>
      </c>
      <c r="H1184" s="1">
        <v>758</v>
      </c>
    </row>
    <row r="1185" spans="1:8">
      <c r="A1185" s="4" t="str">
        <f t="shared" si="18"/>
        <v>2010Michigan</v>
      </c>
      <c r="B1185">
        <v>2010</v>
      </c>
      <c r="C1185" t="s">
        <v>29</v>
      </c>
      <c r="D1185" s="1">
        <v>0</v>
      </c>
      <c r="E1185" s="1">
        <v>0</v>
      </c>
      <c r="F1185" s="1">
        <v>0</v>
      </c>
      <c r="G1185" t="s">
        <v>23</v>
      </c>
      <c r="H1185" s="1">
        <v>640</v>
      </c>
    </row>
    <row r="1186" spans="1:8">
      <c r="A1186" s="4" t="str">
        <f t="shared" si="18"/>
        <v>2010Michigan</v>
      </c>
      <c r="B1186">
        <v>2010</v>
      </c>
      <c r="C1186" t="s">
        <v>29</v>
      </c>
      <c r="D1186" s="1">
        <v>0</v>
      </c>
      <c r="E1186" s="1">
        <v>0</v>
      </c>
      <c r="F1186" s="1">
        <v>0</v>
      </c>
      <c r="G1186" t="s">
        <v>24</v>
      </c>
      <c r="H1186" s="1">
        <v>2353</v>
      </c>
    </row>
    <row r="1187" spans="1:8">
      <c r="A1187" s="4" t="str">
        <f t="shared" si="18"/>
        <v>2010Michigan</v>
      </c>
      <c r="B1187">
        <v>2010</v>
      </c>
      <c r="C1187" t="s">
        <v>29</v>
      </c>
      <c r="D1187" s="1">
        <v>0</v>
      </c>
      <c r="E1187" s="1">
        <v>0</v>
      </c>
      <c r="F1187" s="1">
        <v>0</v>
      </c>
      <c r="G1187" t="s">
        <v>25</v>
      </c>
      <c r="H1187" s="1">
        <v>1342</v>
      </c>
    </row>
    <row r="1188" spans="1:8">
      <c r="A1188" s="4" t="str">
        <f t="shared" si="18"/>
        <v>2010Michigan</v>
      </c>
      <c r="B1188">
        <v>2010</v>
      </c>
      <c r="C1188" t="s">
        <v>29</v>
      </c>
      <c r="D1188" s="1">
        <v>0</v>
      </c>
      <c r="E1188" s="1">
        <v>0</v>
      </c>
      <c r="F1188" s="1">
        <v>0</v>
      </c>
      <c r="G1188" t="s">
        <v>26</v>
      </c>
      <c r="H1188" s="1">
        <v>645</v>
      </c>
    </row>
    <row r="1189" spans="1:8">
      <c r="A1189" s="4" t="str">
        <f t="shared" si="18"/>
        <v>2010Michigan</v>
      </c>
      <c r="B1189">
        <v>2010</v>
      </c>
      <c r="C1189" t="s">
        <v>29</v>
      </c>
      <c r="D1189" s="1">
        <v>0</v>
      </c>
      <c r="E1189" s="1">
        <v>0</v>
      </c>
      <c r="F1189" s="1">
        <v>0</v>
      </c>
      <c r="G1189" t="s">
        <v>27</v>
      </c>
      <c r="H1189" s="1">
        <v>620</v>
      </c>
    </row>
    <row r="1190" spans="1:8">
      <c r="A1190" s="4" t="str">
        <f t="shared" si="18"/>
        <v>2010Michigan</v>
      </c>
      <c r="B1190">
        <v>2010</v>
      </c>
      <c r="C1190" t="s">
        <v>29</v>
      </c>
      <c r="D1190" s="1">
        <v>0</v>
      </c>
      <c r="E1190" s="1">
        <v>0</v>
      </c>
      <c r="F1190" s="1">
        <v>0</v>
      </c>
      <c r="G1190" t="s">
        <v>28</v>
      </c>
      <c r="H1190" s="1">
        <v>1206</v>
      </c>
    </row>
    <row r="1191" spans="1:8">
      <c r="A1191" s="4" t="str">
        <f t="shared" si="18"/>
        <v>2010Michigan</v>
      </c>
      <c r="B1191">
        <v>2010</v>
      </c>
      <c r="C1191" t="s">
        <v>29</v>
      </c>
      <c r="D1191" s="1">
        <v>0</v>
      </c>
      <c r="E1191" s="1">
        <v>0</v>
      </c>
      <c r="F1191" s="1">
        <v>0</v>
      </c>
      <c r="G1191" t="s">
        <v>29</v>
      </c>
      <c r="H1191" s="1">
        <v>0</v>
      </c>
    </row>
    <row r="1192" spans="1:8">
      <c r="A1192" s="4" t="str">
        <f t="shared" si="18"/>
        <v>2010Michigan</v>
      </c>
      <c r="B1192">
        <v>2010</v>
      </c>
      <c r="C1192" t="s">
        <v>29</v>
      </c>
      <c r="D1192" s="1">
        <v>0</v>
      </c>
      <c r="E1192" s="1">
        <v>0</v>
      </c>
      <c r="F1192" s="1">
        <v>0</v>
      </c>
      <c r="G1192" t="s">
        <v>30</v>
      </c>
      <c r="H1192" s="1">
        <v>1275</v>
      </c>
    </row>
    <row r="1193" spans="1:8">
      <c r="A1193" s="4" t="str">
        <f t="shared" si="18"/>
        <v>2010Michigan</v>
      </c>
      <c r="B1193">
        <v>2010</v>
      </c>
      <c r="C1193" t="s">
        <v>29</v>
      </c>
      <c r="D1193" s="1">
        <v>0</v>
      </c>
      <c r="E1193" s="1">
        <v>0</v>
      </c>
      <c r="F1193" s="1">
        <v>0</v>
      </c>
      <c r="G1193" t="s">
        <v>31</v>
      </c>
      <c r="H1193" s="1">
        <v>656</v>
      </c>
    </row>
    <row r="1194" spans="1:8">
      <c r="A1194" s="4" t="str">
        <f t="shared" si="18"/>
        <v>2010Michigan</v>
      </c>
      <c r="B1194">
        <v>2010</v>
      </c>
      <c r="C1194" t="s">
        <v>29</v>
      </c>
      <c r="D1194" s="1">
        <v>0</v>
      </c>
      <c r="E1194" s="1">
        <v>0</v>
      </c>
      <c r="F1194" s="1">
        <v>0</v>
      </c>
      <c r="G1194" t="s">
        <v>32</v>
      </c>
      <c r="H1194" s="1">
        <v>2921</v>
      </c>
    </row>
    <row r="1195" spans="1:8">
      <c r="A1195" s="4" t="str">
        <f t="shared" si="18"/>
        <v>2010Michigan</v>
      </c>
      <c r="B1195">
        <v>2010</v>
      </c>
      <c r="C1195" t="s">
        <v>29</v>
      </c>
      <c r="D1195" s="1">
        <v>0</v>
      </c>
      <c r="E1195" s="1">
        <v>0</v>
      </c>
      <c r="F1195" s="1">
        <v>0</v>
      </c>
      <c r="G1195" t="s">
        <v>33</v>
      </c>
      <c r="H1195" s="1">
        <v>312</v>
      </c>
    </row>
    <row r="1196" spans="1:8">
      <c r="A1196" s="4" t="str">
        <f t="shared" si="18"/>
        <v>2010Michigan</v>
      </c>
      <c r="B1196">
        <v>2010</v>
      </c>
      <c r="C1196" t="s">
        <v>29</v>
      </c>
      <c r="D1196" s="1">
        <v>0</v>
      </c>
      <c r="E1196" s="1">
        <v>0</v>
      </c>
      <c r="F1196" s="1">
        <v>0</v>
      </c>
      <c r="G1196" t="s">
        <v>34</v>
      </c>
      <c r="H1196" s="1">
        <v>213</v>
      </c>
    </row>
    <row r="1197" spans="1:8">
      <c r="A1197" s="4" t="str">
        <f t="shared" si="18"/>
        <v>2010Michigan</v>
      </c>
      <c r="B1197">
        <v>2010</v>
      </c>
      <c r="C1197" t="s">
        <v>29</v>
      </c>
      <c r="D1197" s="1">
        <v>0</v>
      </c>
      <c r="E1197" s="1">
        <v>0</v>
      </c>
      <c r="F1197" s="1">
        <v>0</v>
      </c>
      <c r="G1197" t="s">
        <v>35</v>
      </c>
      <c r="H1197" s="1">
        <v>1874</v>
      </c>
    </row>
    <row r="1198" spans="1:8">
      <c r="A1198" s="4" t="str">
        <f t="shared" si="18"/>
        <v>2010Michigan</v>
      </c>
      <c r="B1198">
        <v>2010</v>
      </c>
      <c r="C1198" t="s">
        <v>29</v>
      </c>
      <c r="D1198" s="1">
        <v>0</v>
      </c>
      <c r="E1198" s="1">
        <v>0</v>
      </c>
      <c r="F1198" s="1">
        <v>0</v>
      </c>
      <c r="G1198" t="s">
        <v>36</v>
      </c>
      <c r="H1198" s="1">
        <v>437</v>
      </c>
    </row>
    <row r="1199" spans="1:8">
      <c r="A1199" s="4" t="str">
        <f t="shared" si="18"/>
        <v>2010Michigan</v>
      </c>
      <c r="B1199">
        <v>2010</v>
      </c>
      <c r="C1199" t="s">
        <v>29</v>
      </c>
      <c r="D1199" s="1">
        <v>0</v>
      </c>
      <c r="E1199" s="1">
        <v>0</v>
      </c>
      <c r="F1199" s="1">
        <v>0</v>
      </c>
      <c r="G1199" t="s">
        <v>37</v>
      </c>
      <c r="H1199" s="1">
        <v>1676</v>
      </c>
    </row>
    <row r="1200" spans="1:8">
      <c r="A1200" s="4" t="str">
        <f t="shared" si="18"/>
        <v>2010Michigan</v>
      </c>
      <c r="B1200">
        <v>2010</v>
      </c>
      <c r="C1200" t="s">
        <v>29</v>
      </c>
      <c r="D1200" s="1">
        <v>0</v>
      </c>
      <c r="E1200" s="1">
        <v>0</v>
      </c>
      <c r="F1200" s="1">
        <v>0</v>
      </c>
      <c r="G1200" t="s">
        <v>38</v>
      </c>
      <c r="H1200" s="1">
        <v>669</v>
      </c>
    </row>
    <row r="1201" spans="1:8">
      <c r="A1201" s="4" t="str">
        <f t="shared" si="18"/>
        <v>2010Michigan</v>
      </c>
      <c r="B1201">
        <v>2010</v>
      </c>
      <c r="C1201" t="s">
        <v>29</v>
      </c>
      <c r="D1201" s="1">
        <v>0</v>
      </c>
      <c r="E1201" s="1">
        <v>0</v>
      </c>
      <c r="F1201" s="1">
        <v>0</v>
      </c>
      <c r="G1201" t="s">
        <v>39</v>
      </c>
      <c r="H1201" s="1">
        <v>3135</v>
      </c>
    </row>
    <row r="1202" spans="1:8">
      <c r="A1202" s="4" t="str">
        <f t="shared" si="18"/>
        <v>2010Michigan</v>
      </c>
      <c r="B1202">
        <v>2010</v>
      </c>
      <c r="C1202" t="s">
        <v>29</v>
      </c>
      <c r="D1202" s="1">
        <v>0</v>
      </c>
      <c r="E1202" s="1">
        <v>0</v>
      </c>
      <c r="F1202" s="1">
        <v>0</v>
      </c>
      <c r="G1202" t="s">
        <v>40</v>
      </c>
      <c r="H1202" s="1">
        <v>2444</v>
      </c>
    </row>
    <row r="1203" spans="1:8">
      <c r="A1203" s="4" t="str">
        <f t="shared" si="18"/>
        <v>2010Michigan</v>
      </c>
      <c r="B1203">
        <v>2010</v>
      </c>
      <c r="C1203" t="s">
        <v>29</v>
      </c>
      <c r="D1203" s="1">
        <v>0</v>
      </c>
      <c r="E1203" s="1">
        <v>0</v>
      </c>
      <c r="F1203" s="1">
        <v>0</v>
      </c>
      <c r="G1203" t="s">
        <v>41</v>
      </c>
      <c r="H1203" s="1">
        <v>53</v>
      </c>
    </row>
    <row r="1204" spans="1:8">
      <c r="A1204" s="4" t="str">
        <f t="shared" si="18"/>
        <v>2010Michigan</v>
      </c>
      <c r="B1204">
        <v>2010</v>
      </c>
      <c r="C1204" t="s">
        <v>29</v>
      </c>
      <c r="D1204" s="1">
        <v>0</v>
      </c>
      <c r="E1204" s="1">
        <v>0</v>
      </c>
      <c r="F1204" s="1">
        <v>0</v>
      </c>
      <c r="G1204" t="s">
        <v>42</v>
      </c>
      <c r="H1204" s="1">
        <v>9783</v>
      </c>
    </row>
    <row r="1205" spans="1:8">
      <c r="A1205" s="4" t="str">
        <f t="shared" si="18"/>
        <v>2010Michigan</v>
      </c>
      <c r="B1205">
        <v>2010</v>
      </c>
      <c r="C1205" t="s">
        <v>29</v>
      </c>
      <c r="D1205" s="1">
        <v>0</v>
      </c>
      <c r="E1205" s="1">
        <v>0</v>
      </c>
      <c r="F1205" s="1">
        <v>0</v>
      </c>
      <c r="G1205" t="s">
        <v>43</v>
      </c>
      <c r="H1205" s="1">
        <v>2276</v>
      </c>
    </row>
    <row r="1206" spans="1:8">
      <c r="A1206" s="4" t="str">
        <f t="shared" si="18"/>
        <v>2010Michigan</v>
      </c>
      <c r="B1206">
        <v>2010</v>
      </c>
      <c r="C1206" t="s">
        <v>29</v>
      </c>
      <c r="D1206" s="1">
        <v>0</v>
      </c>
      <c r="E1206" s="1">
        <v>0</v>
      </c>
      <c r="F1206" s="1">
        <v>0</v>
      </c>
      <c r="G1206" t="s">
        <v>44</v>
      </c>
      <c r="H1206" s="1">
        <v>537</v>
      </c>
    </row>
    <row r="1207" spans="1:8">
      <c r="A1207" s="4" t="str">
        <f t="shared" si="18"/>
        <v>2010Michigan</v>
      </c>
      <c r="B1207">
        <v>2010</v>
      </c>
      <c r="C1207" t="s">
        <v>29</v>
      </c>
      <c r="D1207" s="1">
        <v>0</v>
      </c>
      <c r="E1207" s="1">
        <v>0</v>
      </c>
      <c r="F1207" s="1">
        <v>0</v>
      </c>
      <c r="G1207" t="s">
        <v>45</v>
      </c>
      <c r="H1207" s="1">
        <v>3134</v>
      </c>
    </row>
    <row r="1208" spans="1:8">
      <c r="A1208" s="4" t="str">
        <f t="shared" si="18"/>
        <v>2010Michigan</v>
      </c>
      <c r="B1208">
        <v>2010</v>
      </c>
      <c r="C1208" t="s">
        <v>29</v>
      </c>
      <c r="D1208" s="1">
        <v>0</v>
      </c>
      <c r="E1208" s="1">
        <v>0</v>
      </c>
      <c r="F1208" s="1">
        <v>0</v>
      </c>
      <c r="G1208" t="s">
        <v>46</v>
      </c>
      <c r="H1208" s="1">
        <v>653</v>
      </c>
    </row>
    <row r="1209" spans="1:8">
      <c r="A1209" s="4" t="str">
        <f t="shared" si="18"/>
        <v>2010Michigan</v>
      </c>
      <c r="B1209">
        <v>2010</v>
      </c>
      <c r="C1209" t="s">
        <v>29</v>
      </c>
      <c r="D1209" s="1">
        <v>0</v>
      </c>
      <c r="E1209" s="1">
        <v>0</v>
      </c>
      <c r="F1209" s="1">
        <v>0</v>
      </c>
      <c r="G1209" t="s">
        <v>47</v>
      </c>
      <c r="H1209" s="1">
        <v>1446</v>
      </c>
    </row>
    <row r="1210" spans="1:8">
      <c r="A1210" s="4" t="str">
        <f t="shared" si="18"/>
        <v>2010Michigan</v>
      </c>
      <c r="B1210">
        <v>2010</v>
      </c>
      <c r="C1210" t="s">
        <v>29</v>
      </c>
      <c r="D1210" s="1">
        <v>0</v>
      </c>
      <c r="E1210" s="1">
        <v>0</v>
      </c>
      <c r="F1210" s="1">
        <v>0</v>
      </c>
      <c r="G1210" t="s">
        <v>48</v>
      </c>
      <c r="H1210" s="1">
        <v>706</v>
      </c>
    </row>
    <row r="1211" spans="1:8">
      <c r="A1211" s="4" t="str">
        <f t="shared" si="18"/>
        <v>2010Michigan</v>
      </c>
      <c r="B1211">
        <v>2010</v>
      </c>
      <c r="C1211" t="s">
        <v>29</v>
      </c>
      <c r="D1211" s="1">
        <v>0</v>
      </c>
      <c r="E1211" s="1">
        <v>0</v>
      </c>
      <c r="F1211" s="1">
        <v>0</v>
      </c>
      <c r="G1211" t="s">
        <v>49</v>
      </c>
      <c r="H1211" s="1">
        <v>4453</v>
      </c>
    </row>
    <row r="1212" spans="1:8">
      <c r="A1212" s="4" t="str">
        <f t="shared" si="18"/>
        <v>2010Michigan</v>
      </c>
      <c r="B1212">
        <v>2010</v>
      </c>
      <c r="C1212" t="s">
        <v>29</v>
      </c>
      <c r="D1212" s="1">
        <v>0</v>
      </c>
      <c r="E1212" s="1">
        <v>0</v>
      </c>
      <c r="F1212" s="1">
        <v>0</v>
      </c>
      <c r="G1212" t="s">
        <v>50</v>
      </c>
      <c r="H1212" s="1">
        <v>7184</v>
      </c>
    </row>
    <row r="1213" spans="1:8">
      <c r="A1213" s="4" t="str">
        <f t="shared" si="18"/>
        <v>2010Michigan</v>
      </c>
      <c r="B1213">
        <v>2010</v>
      </c>
      <c r="C1213" t="s">
        <v>29</v>
      </c>
      <c r="D1213" s="1">
        <v>0</v>
      </c>
      <c r="E1213" s="1">
        <v>0</v>
      </c>
      <c r="F1213" s="1">
        <v>0</v>
      </c>
      <c r="G1213" t="s">
        <v>51</v>
      </c>
      <c r="H1213" s="1">
        <v>545</v>
      </c>
    </row>
    <row r="1214" spans="1:8">
      <c r="A1214" s="4" t="str">
        <f t="shared" si="18"/>
        <v>2010Michigan</v>
      </c>
      <c r="B1214">
        <v>2010</v>
      </c>
      <c r="C1214" t="s">
        <v>29</v>
      </c>
      <c r="D1214" s="1">
        <v>0</v>
      </c>
      <c r="E1214" s="1">
        <v>0</v>
      </c>
      <c r="F1214" s="1">
        <v>0</v>
      </c>
      <c r="G1214" t="s">
        <v>52</v>
      </c>
      <c r="H1214" s="1">
        <v>45</v>
      </c>
    </row>
    <row r="1215" spans="1:8">
      <c r="A1215" s="4" t="str">
        <f t="shared" si="18"/>
        <v>2010Michigan</v>
      </c>
      <c r="B1215">
        <v>2010</v>
      </c>
      <c r="C1215" t="s">
        <v>29</v>
      </c>
      <c r="D1215" s="1">
        <v>0</v>
      </c>
      <c r="E1215" s="1">
        <v>0</v>
      </c>
      <c r="F1215" s="1">
        <v>0</v>
      </c>
      <c r="G1215" t="s">
        <v>53</v>
      </c>
      <c r="H1215" s="1">
        <v>2073</v>
      </c>
    </row>
    <row r="1216" spans="1:8">
      <c r="A1216" s="4" t="str">
        <f t="shared" si="18"/>
        <v>2010Michigan</v>
      </c>
      <c r="B1216">
        <v>2010</v>
      </c>
      <c r="C1216" t="s">
        <v>29</v>
      </c>
      <c r="D1216" s="1">
        <v>0</v>
      </c>
      <c r="E1216" s="1">
        <v>0</v>
      </c>
      <c r="F1216" s="1">
        <v>0</v>
      </c>
      <c r="G1216" t="s">
        <v>54</v>
      </c>
      <c r="H1216" s="1">
        <v>1427</v>
      </c>
    </row>
    <row r="1217" spans="1:8">
      <c r="A1217" s="4" t="str">
        <f t="shared" si="18"/>
        <v>2010Michigan</v>
      </c>
      <c r="B1217">
        <v>2010</v>
      </c>
      <c r="C1217" t="s">
        <v>29</v>
      </c>
      <c r="D1217" s="1">
        <v>0</v>
      </c>
      <c r="E1217" s="1">
        <v>0</v>
      </c>
      <c r="F1217" s="1">
        <v>0</v>
      </c>
      <c r="G1217" t="s">
        <v>55</v>
      </c>
      <c r="H1217" s="1">
        <v>446</v>
      </c>
    </row>
    <row r="1218" spans="1:8">
      <c r="A1218" s="4" t="str">
        <f t="shared" si="18"/>
        <v>2010Michigan</v>
      </c>
      <c r="B1218">
        <v>2010</v>
      </c>
      <c r="C1218" t="s">
        <v>29</v>
      </c>
      <c r="D1218" s="1">
        <v>0</v>
      </c>
      <c r="E1218" s="1">
        <v>0</v>
      </c>
      <c r="F1218" s="1">
        <v>0</v>
      </c>
      <c r="G1218" t="s">
        <v>56</v>
      </c>
      <c r="H1218" s="1">
        <v>6291</v>
      </c>
    </row>
    <row r="1219" spans="1:8">
      <c r="A1219" s="4" t="str">
        <f t="shared" ref="A1219:A1282" si="19">B1219&amp;C1219</f>
        <v>2010Michigan</v>
      </c>
      <c r="B1219">
        <v>2010</v>
      </c>
      <c r="C1219" t="s">
        <v>29</v>
      </c>
      <c r="D1219" s="1">
        <v>0</v>
      </c>
      <c r="E1219" s="1">
        <v>0</v>
      </c>
      <c r="F1219" s="1">
        <v>0</v>
      </c>
      <c r="G1219" t="s">
        <v>57</v>
      </c>
      <c r="H1219" s="1">
        <v>568</v>
      </c>
    </row>
    <row r="1220" spans="1:8">
      <c r="A1220" s="4" t="str">
        <f t="shared" si="19"/>
        <v>2010Michigan</v>
      </c>
      <c r="B1220">
        <v>2010</v>
      </c>
      <c r="C1220" t="s">
        <v>29</v>
      </c>
      <c r="D1220" s="1">
        <v>0</v>
      </c>
      <c r="E1220" s="1">
        <v>0</v>
      </c>
      <c r="F1220" s="1">
        <v>0</v>
      </c>
      <c r="G1220" t="s">
        <v>58</v>
      </c>
      <c r="H1220" s="1">
        <v>1432</v>
      </c>
    </row>
    <row r="1221" spans="1:8">
      <c r="A1221" s="4" t="str">
        <f t="shared" si="19"/>
        <v>2010Minnesota</v>
      </c>
      <c r="B1221">
        <v>2010</v>
      </c>
      <c r="C1221" s="4" t="s">
        <v>30</v>
      </c>
      <c r="D1221" s="1">
        <v>5244256</v>
      </c>
      <c r="E1221" s="1">
        <v>4480630</v>
      </c>
      <c r="F1221" s="1">
        <v>647946</v>
      </c>
      <c r="G1221">
        <v>0</v>
      </c>
      <c r="H1221" s="1">
        <v>0</v>
      </c>
    </row>
    <row r="1222" spans="1:8">
      <c r="A1222" s="4" t="str">
        <f t="shared" si="19"/>
        <v>2010Minnesota</v>
      </c>
      <c r="B1222">
        <v>2010</v>
      </c>
      <c r="C1222" t="s">
        <v>30</v>
      </c>
      <c r="D1222" s="1">
        <v>0</v>
      </c>
      <c r="E1222" s="1">
        <v>0</v>
      </c>
      <c r="F1222" s="1">
        <v>0</v>
      </c>
      <c r="G1222" t="s">
        <v>7</v>
      </c>
      <c r="H1222" s="1">
        <v>266</v>
      </c>
    </row>
    <row r="1223" spans="1:8">
      <c r="A1223" s="4" t="str">
        <f t="shared" si="19"/>
        <v>2010Minnesota</v>
      </c>
      <c r="B1223">
        <v>2010</v>
      </c>
      <c r="C1223" t="s">
        <v>30</v>
      </c>
      <c r="D1223" s="1">
        <v>0</v>
      </c>
      <c r="E1223" s="1">
        <v>0</v>
      </c>
      <c r="F1223" s="1">
        <v>0</v>
      </c>
      <c r="G1223" t="s">
        <v>8</v>
      </c>
      <c r="H1223" s="1">
        <v>1169</v>
      </c>
    </row>
    <row r="1224" spans="1:8">
      <c r="A1224" s="4" t="str">
        <f t="shared" si="19"/>
        <v>2010Minnesota</v>
      </c>
      <c r="B1224">
        <v>2010</v>
      </c>
      <c r="C1224" t="s">
        <v>30</v>
      </c>
      <c r="D1224" s="1">
        <v>0</v>
      </c>
      <c r="E1224" s="1">
        <v>0</v>
      </c>
      <c r="F1224" s="1">
        <v>0</v>
      </c>
      <c r="G1224" t="s">
        <v>9</v>
      </c>
      <c r="H1224" s="1">
        <v>4165</v>
      </c>
    </row>
    <row r="1225" spans="1:8">
      <c r="A1225" s="4" t="str">
        <f t="shared" si="19"/>
        <v>2010Minnesota</v>
      </c>
      <c r="B1225">
        <v>2010</v>
      </c>
      <c r="C1225" t="s">
        <v>30</v>
      </c>
      <c r="D1225" s="1">
        <v>0</v>
      </c>
      <c r="E1225" s="1">
        <v>0</v>
      </c>
      <c r="F1225" s="1">
        <v>0</v>
      </c>
      <c r="G1225" t="s">
        <v>10</v>
      </c>
      <c r="H1225" s="1">
        <v>279</v>
      </c>
    </row>
    <row r="1226" spans="1:8">
      <c r="A1226" s="4" t="str">
        <f t="shared" si="19"/>
        <v>2010Minnesota</v>
      </c>
      <c r="B1226">
        <v>2010</v>
      </c>
      <c r="C1226" t="s">
        <v>30</v>
      </c>
      <c r="D1226" s="1">
        <v>0</v>
      </c>
      <c r="E1226" s="1">
        <v>0</v>
      </c>
      <c r="F1226" s="1">
        <v>0</v>
      </c>
      <c r="G1226" t="s">
        <v>11</v>
      </c>
      <c r="H1226" s="1">
        <v>6233</v>
      </c>
    </row>
    <row r="1227" spans="1:8">
      <c r="A1227" s="4" t="str">
        <f t="shared" si="19"/>
        <v>2010Minnesota</v>
      </c>
      <c r="B1227">
        <v>2010</v>
      </c>
      <c r="C1227" t="s">
        <v>30</v>
      </c>
      <c r="D1227" s="1">
        <v>0</v>
      </c>
      <c r="E1227" s="1">
        <v>0</v>
      </c>
      <c r="F1227" s="1">
        <v>0</v>
      </c>
      <c r="G1227" t="s">
        <v>12</v>
      </c>
      <c r="H1227" s="1">
        <v>2521</v>
      </c>
    </row>
    <row r="1228" spans="1:8">
      <c r="A1228" s="4" t="str">
        <f t="shared" si="19"/>
        <v>2010Minnesota</v>
      </c>
      <c r="B1228">
        <v>2010</v>
      </c>
      <c r="C1228" t="s">
        <v>30</v>
      </c>
      <c r="D1228" s="1">
        <v>0</v>
      </c>
      <c r="E1228" s="1">
        <v>0</v>
      </c>
      <c r="F1228" s="1">
        <v>0</v>
      </c>
      <c r="G1228" t="s">
        <v>13</v>
      </c>
      <c r="H1228" s="1">
        <v>211</v>
      </c>
    </row>
    <row r="1229" spans="1:8">
      <c r="A1229" s="4" t="str">
        <f t="shared" si="19"/>
        <v>2010Minnesota</v>
      </c>
      <c r="B1229">
        <v>2010</v>
      </c>
      <c r="C1229" t="s">
        <v>30</v>
      </c>
      <c r="D1229" s="1">
        <v>0</v>
      </c>
      <c r="E1229" s="1">
        <v>0</v>
      </c>
      <c r="F1229" s="1">
        <v>0</v>
      </c>
      <c r="G1229" t="s">
        <v>14</v>
      </c>
      <c r="H1229" s="1">
        <v>176</v>
      </c>
    </row>
    <row r="1230" spans="1:8">
      <c r="A1230" s="4" t="str">
        <f t="shared" si="19"/>
        <v>2010Minnesota</v>
      </c>
      <c r="B1230">
        <v>2010</v>
      </c>
      <c r="C1230" t="s">
        <v>30</v>
      </c>
      <c r="D1230" s="1">
        <v>0</v>
      </c>
      <c r="E1230" s="1">
        <v>0</v>
      </c>
      <c r="F1230" s="1">
        <v>0</v>
      </c>
      <c r="G1230" t="s">
        <v>15</v>
      </c>
      <c r="H1230" s="1">
        <v>306</v>
      </c>
    </row>
    <row r="1231" spans="1:8">
      <c r="A1231" s="4" t="str">
        <f t="shared" si="19"/>
        <v>2010Minnesota</v>
      </c>
      <c r="B1231">
        <v>2010</v>
      </c>
      <c r="C1231" t="s">
        <v>30</v>
      </c>
      <c r="D1231" s="1">
        <v>0</v>
      </c>
      <c r="E1231" s="1">
        <v>0</v>
      </c>
      <c r="F1231" s="1">
        <v>0</v>
      </c>
      <c r="G1231" t="s">
        <v>16</v>
      </c>
      <c r="H1231" s="1">
        <v>2575</v>
      </c>
    </row>
    <row r="1232" spans="1:8">
      <c r="A1232" s="4" t="str">
        <f t="shared" si="19"/>
        <v>2010Minnesota</v>
      </c>
      <c r="B1232">
        <v>2010</v>
      </c>
      <c r="C1232" t="s">
        <v>30</v>
      </c>
      <c r="D1232" s="1">
        <v>0</v>
      </c>
      <c r="E1232" s="1">
        <v>0</v>
      </c>
      <c r="F1232" s="1">
        <v>0</v>
      </c>
      <c r="G1232" t="s">
        <v>17</v>
      </c>
      <c r="H1232" s="1">
        <v>1776</v>
      </c>
    </row>
    <row r="1233" spans="1:8">
      <c r="A1233" s="4" t="str">
        <f t="shared" si="19"/>
        <v>2010Minnesota</v>
      </c>
      <c r="B1233">
        <v>2010</v>
      </c>
      <c r="C1233" t="s">
        <v>30</v>
      </c>
      <c r="D1233" s="1">
        <v>0</v>
      </c>
      <c r="E1233" s="1">
        <v>0</v>
      </c>
      <c r="F1233" s="1">
        <v>0</v>
      </c>
      <c r="G1233" t="s">
        <v>18</v>
      </c>
      <c r="H1233" s="1">
        <v>227</v>
      </c>
    </row>
    <row r="1234" spans="1:8">
      <c r="A1234" s="4" t="str">
        <f t="shared" si="19"/>
        <v>2010Minnesota</v>
      </c>
      <c r="B1234">
        <v>2010</v>
      </c>
      <c r="C1234" t="s">
        <v>30</v>
      </c>
      <c r="D1234" s="1">
        <v>0</v>
      </c>
      <c r="E1234" s="1">
        <v>0</v>
      </c>
      <c r="F1234" s="1">
        <v>0</v>
      </c>
      <c r="G1234" t="s">
        <v>19</v>
      </c>
      <c r="H1234" s="1">
        <v>231</v>
      </c>
    </row>
    <row r="1235" spans="1:8">
      <c r="A1235" s="4" t="str">
        <f t="shared" si="19"/>
        <v>2010Minnesota</v>
      </c>
      <c r="B1235">
        <v>2010</v>
      </c>
      <c r="C1235" t="s">
        <v>30</v>
      </c>
      <c r="D1235" s="1">
        <v>0</v>
      </c>
      <c r="E1235" s="1">
        <v>0</v>
      </c>
      <c r="F1235" s="1">
        <v>0</v>
      </c>
      <c r="G1235" t="s">
        <v>20</v>
      </c>
      <c r="H1235" s="1">
        <v>6641</v>
      </c>
    </row>
    <row r="1236" spans="1:8">
      <c r="A1236" s="4" t="str">
        <f t="shared" si="19"/>
        <v>2010Minnesota</v>
      </c>
      <c r="B1236">
        <v>2010</v>
      </c>
      <c r="C1236" t="s">
        <v>30</v>
      </c>
      <c r="D1236" s="1">
        <v>0</v>
      </c>
      <c r="E1236" s="1">
        <v>0</v>
      </c>
      <c r="F1236" s="1">
        <v>0</v>
      </c>
      <c r="G1236" t="s">
        <v>21</v>
      </c>
      <c r="H1236" s="1">
        <v>1120</v>
      </c>
    </row>
    <row r="1237" spans="1:8">
      <c r="A1237" s="4" t="str">
        <f t="shared" si="19"/>
        <v>2010Minnesota</v>
      </c>
      <c r="B1237">
        <v>2010</v>
      </c>
      <c r="C1237" t="s">
        <v>30</v>
      </c>
      <c r="D1237" s="1">
        <v>0</v>
      </c>
      <c r="E1237" s="1">
        <v>0</v>
      </c>
      <c r="F1237" s="1">
        <v>0</v>
      </c>
      <c r="G1237" t="s">
        <v>22</v>
      </c>
      <c r="H1237" s="1">
        <v>4948</v>
      </c>
    </row>
    <row r="1238" spans="1:8">
      <c r="A1238" s="4" t="str">
        <f t="shared" si="19"/>
        <v>2010Minnesota</v>
      </c>
      <c r="B1238">
        <v>2010</v>
      </c>
      <c r="C1238" t="s">
        <v>30</v>
      </c>
      <c r="D1238" s="1">
        <v>0</v>
      </c>
      <c r="E1238" s="1">
        <v>0</v>
      </c>
      <c r="F1238" s="1">
        <v>0</v>
      </c>
      <c r="G1238" t="s">
        <v>23</v>
      </c>
      <c r="H1238" s="1">
        <v>1067</v>
      </c>
    </row>
    <row r="1239" spans="1:8">
      <c r="A1239" s="4" t="str">
        <f t="shared" si="19"/>
        <v>2010Minnesota</v>
      </c>
      <c r="B1239">
        <v>2010</v>
      </c>
      <c r="C1239" t="s">
        <v>30</v>
      </c>
      <c r="D1239" s="1">
        <v>0</v>
      </c>
      <c r="E1239" s="1">
        <v>0</v>
      </c>
      <c r="F1239" s="1">
        <v>0</v>
      </c>
      <c r="G1239" t="s">
        <v>24</v>
      </c>
      <c r="H1239" s="1">
        <v>402</v>
      </c>
    </row>
    <row r="1240" spans="1:8">
      <c r="A1240" s="4" t="str">
        <f t="shared" si="19"/>
        <v>2010Minnesota</v>
      </c>
      <c r="B1240">
        <v>2010</v>
      </c>
      <c r="C1240" t="s">
        <v>30</v>
      </c>
      <c r="D1240" s="1">
        <v>0</v>
      </c>
      <c r="E1240" s="1">
        <v>0</v>
      </c>
      <c r="F1240" s="1">
        <v>0</v>
      </c>
      <c r="G1240" t="s">
        <v>25</v>
      </c>
      <c r="H1240" s="1">
        <v>519</v>
      </c>
    </row>
    <row r="1241" spans="1:8">
      <c r="A1241" s="4" t="str">
        <f t="shared" si="19"/>
        <v>2010Minnesota</v>
      </c>
      <c r="B1241">
        <v>2010</v>
      </c>
      <c r="C1241" t="s">
        <v>30</v>
      </c>
      <c r="D1241" s="1">
        <v>0</v>
      </c>
      <c r="E1241" s="1">
        <v>0</v>
      </c>
      <c r="F1241" s="1">
        <v>0</v>
      </c>
      <c r="G1241" t="s">
        <v>26</v>
      </c>
      <c r="H1241" s="1">
        <v>172</v>
      </c>
    </row>
    <row r="1242" spans="1:8">
      <c r="A1242" s="4" t="str">
        <f t="shared" si="19"/>
        <v>2010Minnesota</v>
      </c>
      <c r="B1242">
        <v>2010</v>
      </c>
      <c r="C1242" t="s">
        <v>30</v>
      </c>
      <c r="D1242" s="1">
        <v>0</v>
      </c>
      <c r="E1242" s="1">
        <v>0</v>
      </c>
      <c r="F1242" s="1">
        <v>0</v>
      </c>
      <c r="G1242" t="s">
        <v>27</v>
      </c>
      <c r="H1242" s="1">
        <v>1259</v>
      </c>
    </row>
    <row r="1243" spans="1:8">
      <c r="A1243" s="4" t="str">
        <f t="shared" si="19"/>
        <v>2010Minnesota</v>
      </c>
      <c r="B1243">
        <v>2010</v>
      </c>
      <c r="C1243" t="s">
        <v>30</v>
      </c>
      <c r="D1243" s="1">
        <v>0</v>
      </c>
      <c r="E1243" s="1">
        <v>0</v>
      </c>
      <c r="F1243" s="1">
        <v>0</v>
      </c>
      <c r="G1243" t="s">
        <v>28</v>
      </c>
      <c r="H1243" s="1">
        <v>1092</v>
      </c>
    </row>
    <row r="1244" spans="1:8">
      <c r="A1244" s="4" t="str">
        <f t="shared" si="19"/>
        <v>2010Minnesota</v>
      </c>
      <c r="B1244">
        <v>2010</v>
      </c>
      <c r="C1244" t="s">
        <v>30</v>
      </c>
      <c r="D1244" s="1">
        <v>0</v>
      </c>
      <c r="E1244" s="1">
        <v>0</v>
      </c>
      <c r="F1244" s="1">
        <v>0</v>
      </c>
      <c r="G1244" t="s">
        <v>29</v>
      </c>
      <c r="H1244" s="1">
        <v>2631</v>
      </c>
    </row>
    <row r="1245" spans="1:8">
      <c r="A1245" s="4" t="str">
        <f t="shared" si="19"/>
        <v>2010Minnesota</v>
      </c>
      <c r="B1245">
        <v>2010</v>
      </c>
      <c r="C1245" t="s">
        <v>30</v>
      </c>
      <c r="D1245" s="1">
        <v>0</v>
      </c>
      <c r="E1245" s="1">
        <v>0</v>
      </c>
      <c r="F1245" s="1">
        <v>0</v>
      </c>
      <c r="G1245" t="s">
        <v>30</v>
      </c>
      <c r="H1245" s="1">
        <v>0</v>
      </c>
    </row>
    <row r="1246" spans="1:8">
      <c r="A1246" s="4" t="str">
        <f t="shared" si="19"/>
        <v>2010Minnesota</v>
      </c>
      <c r="B1246">
        <v>2010</v>
      </c>
      <c r="C1246" t="s">
        <v>30</v>
      </c>
      <c r="D1246" s="1">
        <v>0</v>
      </c>
      <c r="E1246" s="1">
        <v>0</v>
      </c>
      <c r="F1246" s="1">
        <v>0</v>
      </c>
      <c r="G1246" t="s">
        <v>31</v>
      </c>
      <c r="H1246" s="1">
        <v>196</v>
      </c>
    </row>
    <row r="1247" spans="1:8">
      <c r="A1247" s="4" t="str">
        <f t="shared" si="19"/>
        <v>2010Minnesota</v>
      </c>
      <c r="B1247">
        <v>2010</v>
      </c>
      <c r="C1247" t="s">
        <v>30</v>
      </c>
      <c r="D1247" s="1">
        <v>0</v>
      </c>
      <c r="E1247" s="1">
        <v>0</v>
      </c>
      <c r="F1247" s="1">
        <v>0</v>
      </c>
      <c r="G1247" t="s">
        <v>32</v>
      </c>
      <c r="H1247" s="1">
        <v>1549</v>
      </c>
    </row>
    <row r="1248" spans="1:8">
      <c r="A1248" s="4" t="str">
        <f t="shared" si="19"/>
        <v>2010Minnesota</v>
      </c>
      <c r="B1248">
        <v>2010</v>
      </c>
      <c r="C1248" t="s">
        <v>30</v>
      </c>
      <c r="D1248" s="1">
        <v>0</v>
      </c>
      <c r="E1248" s="1">
        <v>0</v>
      </c>
      <c r="F1248" s="1">
        <v>0</v>
      </c>
      <c r="G1248" t="s">
        <v>33</v>
      </c>
      <c r="H1248" s="1">
        <v>1020</v>
      </c>
    </row>
    <row r="1249" spans="1:8">
      <c r="A1249" s="4" t="str">
        <f t="shared" si="19"/>
        <v>2010Minnesota</v>
      </c>
      <c r="B1249">
        <v>2010</v>
      </c>
      <c r="C1249" t="s">
        <v>30</v>
      </c>
      <c r="D1249" s="1">
        <v>0</v>
      </c>
      <c r="E1249" s="1">
        <v>0</v>
      </c>
      <c r="F1249" s="1">
        <v>0</v>
      </c>
      <c r="G1249" t="s">
        <v>34</v>
      </c>
      <c r="H1249" s="1">
        <v>734</v>
      </c>
    </row>
    <row r="1250" spans="1:8">
      <c r="A1250" s="4" t="str">
        <f t="shared" si="19"/>
        <v>2010Minnesota</v>
      </c>
      <c r="B1250">
        <v>2010</v>
      </c>
      <c r="C1250" t="s">
        <v>30</v>
      </c>
      <c r="D1250" s="1">
        <v>0</v>
      </c>
      <c r="E1250" s="1">
        <v>0</v>
      </c>
      <c r="F1250" s="1">
        <v>0</v>
      </c>
      <c r="G1250" t="s">
        <v>35</v>
      </c>
      <c r="H1250" s="1">
        <v>540</v>
      </c>
    </row>
    <row r="1251" spans="1:8">
      <c r="A1251" s="4" t="str">
        <f t="shared" si="19"/>
        <v>2010Minnesota</v>
      </c>
      <c r="B1251">
        <v>2010</v>
      </c>
      <c r="C1251" t="s">
        <v>30</v>
      </c>
      <c r="D1251" s="1">
        <v>0</v>
      </c>
      <c r="E1251" s="1">
        <v>0</v>
      </c>
      <c r="F1251" s="1">
        <v>0</v>
      </c>
      <c r="G1251" t="s">
        <v>36</v>
      </c>
      <c r="H1251" s="1">
        <v>183</v>
      </c>
    </row>
    <row r="1252" spans="1:8">
      <c r="A1252" s="4" t="str">
        <f t="shared" si="19"/>
        <v>2010Minnesota</v>
      </c>
      <c r="B1252">
        <v>2010</v>
      </c>
      <c r="C1252" t="s">
        <v>30</v>
      </c>
      <c r="D1252" s="1">
        <v>0</v>
      </c>
      <c r="E1252" s="1">
        <v>0</v>
      </c>
      <c r="F1252" s="1">
        <v>0</v>
      </c>
      <c r="G1252" t="s">
        <v>37</v>
      </c>
      <c r="H1252" s="1">
        <v>513</v>
      </c>
    </row>
    <row r="1253" spans="1:8">
      <c r="A1253" s="4" t="str">
        <f t="shared" si="19"/>
        <v>2010Minnesota</v>
      </c>
      <c r="B1253">
        <v>2010</v>
      </c>
      <c r="C1253" t="s">
        <v>30</v>
      </c>
      <c r="D1253" s="1">
        <v>0</v>
      </c>
      <c r="E1253" s="1">
        <v>0</v>
      </c>
      <c r="F1253" s="1">
        <v>0</v>
      </c>
      <c r="G1253" t="s">
        <v>38</v>
      </c>
      <c r="H1253" s="1">
        <v>151</v>
      </c>
    </row>
    <row r="1254" spans="1:8">
      <c r="A1254" s="4" t="str">
        <f t="shared" si="19"/>
        <v>2010Minnesota</v>
      </c>
      <c r="B1254">
        <v>2010</v>
      </c>
      <c r="C1254" t="s">
        <v>30</v>
      </c>
      <c r="D1254" s="1">
        <v>0</v>
      </c>
      <c r="E1254" s="1">
        <v>0</v>
      </c>
      <c r="F1254" s="1">
        <v>0</v>
      </c>
      <c r="G1254" t="s">
        <v>39</v>
      </c>
      <c r="H1254" s="1">
        <v>1309</v>
      </c>
    </row>
    <row r="1255" spans="1:8">
      <c r="A1255" s="4" t="str">
        <f t="shared" si="19"/>
        <v>2010Minnesota</v>
      </c>
      <c r="B1255">
        <v>2010</v>
      </c>
      <c r="C1255" t="s">
        <v>30</v>
      </c>
      <c r="D1255" s="1">
        <v>0</v>
      </c>
      <c r="E1255" s="1">
        <v>0</v>
      </c>
      <c r="F1255" s="1">
        <v>0</v>
      </c>
      <c r="G1255" t="s">
        <v>40</v>
      </c>
      <c r="H1255" s="1">
        <v>1673</v>
      </c>
    </row>
    <row r="1256" spans="1:8">
      <c r="A1256" s="4" t="str">
        <f t="shared" si="19"/>
        <v>2010Minnesota</v>
      </c>
      <c r="B1256">
        <v>2010</v>
      </c>
      <c r="C1256" t="s">
        <v>30</v>
      </c>
      <c r="D1256" s="1">
        <v>0</v>
      </c>
      <c r="E1256" s="1">
        <v>0</v>
      </c>
      <c r="F1256" s="1">
        <v>0</v>
      </c>
      <c r="G1256" t="s">
        <v>41</v>
      </c>
      <c r="H1256" s="1">
        <v>7316</v>
      </c>
    </row>
    <row r="1257" spans="1:8">
      <c r="A1257" s="4" t="str">
        <f t="shared" si="19"/>
        <v>2010Minnesota</v>
      </c>
      <c r="B1257">
        <v>2010</v>
      </c>
      <c r="C1257" t="s">
        <v>30</v>
      </c>
      <c r="D1257" s="1">
        <v>0</v>
      </c>
      <c r="E1257" s="1">
        <v>0</v>
      </c>
      <c r="F1257" s="1">
        <v>0</v>
      </c>
      <c r="G1257" t="s">
        <v>42</v>
      </c>
      <c r="H1257" s="1">
        <v>1035</v>
      </c>
    </row>
    <row r="1258" spans="1:8">
      <c r="A1258" s="4" t="str">
        <f t="shared" si="19"/>
        <v>2010Minnesota</v>
      </c>
      <c r="B1258">
        <v>2010</v>
      </c>
      <c r="C1258" t="s">
        <v>30</v>
      </c>
      <c r="D1258" s="1">
        <v>0</v>
      </c>
      <c r="E1258" s="1">
        <v>0</v>
      </c>
      <c r="F1258" s="1">
        <v>0</v>
      </c>
      <c r="G1258" t="s">
        <v>43</v>
      </c>
      <c r="H1258" s="1">
        <v>284</v>
      </c>
    </row>
    <row r="1259" spans="1:8">
      <c r="A1259" s="4" t="str">
        <f t="shared" si="19"/>
        <v>2010Minnesota</v>
      </c>
      <c r="B1259">
        <v>2010</v>
      </c>
      <c r="C1259" t="s">
        <v>30</v>
      </c>
      <c r="D1259" s="1">
        <v>0</v>
      </c>
      <c r="E1259" s="1">
        <v>0</v>
      </c>
      <c r="F1259" s="1">
        <v>0</v>
      </c>
      <c r="G1259" t="s">
        <v>44</v>
      </c>
      <c r="H1259" s="1">
        <v>738</v>
      </c>
    </row>
    <row r="1260" spans="1:8">
      <c r="A1260" s="4" t="str">
        <f t="shared" si="19"/>
        <v>2010Minnesota</v>
      </c>
      <c r="B1260">
        <v>2010</v>
      </c>
      <c r="C1260" t="s">
        <v>30</v>
      </c>
      <c r="D1260" s="1">
        <v>0</v>
      </c>
      <c r="E1260" s="1">
        <v>0</v>
      </c>
      <c r="F1260" s="1">
        <v>0</v>
      </c>
      <c r="G1260" t="s">
        <v>45</v>
      </c>
      <c r="H1260" s="1">
        <v>730</v>
      </c>
    </row>
    <row r="1261" spans="1:8">
      <c r="A1261" s="4" t="str">
        <f t="shared" si="19"/>
        <v>2010Minnesota</v>
      </c>
      <c r="B1261">
        <v>2010</v>
      </c>
      <c r="C1261" t="s">
        <v>30</v>
      </c>
      <c r="D1261" s="1">
        <v>0</v>
      </c>
      <c r="E1261" s="1">
        <v>0</v>
      </c>
      <c r="F1261" s="1">
        <v>0</v>
      </c>
      <c r="G1261" t="s">
        <v>46</v>
      </c>
      <c r="H1261" s="1">
        <v>123</v>
      </c>
    </row>
    <row r="1262" spans="1:8">
      <c r="A1262" s="4" t="str">
        <f t="shared" si="19"/>
        <v>2010Minnesota</v>
      </c>
      <c r="B1262">
        <v>2010</v>
      </c>
      <c r="C1262" t="s">
        <v>30</v>
      </c>
      <c r="D1262" s="1">
        <v>0</v>
      </c>
      <c r="E1262" s="1">
        <v>0</v>
      </c>
      <c r="F1262" s="1">
        <v>0</v>
      </c>
      <c r="G1262" t="s">
        <v>47</v>
      </c>
      <c r="H1262" s="1">
        <v>1597</v>
      </c>
    </row>
    <row r="1263" spans="1:8">
      <c r="A1263" s="4" t="str">
        <f t="shared" si="19"/>
        <v>2010Minnesota</v>
      </c>
      <c r="B1263">
        <v>2010</v>
      </c>
      <c r="C1263" t="s">
        <v>30</v>
      </c>
      <c r="D1263" s="1">
        <v>0</v>
      </c>
      <c r="E1263" s="1">
        <v>0</v>
      </c>
      <c r="F1263" s="1">
        <v>0</v>
      </c>
      <c r="G1263" t="s">
        <v>48</v>
      </c>
      <c r="H1263" s="1">
        <v>3237</v>
      </c>
    </row>
    <row r="1264" spans="1:8">
      <c r="A1264" s="4" t="str">
        <f t="shared" si="19"/>
        <v>2010Minnesota</v>
      </c>
      <c r="B1264">
        <v>2010</v>
      </c>
      <c r="C1264" t="s">
        <v>30</v>
      </c>
      <c r="D1264" s="1">
        <v>0</v>
      </c>
      <c r="E1264" s="1">
        <v>0</v>
      </c>
      <c r="F1264" s="1">
        <v>0</v>
      </c>
      <c r="G1264" t="s">
        <v>49</v>
      </c>
      <c r="H1264" s="1">
        <v>1155</v>
      </c>
    </row>
    <row r="1265" spans="1:8">
      <c r="A1265" s="4" t="str">
        <f t="shared" si="19"/>
        <v>2010Minnesota</v>
      </c>
      <c r="B1265">
        <v>2010</v>
      </c>
      <c r="C1265" t="s">
        <v>30</v>
      </c>
      <c r="D1265" s="1">
        <v>0</v>
      </c>
      <c r="E1265" s="1">
        <v>0</v>
      </c>
      <c r="F1265" s="1">
        <v>0</v>
      </c>
      <c r="G1265" t="s">
        <v>50</v>
      </c>
      <c r="H1265" s="1">
        <v>2619</v>
      </c>
    </row>
    <row r="1266" spans="1:8">
      <c r="A1266" s="4" t="str">
        <f t="shared" si="19"/>
        <v>2010Minnesota</v>
      </c>
      <c r="B1266">
        <v>2010</v>
      </c>
      <c r="C1266" t="s">
        <v>30</v>
      </c>
      <c r="D1266" s="1">
        <v>0</v>
      </c>
      <c r="E1266" s="1">
        <v>0</v>
      </c>
      <c r="F1266" s="1">
        <v>0</v>
      </c>
      <c r="G1266" t="s">
        <v>51</v>
      </c>
      <c r="H1266" s="1">
        <v>1013</v>
      </c>
    </row>
    <row r="1267" spans="1:8">
      <c r="A1267" s="4" t="str">
        <f t="shared" si="19"/>
        <v>2010Minnesota</v>
      </c>
      <c r="B1267">
        <v>2010</v>
      </c>
      <c r="C1267" t="s">
        <v>30</v>
      </c>
      <c r="D1267" s="1">
        <v>0</v>
      </c>
      <c r="E1267" s="1">
        <v>0</v>
      </c>
      <c r="F1267" s="1">
        <v>0</v>
      </c>
      <c r="G1267" t="s">
        <v>52</v>
      </c>
      <c r="H1267" s="1">
        <v>0</v>
      </c>
    </row>
    <row r="1268" spans="1:8">
      <c r="A1268" s="4" t="str">
        <f t="shared" si="19"/>
        <v>2010Minnesota</v>
      </c>
      <c r="B1268">
        <v>2010</v>
      </c>
      <c r="C1268" t="s">
        <v>30</v>
      </c>
      <c r="D1268" s="1">
        <v>0</v>
      </c>
      <c r="E1268" s="1">
        <v>0</v>
      </c>
      <c r="F1268" s="1">
        <v>0</v>
      </c>
      <c r="G1268" t="s">
        <v>53</v>
      </c>
      <c r="H1268" s="1">
        <v>2371</v>
      </c>
    </row>
    <row r="1269" spans="1:8">
      <c r="A1269" s="4" t="str">
        <f t="shared" si="19"/>
        <v>2010Minnesota</v>
      </c>
      <c r="B1269">
        <v>2010</v>
      </c>
      <c r="C1269" t="s">
        <v>30</v>
      </c>
      <c r="D1269" s="1">
        <v>0</v>
      </c>
      <c r="E1269" s="1">
        <v>0</v>
      </c>
      <c r="F1269" s="1">
        <v>0</v>
      </c>
      <c r="G1269" t="s">
        <v>54</v>
      </c>
      <c r="H1269" s="1">
        <v>1328</v>
      </c>
    </row>
    <row r="1270" spans="1:8">
      <c r="A1270" s="4" t="str">
        <f t="shared" si="19"/>
        <v>2010Minnesota</v>
      </c>
      <c r="B1270">
        <v>2010</v>
      </c>
      <c r="C1270" t="s">
        <v>30</v>
      </c>
      <c r="D1270" s="1">
        <v>0</v>
      </c>
      <c r="E1270" s="1">
        <v>0</v>
      </c>
      <c r="F1270" s="1">
        <v>0</v>
      </c>
      <c r="G1270" t="s">
        <v>55</v>
      </c>
      <c r="H1270" s="1">
        <v>200</v>
      </c>
    </row>
    <row r="1271" spans="1:8">
      <c r="A1271" s="4" t="str">
        <f t="shared" si="19"/>
        <v>2010Minnesota</v>
      </c>
      <c r="B1271">
        <v>2010</v>
      </c>
      <c r="C1271" t="s">
        <v>30</v>
      </c>
      <c r="D1271" s="1">
        <v>0</v>
      </c>
      <c r="E1271" s="1">
        <v>0</v>
      </c>
      <c r="F1271" s="1">
        <v>0</v>
      </c>
      <c r="G1271" t="s">
        <v>56</v>
      </c>
      <c r="H1271" s="1">
        <v>17929</v>
      </c>
    </row>
    <row r="1272" spans="1:8">
      <c r="A1272" s="4" t="str">
        <f t="shared" si="19"/>
        <v>2010Minnesota</v>
      </c>
      <c r="B1272">
        <v>2010</v>
      </c>
      <c r="C1272" t="s">
        <v>30</v>
      </c>
      <c r="D1272" s="1">
        <v>0</v>
      </c>
      <c r="E1272" s="1">
        <v>0</v>
      </c>
      <c r="F1272" s="1">
        <v>0</v>
      </c>
      <c r="G1272" t="s">
        <v>57</v>
      </c>
      <c r="H1272" s="1">
        <v>343</v>
      </c>
    </row>
    <row r="1273" spans="1:8">
      <c r="A1273" s="4" t="str">
        <f t="shared" si="19"/>
        <v>2010Minnesota</v>
      </c>
      <c r="B1273">
        <v>2010</v>
      </c>
      <c r="C1273" t="s">
        <v>30</v>
      </c>
      <c r="D1273" s="1">
        <v>0</v>
      </c>
      <c r="E1273" s="1">
        <v>0</v>
      </c>
      <c r="F1273" s="1">
        <v>0</v>
      </c>
      <c r="G1273" t="s">
        <v>58</v>
      </c>
      <c r="H1273" s="1">
        <v>39</v>
      </c>
    </row>
    <row r="1274" spans="1:8">
      <c r="A1274" s="4" t="str">
        <f t="shared" si="19"/>
        <v>2010Mississippi</v>
      </c>
      <c r="B1274">
        <v>2010</v>
      </c>
      <c r="C1274" s="4" t="s">
        <v>31</v>
      </c>
      <c r="D1274" s="1">
        <v>2931228</v>
      </c>
      <c r="E1274" s="1">
        <v>2510729</v>
      </c>
      <c r="F1274" s="1">
        <v>340266</v>
      </c>
      <c r="G1274">
        <v>0</v>
      </c>
      <c r="H1274" s="1">
        <v>0</v>
      </c>
    </row>
    <row r="1275" spans="1:8">
      <c r="A1275" s="4" t="str">
        <f t="shared" si="19"/>
        <v>2010Mississippi</v>
      </c>
      <c r="B1275">
        <v>2010</v>
      </c>
      <c r="C1275" t="s">
        <v>31</v>
      </c>
      <c r="D1275" s="1">
        <v>0</v>
      </c>
      <c r="E1275" s="1">
        <v>0</v>
      </c>
      <c r="F1275" s="1">
        <v>0</v>
      </c>
      <c r="G1275" t="s">
        <v>7</v>
      </c>
      <c r="H1275" s="1">
        <v>8306</v>
      </c>
    </row>
    <row r="1276" spans="1:8">
      <c r="A1276" s="4" t="str">
        <f t="shared" si="19"/>
        <v>2010Mississippi</v>
      </c>
      <c r="B1276">
        <v>2010</v>
      </c>
      <c r="C1276" t="s">
        <v>31</v>
      </c>
      <c r="D1276" s="1">
        <v>0</v>
      </c>
      <c r="E1276" s="1">
        <v>0</v>
      </c>
      <c r="F1276" s="1">
        <v>0</v>
      </c>
      <c r="G1276" t="s">
        <v>8</v>
      </c>
      <c r="H1276" s="1">
        <v>1192</v>
      </c>
    </row>
    <row r="1277" spans="1:8">
      <c r="A1277" s="4" t="str">
        <f t="shared" si="19"/>
        <v>2010Mississippi</v>
      </c>
      <c r="B1277">
        <v>2010</v>
      </c>
      <c r="C1277" t="s">
        <v>31</v>
      </c>
      <c r="D1277" s="1">
        <v>0</v>
      </c>
      <c r="E1277" s="1">
        <v>0</v>
      </c>
      <c r="F1277" s="1">
        <v>0</v>
      </c>
      <c r="G1277" t="s">
        <v>9</v>
      </c>
      <c r="H1277" s="1">
        <v>187</v>
      </c>
    </row>
    <row r="1278" spans="1:8">
      <c r="A1278" s="4" t="str">
        <f t="shared" si="19"/>
        <v>2010Mississippi</v>
      </c>
      <c r="B1278">
        <v>2010</v>
      </c>
      <c r="C1278" t="s">
        <v>31</v>
      </c>
      <c r="D1278" s="1">
        <v>0</v>
      </c>
      <c r="E1278" s="1">
        <v>0</v>
      </c>
      <c r="F1278" s="1">
        <v>0</v>
      </c>
      <c r="G1278" t="s">
        <v>10</v>
      </c>
      <c r="H1278" s="1">
        <v>4941</v>
      </c>
    </row>
    <row r="1279" spans="1:8">
      <c r="A1279" s="4" t="str">
        <f t="shared" si="19"/>
        <v>2010Mississippi</v>
      </c>
      <c r="B1279">
        <v>2010</v>
      </c>
      <c r="C1279" t="s">
        <v>31</v>
      </c>
      <c r="D1279" s="1">
        <v>0</v>
      </c>
      <c r="E1279" s="1">
        <v>0</v>
      </c>
      <c r="F1279" s="1">
        <v>0</v>
      </c>
      <c r="G1279" t="s">
        <v>11</v>
      </c>
      <c r="H1279" s="1">
        <v>3000</v>
      </c>
    </row>
    <row r="1280" spans="1:8">
      <c r="A1280" s="4" t="str">
        <f t="shared" si="19"/>
        <v>2010Mississippi</v>
      </c>
      <c r="B1280">
        <v>2010</v>
      </c>
      <c r="C1280" t="s">
        <v>31</v>
      </c>
      <c r="D1280" s="1">
        <v>0</v>
      </c>
      <c r="E1280" s="1">
        <v>0</v>
      </c>
      <c r="F1280" s="1">
        <v>0</v>
      </c>
      <c r="G1280" t="s">
        <v>12</v>
      </c>
      <c r="H1280" s="1">
        <v>1167</v>
      </c>
    </row>
    <row r="1281" spans="1:8">
      <c r="A1281" s="4" t="str">
        <f t="shared" si="19"/>
        <v>2010Mississippi</v>
      </c>
      <c r="B1281">
        <v>2010</v>
      </c>
      <c r="C1281" t="s">
        <v>31</v>
      </c>
      <c r="D1281" s="1">
        <v>0</v>
      </c>
      <c r="E1281" s="1">
        <v>0</v>
      </c>
      <c r="F1281" s="1">
        <v>0</v>
      </c>
      <c r="G1281" t="s">
        <v>13</v>
      </c>
      <c r="H1281" s="1">
        <v>71</v>
      </c>
    </row>
    <row r="1282" spans="1:8">
      <c r="A1282" s="4" t="str">
        <f t="shared" si="19"/>
        <v>2010Mississippi</v>
      </c>
      <c r="B1282">
        <v>2010</v>
      </c>
      <c r="C1282" t="s">
        <v>31</v>
      </c>
      <c r="D1282" s="1">
        <v>0</v>
      </c>
      <c r="E1282" s="1">
        <v>0</v>
      </c>
      <c r="F1282" s="1">
        <v>0</v>
      </c>
      <c r="G1282" t="s">
        <v>14</v>
      </c>
      <c r="H1282" s="1">
        <v>0</v>
      </c>
    </row>
    <row r="1283" spans="1:8">
      <c r="A1283" s="4" t="str">
        <f t="shared" ref="A1283:A1346" si="20">B1283&amp;C1283</f>
        <v>2010Mississippi</v>
      </c>
      <c r="B1283">
        <v>2010</v>
      </c>
      <c r="C1283" t="s">
        <v>31</v>
      </c>
      <c r="D1283" s="1">
        <v>0</v>
      </c>
      <c r="E1283" s="1">
        <v>0</v>
      </c>
      <c r="F1283" s="1">
        <v>0</v>
      </c>
      <c r="G1283" t="s">
        <v>15</v>
      </c>
      <c r="H1283" s="1">
        <v>0</v>
      </c>
    </row>
    <row r="1284" spans="1:8">
      <c r="A1284" s="4" t="str">
        <f t="shared" si="20"/>
        <v>2010Mississippi</v>
      </c>
      <c r="B1284">
        <v>2010</v>
      </c>
      <c r="C1284" t="s">
        <v>31</v>
      </c>
      <c r="D1284" s="1">
        <v>0</v>
      </c>
      <c r="E1284" s="1">
        <v>0</v>
      </c>
      <c r="F1284" s="1">
        <v>0</v>
      </c>
      <c r="G1284" t="s">
        <v>16</v>
      </c>
      <c r="H1284" s="1">
        <v>4814</v>
      </c>
    </row>
    <row r="1285" spans="1:8">
      <c r="A1285" s="4" t="str">
        <f t="shared" si="20"/>
        <v>2010Mississippi</v>
      </c>
      <c r="B1285">
        <v>2010</v>
      </c>
      <c r="C1285" t="s">
        <v>31</v>
      </c>
      <c r="D1285" s="1">
        <v>0</v>
      </c>
      <c r="E1285" s="1">
        <v>0</v>
      </c>
      <c r="F1285" s="1">
        <v>0</v>
      </c>
      <c r="G1285" t="s">
        <v>17</v>
      </c>
      <c r="H1285" s="1">
        <v>4014</v>
      </c>
    </row>
    <row r="1286" spans="1:8">
      <c r="A1286" s="4" t="str">
        <f t="shared" si="20"/>
        <v>2010Mississippi</v>
      </c>
      <c r="B1286">
        <v>2010</v>
      </c>
      <c r="C1286" t="s">
        <v>31</v>
      </c>
      <c r="D1286" s="1">
        <v>0</v>
      </c>
      <c r="E1286" s="1">
        <v>0</v>
      </c>
      <c r="F1286" s="1">
        <v>0</v>
      </c>
      <c r="G1286" t="s">
        <v>18</v>
      </c>
      <c r="H1286" s="1">
        <v>276</v>
      </c>
    </row>
    <row r="1287" spans="1:8">
      <c r="A1287" s="4" t="str">
        <f t="shared" si="20"/>
        <v>2010Mississippi</v>
      </c>
      <c r="B1287">
        <v>2010</v>
      </c>
      <c r="C1287" t="s">
        <v>31</v>
      </c>
      <c r="D1287" s="1">
        <v>0</v>
      </c>
      <c r="E1287" s="1">
        <v>0</v>
      </c>
      <c r="F1287" s="1">
        <v>0</v>
      </c>
      <c r="G1287" t="s">
        <v>19</v>
      </c>
      <c r="H1287" s="1">
        <v>121</v>
      </c>
    </row>
    <row r="1288" spans="1:8">
      <c r="A1288" s="4" t="str">
        <f t="shared" si="20"/>
        <v>2010Mississippi</v>
      </c>
      <c r="B1288">
        <v>2010</v>
      </c>
      <c r="C1288" t="s">
        <v>31</v>
      </c>
      <c r="D1288" s="1">
        <v>0</v>
      </c>
      <c r="E1288" s="1">
        <v>0</v>
      </c>
      <c r="F1288" s="1">
        <v>0</v>
      </c>
      <c r="G1288" t="s">
        <v>20</v>
      </c>
      <c r="H1288" s="1">
        <v>3030</v>
      </c>
    </row>
    <row r="1289" spans="1:8">
      <c r="A1289" s="4" t="str">
        <f t="shared" si="20"/>
        <v>2010Mississippi</v>
      </c>
      <c r="B1289">
        <v>2010</v>
      </c>
      <c r="C1289" t="s">
        <v>31</v>
      </c>
      <c r="D1289" s="1">
        <v>0</v>
      </c>
      <c r="E1289" s="1">
        <v>0</v>
      </c>
      <c r="F1289" s="1">
        <v>0</v>
      </c>
      <c r="G1289" t="s">
        <v>21</v>
      </c>
      <c r="H1289" s="1">
        <v>1403</v>
      </c>
    </row>
    <row r="1290" spans="1:8">
      <c r="A1290" s="4" t="str">
        <f t="shared" si="20"/>
        <v>2010Mississippi</v>
      </c>
      <c r="B1290">
        <v>2010</v>
      </c>
      <c r="C1290" t="s">
        <v>31</v>
      </c>
      <c r="D1290" s="1">
        <v>0</v>
      </c>
      <c r="E1290" s="1">
        <v>0</v>
      </c>
      <c r="F1290" s="1">
        <v>0</v>
      </c>
      <c r="G1290" t="s">
        <v>22</v>
      </c>
      <c r="H1290" s="1">
        <v>114</v>
      </c>
    </row>
    <row r="1291" spans="1:8">
      <c r="A1291" s="4" t="str">
        <f t="shared" si="20"/>
        <v>2010Mississippi</v>
      </c>
      <c r="B1291">
        <v>2010</v>
      </c>
      <c r="C1291" t="s">
        <v>31</v>
      </c>
      <c r="D1291" s="1">
        <v>0</v>
      </c>
      <c r="E1291" s="1">
        <v>0</v>
      </c>
      <c r="F1291" s="1">
        <v>0</v>
      </c>
      <c r="G1291" t="s">
        <v>23</v>
      </c>
      <c r="H1291" s="1">
        <v>330</v>
      </c>
    </row>
    <row r="1292" spans="1:8">
      <c r="A1292" s="4" t="str">
        <f t="shared" si="20"/>
        <v>2010Mississippi</v>
      </c>
      <c r="B1292">
        <v>2010</v>
      </c>
      <c r="C1292" t="s">
        <v>31</v>
      </c>
      <c r="D1292" s="1">
        <v>0</v>
      </c>
      <c r="E1292" s="1">
        <v>0</v>
      </c>
      <c r="F1292" s="1">
        <v>0</v>
      </c>
      <c r="G1292" t="s">
        <v>24</v>
      </c>
      <c r="H1292" s="1">
        <v>407</v>
      </c>
    </row>
    <row r="1293" spans="1:8">
      <c r="A1293" s="4" t="str">
        <f t="shared" si="20"/>
        <v>2010Mississippi</v>
      </c>
      <c r="B1293">
        <v>2010</v>
      </c>
      <c r="C1293" t="s">
        <v>31</v>
      </c>
      <c r="D1293" s="1">
        <v>0</v>
      </c>
      <c r="E1293" s="1">
        <v>0</v>
      </c>
      <c r="F1293" s="1">
        <v>0</v>
      </c>
      <c r="G1293" t="s">
        <v>25</v>
      </c>
      <c r="H1293" s="1">
        <v>7390</v>
      </c>
    </row>
    <row r="1294" spans="1:8">
      <c r="A1294" s="4" t="str">
        <f t="shared" si="20"/>
        <v>2010Mississippi</v>
      </c>
      <c r="B1294">
        <v>2010</v>
      </c>
      <c r="C1294" t="s">
        <v>31</v>
      </c>
      <c r="D1294" s="1">
        <v>0</v>
      </c>
      <c r="E1294" s="1">
        <v>0</v>
      </c>
      <c r="F1294" s="1">
        <v>0</v>
      </c>
      <c r="G1294" t="s">
        <v>26</v>
      </c>
      <c r="H1294" s="1">
        <v>0</v>
      </c>
    </row>
    <row r="1295" spans="1:8">
      <c r="A1295" s="4" t="str">
        <f t="shared" si="20"/>
        <v>2010Mississippi</v>
      </c>
      <c r="B1295">
        <v>2010</v>
      </c>
      <c r="C1295" t="s">
        <v>31</v>
      </c>
      <c r="D1295" s="1">
        <v>0</v>
      </c>
      <c r="E1295" s="1">
        <v>0</v>
      </c>
      <c r="F1295" s="1">
        <v>0</v>
      </c>
      <c r="G1295" t="s">
        <v>27</v>
      </c>
      <c r="H1295" s="1">
        <v>649</v>
      </c>
    </row>
    <row r="1296" spans="1:8">
      <c r="A1296" s="4" t="str">
        <f t="shared" si="20"/>
        <v>2010Mississippi</v>
      </c>
      <c r="B1296">
        <v>2010</v>
      </c>
      <c r="C1296" t="s">
        <v>31</v>
      </c>
      <c r="D1296" s="1">
        <v>0</v>
      </c>
      <c r="E1296" s="1">
        <v>0</v>
      </c>
      <c r="F1296" s="1">
        <v>0</v>
      </c>
      <c r="G1296" t="s">
        <v>28</v>
      </c>
      <c r="H1296" s="1">
        <v>107</v>
      </c>
    </row>
    <row r="1297" spans="1:8">
      <c r="A1297" s="4" t="str">
        <f t="shared" si="20"/>
        <v>2010Mississippi</v>
      </c>
      <c r="B1297">
        <v>2010</v>
      </c>
      <c r="C1297" t="s">
        <v>31</v>
      </c>
      <c r="D1297" s="1">
        <v>0</v>
      </c>
      <c r="E1297" s="1">
        <v>0</v>
      </c>
      <c r="F1297" s="1">
        <v>0</v>
      </c>
      <c r="G1297" t="s">
        <v>29</v>
      </c>
      <c r="H1297" s="1">
        <v>2495</v>
      </c>
    </row>
    <row r="1298" spans="1:8">
      <c r="A1298" s="4" t="str">
        <f t="shared" si="20"/>
        <v>2010Mississippi</v>
      </c>
      <c r="B1298">
        <v>2010</v>
      </c>
      <c r="C1298" t="s">
        <v>31</v>
      </c>
      <c r="D1298" s="1">
        <v>0</v>
      </c>
      <c r="E1298" s="1">
        <v>0</v>
      </c>
      <c r="F1298" s="1">
        <v>0</v>
      </c>
      <c r="G1298" t="s">
        <v>30</v>
      </c>
      <c r="H1298" s="1">
        <v>863</v>
      </c>
    </row>
    <row r="1299" spans="1:8">
      <c r="A1299" s="4" t="str">
        <f t="shared" si="20"/>
        <v>2010Mississippi</v>
      </c>
      <c r="B1299">
        <v>2010</v>
      </c>
      <c r="C1299" t="s">
        <v>31</v>
      </c>
      <c r="D1299" s="1">
        <v>0</v>
      </c>
      <c r="E1299" s="1">
        <v>0</v>
      </c>
      <c r="F1299" s="1">
        <v>0</v>
      </c>
      <c r="G1299" t="s">
        <v>31</v>
      </c>
      <c r="H1299" s="1">
        <v>0</v>
      </c>
    </row>
    <row r="1300" spans="1:8">
      <c r="A1300" s="4" t="str">
        <f t="shared" si="20"/>
        <v>2010Mississippi</v>
      </c>
      <c r="B1300">
        <v>2010</v>
      </c>
      <c r="C1300" t="s">
        <v>31</v>
      </c>
      <c r="D1300" s="1">
        <v>0</v>
      </c>
      <c r="E1300" s="1">
        <v>0</v>
      </c>
      <c r="F1300" s="1">
        <v>0</v>
      </c>
      <c r="G1300" t="s">
        <v>32</v>
      </c>
      <c r="H1300" s="1">
        <v>959</v>
      </c>
    </row>
    <row r="1301" spans="1:8">
      <c r="A1301" s="4" t="str">
        <f t="shared" si="20"/>
        <v>2010Mississippi</v>
      </c>
      <c r="B1301">
        <v>2010</v>
      </c>
      <c r="C1301" t="s">
        <v>31</v>
      </c>
      <c r="D1301" s="1">
        <v>0</v>
      </c>
      <c r="E1301" s="1">
        <v>0</v>
      </c>
      <c r="F1301" s="1">
        <v>0</v>
      </c>
      <c r="G1301" t="s">
        <v>33</v>
      </c>
      <c r="H1301" s="1">
        <v>314</v>
      </c>
    </row>
    <row r="1302" spans="1:8">
      <c r="A1302" s="4" t="str">
        <f t="shared" si="20"/>
        <v>2010Mississippi</v>
      </c>
      <c r="B1302">
        <v>2010</v>
      </c>
      <c r="C1302" t="s">
        <v>31</v>
      </c>
      <c r="D1302" s="1">
        <v>0</v>
      </c>
      <c r="E1302" s="1">
        <v>0</v>
      </c>
      <c r="F1302" s="1">
        <v>0</v>
      </c>
      <c r="G1302" t="s">
        <v>34</v>
      </c>
      <c r="H1302" s="1">
        <v>0</v>
      </c>
    </row>
    <row r="1303" spans="1:8">
      <c r="A1303" s="4" t="str">
        <f t="shared" si="20"/>
        <v>2010Mississippi</v>
      </c>
      <c r="B1303">
        <v>2010</v>
      </c>
      <c r="C1303" t="s">
        <v>31</v>
      </c>
      <c r="D1303" s="1">
        <v>0</v>
      </c>
      <c r="E1303" s="1">
        <v>0</v>
      </c>
      <c r="F1303" s="1">
        <v>0</v>
      </c>
      <c r="G1303" t="s">
        <v>35</v>
      </c>
      <c r="H1303" s="1">
        <v>408</v>
      </c>
    </row>
    <row r="1304" spans="1:8">
      <c r="A1304" s="4" t="str">
        <f t="shared" si="20"/>
        <v>2010Mississippi</v>
      </c>
      <c r="B1304">
        <v>2010</v>
      </c>
      <c r="C1304" t="s">
        <v>31</v>
      </c>
      <c r="D1304" s="1">
        <v>0</v>
      </c>
      <c r="E1304" s="1">
        <v>0</v>
      </c>
      <c r="F1304" s="1">
        <v>0</v>
      </c>
      <c r="G1304" t="s">
        <v>36</v>
      </c>
      <c r="H1304" s="1">
        <v>0</v>
      </c>
    </row>
    <row r="1305" spans="1:8">
      <c r="A1305" s="4" t="str">
        <f t="shared" si="20"/>
        <v>2010Mississippi</v>
      </c>
      <c r="B1305">
        <v>2010</v>
      </c>
      <c r="C1305" t="s">
        <v>31</v>
      </c>
      <c r="D1305" s="1">
        <v>0</v>
      </c>
      <c r="E1305" s="1">
        <v>0</v>
      </c>
      <c r="F1305" s="1">
        <v>0</v>
      </c>
      <c r="G1305" t="s">
        <v>37</v>
      </c>
      <c r="H1305" s="1">
        <v>403</v>
      </c>
    </row>
    <row r="1306" spans="1:8">
      <c r="A1306" s="4" t="str">
        <f t="shared" si="20"/>
        <v>2010Mississippi</v>
      </c>
      <c r="B1306">
        <v>2010</v>
      </c>
      <c r="C1306" t="s">
        <v>31</v>
      </c>
      <c r="D1306" s="1">
        <v>0</v>
      </c>
      <c r="E1306" s="1">
        <v>0</v>
      </c>
      <c r="F1306" s="1">
        <v>0</v>
      </c>
      <c r="G1306" t="s">
        <v>38</v>
      </c>
      <c r="H1306" s="1">
        <v>633</v>
      </c>
    </row>
    <row r="1307" spans="1:8">
      <c r="A1307" s="4" t="str">
        <f t="shared" si="20"/>
        <v>2010Mississippi</v>
      </c>
      <c r="B1307">
        <v>2010</v>
      </c>
      <c r="C1307" t="s">
        <v>31</v>
      </c>
      <c r="D1307" s="1">
        <v>0</v>
      </c>
      <c r="E1307" s="1">
        <v>0</v>
      </c>
      <c r="F1307" s="1">
        <v>0</v>
      </c>
      <c r="G1307" t="s">
        <v>39</v>
      </c>
      <c r="H1307" s="1">
        <v>1026</v>
      </c>
    </row>
    <row r="1308" spans="1:8">
      <c r="A1308" s="4" t="str">
        <f t="shared" si="20"/>
        <v>2010Mississippi</v>
      </c>
      <c r="B1308">
        <v>2010</v>
      </c>
      <c r="C1308" t="s">
        <v>31</v>
      </c>
      <c r="D1308" s="1">
        <v>0</v>
      </c>
      <c r="E1308" s="1">
        <v>0</v>
      </c>
      <c r="F1308" s="1">
        <v>0</v>
      </c>
      <c r="G1308" t="s">
        <v>40</v>
      </c>
      <c r="H1308" s="1">
        <v>2227</v>
      </c>
    </row>
    <row r="1309" spans="1:8">
      <c r="A1309" s="4" t="str">
        <f t="shared" si="20"/>
        <v>2010Mississippi</v>
      </c>
      <c r="B1309">
        <v>2010</v>
      </c>
      <c r="C1309" t="s">
        <v>31</v>
      </c>
      <c r="D1309" s="1">
        <v>0</v>
      </c>
      <c r="E1309" s="1">
        <v>0</v>
      </c>
      <c r="F1309" s="1">
        <v>0</v>
      </c>
      <c r="G1309" t="s">
        <v>41</v>
      </c>
      <c r="H1309" s="1">
        <v>0</v>
      </c>
    </row>
    <row r="1310" spans="1:8">
      <c r="A1310" s="4" t="str">
        <f t="shared" si="20"/>
        <v>2010Mississippi</v>
      </c>
      <c r="B1310">
        <v>2010</v>
      </c>
      <c r="C1310" t="s">
        <v>31</v>
      </c>
      <c r="D1310" s="1">
        <v>0</v>
      </c>
      <c r="E1310" s="1">
        <v>0</v>
      </c>
      <c r="F1310" s="1">
        <v>0</v>
      </c>
      <c r="G1310" t="s">
        <v>42</v>
      </c>
      <c r="H1310" s="1">
        <v>1312</v>
      </c>
    </row>
    <row r="1311" spans="1:8">
      <c r="A1311" s="4" t="str">
        <f t="shared" si="20"/>
        <v>2010Mississippi</v>
      </c>
      <c r="B1311">
        <v>2010</v>
      </c>
      <c r="C1311" t="s">
        <v>31</v>
      </c>
      <c r="D1311" s="1">
        <v>0</v>
      </c>
      <c r="E1311" s="1">
        <v>0</v>
      </c>
      <c r="F1311" s="1">
        <v>0</v>
      </c>
      <c r="G1311" t="s">
        <v>43</v>
      </c>
      <c r="H1311" s="1">
        <v>663</v>
      </c>
    </row>
    <row r="1312" spans="1:8">
      <c r="A1312" s="4" t="str">
        <f t="shared" si="20"/>
        <v>2010Mississippi</v>
      </c>
      <c r="B1312">
        <v>2010</v>
      </c>
      <c r="C1312" t="s">
        <v>31</v>
      </c>
      <c r="D1312" s="1">
        <v>0</v>
      </c>
      <c r="E1312" s="1">
        <v>0</v>
      </c>
      <c r="F1312" s="1">
        <v>0</v>
      </c>
      <c r="G1312" t="s">
        <v>44</v>
      </c>
      <c r="H1312" s="1">
        <v>0</v>
      </c>
    </row>
    <row r="1313" spans="1:8">
      <c r="A1313" s="4" t="str">
        <f t="shared" si="20"/>
        <v>2010Mississippi</v>
      </c>
      <c r="B1313">
        <v>2010</v>
      </c>
      <c r="C1313" t="s">
        <v>31</v>
      </c>
      <c r="D1313" s="1">
        <v>0</v>
      </c>
      <c r="E1313" s="1">
        <v>0</v>
      </c>
      <c r="F1313" s="1">
        <v>0</v>
      </c>
      <c r="G1313" t="s">
        <v>45</v>
      </c>
      <c r="H1313" s="1">
        <v>750</v>
      </c>
    </row>
    <row r="1314" spans="1:8">
      <c r="A1314" s="4" t="str">
        <f t="shared" si="20"/>
        <v>2010Mississippi</v>
      </c>
      <c r="B1314">
        <v>2010</v>
      </c>
      <c r="C1314" t="s">
        <v>31</v>
      </c>
      <c r="D1314" s="1">
        <v>0</v>
      </c>
      <c r="E1314" s="1">
        <v>0</v>
      </c>
      <c r="F1314" s="1">
        <v>0</v>
      </c>
      <c r="G1314" t="s">
        <v>46</v>
      </c>
      <c r="H1314" s="1">
        <v>145</v>
      </c>
    </row>
    <row r="1315" spans="1:8">
      <c r="A1315" s="4" t="str">
        <f t="shared" si="20"/>
        <v>2010Mississippi</v>
      </c>
      <c r="B1315">
        <v>2010</v>
      </c>
      <c r="C1315" t="s">
        <v>31</v>
      </c>
      <c r="D1315" s="1">
        <v>0</v>
      </c>
      <c r="E1315" s="1">
        <v>0</v>
      </c>
      <c r="F1315" s="1">
        <v>0</v>
      </c>
      <c r="G1315" t="s">
        <v>47</v>
      </c>
      <c r="H1315" s="1">
        <v>1860</v>
      </c>
    </row>
    <row r="1316" spans="1:8">
      <c r="A1316" s="4" t="str">
        <f t="shared" si="20"/>
        <v>2010Mississippi</v>
      </c>
      <c r="B1316">
        <v>2010</v>
      </c>
      <c r="C1316" t="s">
        <v>31</v>
      </c>
      <c r="D1316" s="1">
        <v>0</v>
      </c>
      <c r="E1316" s="1">
        <v>0</v>
      </c>
      <c r="F1316" s="1">
        <v>0</v>
      </c>
      <c r="G1316" t="s">
        <v>48</v>
      </c>
      <c r="H1316" s="1">
        <v>56</v>
      </c>
    </row>
    <row r="1317" spans="1:8">
      <c r="A1317" s="4" t="str">
        <f t="shared" si="20"/>
        <v>2010Mississippi</v>
      </c>
      <c r="B1317">
        <v>2010</v>
      </c>
      <c r="C1317" t="s">
        <v>31</v>
      </c>
      <c r="D1317" s="1">
        <v>0</v>
      </c>
      <c r="E1317" s="1">
        <v>0</v>
      </c>
      <c r="F1317" s="1">
        <v>0</v>
      </c>
      <c r="G1317" t="s">
        <v>49</v>
      </c>
      <c r="H1317" s="1">
        <v>8158</v>
      </c>
    </row>
    <row r="1318" spans="1:8">
      <c r="A1318" s="4" t="str">
        <f t="shared" si="20"/>
        <v>2010Mississippi</v>
      </c>
      <c r="B1318">
        <v>2010</v>
      </c>
      <c r="C1318" t="s">
        <v>31</v>
      </c>
      <c r="D1318" s="1">
        <v>0</v>
      </c>
      <c r="E1318" s="1">
        <v>0</v>
      </c>
      <c r="F1318" s="1">
        <v>0</v>
      </c>
      <c r="G1318" t="s">
        <v>50</v>
      </c>
      <c r="H1318" s="1">
        <v>5755</v>
      </c>
    </row>
    <row r="1319" spans="1:8">
      <c r="A1319" s="4" t="str">
        <f t="shared" si="20"/>
        <v>2010Mississippi</v>
      </c>
      <c r="B1319">
        <v>2010</v>
      </c>
      <c r="C1319" t="s">
        <v>31</v>
      </c>
      <c r="D1319" s="1">
        <v>0</v>
      </c>
      <c r="E1319" s="1">
        <v>0</v>
      </c>
      <c r="F1319" s="1">
        <v>0</v>
      </c>
      <c r="G1319" t="s">
        <v>51</v>
      </c>
      <c r="H1319" s="1">
        <v>232</v>
      </c>
    </row>
    <row r="1320" spans="1:8">
      <c r="A1320" s="4" t="str">
        <f t="shared" si="20"/>
        <v>2010Mississippi</v>
      </c>
      <c r="B1320">
        <v>2010</v>
      </c>
      <c r="C1320" t="s">
        <v>31</v>
      </c>
      <c r="D1320" s="1">
        <v>0</v>
      </c>
      <c r="E1320" s="1">
        <v>0</v>
      </c>
      <c r="F1320" s="1">
        <v>0</v>
      </c>
      <c r="G1320" t="s">
        <v>52</v>
      </c>
      <c r="H1320" s="1">
        <v>0</v>
      </c>
    </row>
    <row r="1321" spans="1:8">
      <c r="A1321" s="4" t="str">
        <f t="shared" si="20"/>
        <v>2010Mississippi</v>
      </c>
      <c r="B1321">
        <v>2010</v>
      </c>
      <c r="C1321" t="s">
        <v>31</v>
      </c>
      <c r="D1321" s="1">
        <v>0</v>
      </c>
      <c r="E1321" s="1">
        <v>0</v>
      </c>
      <c r="F1321" s="1">
        <v>0</v>
      </c>
      <c r="G1321" t="s">
        <v>53</v>
      </c>
      <c r="H1321" s="1">
        <v>572</v>
      </c>
    </row>
    <row r="1322" spans="1:8">
      <c r="A1322" s="4" t="str">
        <f t="shared" si="20"/>
        <v>2010Mississippi</v>
      </c>
      <c r="B1322">
        <v>2010</v>
      </c>
      <c r="C1322" t="s">
        <v>31</v>
      </c>
      <c r="D1322" s="1">
        <v>0</v>
      </c>
      <c r="E1322" s="1">
        <v>0</v>
      </c>
      <c r="F1322" s="1">
        <v>0</v>
      </c>
      <c r="G1322" t="s">
        <v>54</v>
      </c>
      <c r="H1322" s="1">
        <v>508</v>
      </c>
    </row>
    <row r="1323" spans="1:8">
      <c r="A1323" s="4" t="str">
        <f t="shared" si="20"/>
        <v>2010Mississippi</v>
      </c>
      <c r="B1323">
        <v>2010</v>
      </c>
      <c r="C1323" t="s">
        <v>31</v>
      </c>
      <c r="D1323" s="1">
        <v>0</v>
      </c>
      <c r="E1323" s="1">
        <v>0</v>
      </c>
      <c r="F1323" s="1">
        <v>0</v>
      </c>
      <c r="G1323" t="s">
        <v>55</v>
      </c>
      <c r="H1323" s="1">
        <v>94</v>
      </c>
    </row>
    <row r="1324" spans="1:8">
      <c r="A1324" s="4" t="str">
        <f t="shared" si="20"/>
        <v>2010Mississippi</v>
      </c>
      <c r="B1324">
        <v>2010</v>
      </c>
      <c r="C1324" t="s">
        <v>31</v>
      </c>
      <c r="D1324" s="1">
        <v>0</v>
      </c>
      <c r="E1324" s="1">
        <v>0</v>
      </c>
      <c r="F1324" s="1">
        <v>0</v>
      </c>
      <c r="G1324" t="s">
        <v>56</v>
      </c>
      <c r="H1324" s="1">
        <v>879</v>
      </c>
    </row>
    <row r="1325" spans="1:8">
      <c r="A1325" s="4" t="str">
        <f t="shared" si="20"/>
        <v>2010Mississippi</v>
      </c>
      <c r="B1325">
        <v>2010</v>
      </c>
      <c r="C1325" t="s">
        <v>31</v>
      </c>
      <c r="D1325" s="1">
        <v>0</v>
      </c>
      <c r="E1325" s="1">
        <v>0</v>
      </c>
      <c r="F1325" s="1">
        <v>0</v>
      </c>
      <c r="G1325" t="s">
        <v>57</v>
      </c>
      <c r="H1325" s="1">
        <v>490</v>
      </c>
    </row>
    <row r="1326" spans="1:8">
      <c r="A1326" s="4" t="str">
        <f t="shared" si="20"/>
        <v>2010Mississippi</v>
      </c>
      <c r="B1326">
        <v>2010</v>
      </c>
      <c r="C1326" t="s">
        <v>31</v>
      </c>
      <c r="D1326" s="1">
        <v>0</v>
      </c>
      <c r="E1326" s="1">
        <v>0</v>
      </c>
      <c r="F1326" s="1">
        <v>0</v>
      </c>
      <c r="G1326" t="s">
        <v>58</v>
      </c>
      <c r="H1326" s="1">
        <v>814</v>
      </c>
    </row>
    <row r="1327" spans="1:8">
      <c r="A1327" s="4" t="str">
        <f t="shared" si="20"/>
        <v>2010Missouri</v>
      </c>
      <c r="B1327">
        <v>2010</v>
      </c>
      <c r="C1327" s="4" t="s">
        <v>32</v>
      </c>
      <c r="D1327" s="1">
        <v>5920858</v>
      </c>
      <c r="E1327" s="1">
        <v>4968921</v>
      </c>
      <c r="F1327" s="1">
        <v>786726</v>
      </c>
      <c r="G1327">
        <v>0</v>
      </c>
      <c r="H1327" s="1">
        <v>0</v>
      </c>
    </row>
    <row r="1328" spans="1:8">
      <c r="A1328" s="4" t="str">
        <f t="shared" si="20"/>
        <v>2010Missouri</v>
      </c>
      <c r="B1328">
        <v>2010</v>
      </c>
      <c r="C1328" t="s">
        <v>32</v>
      </c>
      <c r="D1328" s="1">
        <v>0</v>
      </c>
      <c r="E1328" s="1">
        <v>0</v>
      </c>
      <c r="F1328" s="1">
        <v>0</v>
      </c>
      <c r="G1328" t="s">
        <v>7</v>
      </c>
      <c r="H1328" s="1">
        <v>819</v>
      </c>
    </row>
    <row r="1329" spans="1:8">
      <c r="A1329" s="4" t="str">
        <f t="shared" si="20"/>
        <v>2010Missouri</v>
      </c>
      <c r="B1329">
        <v>2010</v>
      </c>
      <c r="C1329" t="s">
        <v>32</v>
      </c>
      <c r="D1329" s="1">
        <v>0</v>
      </c>
      <c r="E1329" s="1">
        <v>0</v>
      </c>
      <c r="F1329" s="1">
        <v>0</v>
      </c>
      <c r="G1329" t="s">
        <v>8</v>
      </c>
      <c r="H1329" s="1">
        <v>1051</v>
      </c>
    </row>
    <row r="1330" spans="1:8">
      <c r="A1330" s="4" t="str">
        <f t="shared" si="20"/>
        <v>2010Missouri</v>
      </c>
      <c r="B1330">
        <v>2010</v>
      </c>
      <c r="C1330" t="s">
        <v>32</v>
      </c>
      <c r="D1330" s="1">
        <v>0</v>
      </c>
      <c r="E1330" s="1">
        <v>0</v>
      </c>
      <c r="F1330" s="1">
        <v>0</v>
      </c>
      <c r="G1330" t="s">
        <v>9</v>
      </c>
      <c r="H1330" s="1">
        <v>2988</v>
      </c>
    </row>
    <row r="1331" spans="1:8">
      <c r="A1331" s="4" t="str">
        <f t="shared" si="20"/>
        <v>2010Missouri</v>
      </c>
      <c r="B1331">
        <v>2010</v>
      </c>
      <c r="C1331" t="s">
        <v>32</v>
      </c>
      <c r="D1331" s="1">
        <v>0</v>
      </c>
      <c r="E1331" s="1">
        <v>0</v>
      </c>
      <c r="F1331" s="1">
        <v>0</v>
      </c>
      <c r="G1331" t="s">
        <v>10</v>
      </c>
      <c r="H1331" s="1">
        <v>4381</v>
      </c>
    </row>
    <row r="1332" spans="1:8">
      <c r="A1332" s="4" t="str">
        <f t="shared" si="20"/>
        <v>2010Missouri</v>
      </c>
      <c r="B1332">
        <v>2010</v>
      </c>
      <c r="C1332" t="s">
        <v>32</v>
      </c>
      <c r="D1332" s="1">
        <v>0</v>
      </c>
      <c r="E1332" s="1">
        <v>0</v>
      </c>
      <c r="F1332" s="1">
        <v>0</v>
      </c>
      <c r="G1332" t="s">
        <v>11</v>
      </c>
      <c r="H1332" s="1">
        <v>9840</v>
      </c>
    </row>
    <row r="1333" spans="1:8">
      <c r="A1333" s="4" t="str">
        <f t="shared" si="20"/>
        <v>2010Missouri</v>
      </c>
      <c r="B1333">
        <v>2010</v>
      </c>
      <c r="C1333" t="s">
        <v>32</v>
      </c>
      <c r="D1333" s="1">
        <v>0</v>
      </c>
      <c r="E1333" s="1">
        <v>0</v>
      </c>
      <c r="F1333" s="1">
        <v>0</v>
      </c>
      <c r="G1333" t="s">
        <v>12</v>
      </c>
      <c r="H1333" s="1">
        <v>1903</v>
      </c>
    </row>
    <row r="1334" spans="1:8">
      <c r="A1334" s="4" t="str">
        <f t="shared" si="20"/>
        <v>2010Missouri</v>
      </c>
      <c r="B1334">
        <v>2010</v>
      </c>
      <c r="C1334" t="s">
        <v>32</v>
      </c>
      <c r="D1334" s="1">
        <v>0</v>
      </c>
      <c r="E1334" s="1">
        <v>0</v>
      </c>
      <c r="F1334" s="1">
        <v>0</v>
      </c>
      <c r="G1334" t="s">
        <v>13</v>
      </c>
      <c r="H1334" s="1">
        <v>243</v>
      </c>
    </row>
    <row r="1335" spans="1:8">
      <c r="A1335" s="4" t="str">
        <f t="shared" si="20"/>
        <v>2010Missouri</v>
      </c>
      <c r="B1335">
        <v>2010</v>
      </c>
      <c r="C1335" t="s">
        <v>32</v>
      </c>
      <c r="D1335" s="1">
        <v>0</v>
      </c>
      <c r="E1335" s="1">
        <v>0</v>
      </c>
      <c r="F1335" s="1">
        <v>0</v>
      </c>
      <c r="G1335" t="s">
        <v>14</v>
      </c>
      <c r="H1335" s="1">
        <v>314</v>
      </c>
    </row>
    <row r="1336" spans="1:8">
      <c r="A1336" s="4" t="str">
        <f t="shared" si="20"/>
        <v>2010Missouri</v>
      </c>
      <c r="B1336">
        <v>2010</v>
      </c>
      <c r="C1336" t="s">
        <v>32</v>
      </c>
      <c r="D1336" s="1">
        <v>0</v>
      </c>
      <c r="E1336" s="1">
        <v>0</v>
      </c>
      <c r="F1336" s="1">
        <v>0</v>
      </c>
      <c r="G1336" t="s">
        <v>15</v>
      </c>
      <c r="H1336" s="1">
        <v>478</v>
      </c>
    </row>
    <row r="1337" spans="1:8">
      <c r="A1337" s="4" t="str">
        <f t="shared" si="20"/>
        <v>2010Missouri</v>
      </c>
      <c r="B1337">
        <v>2010</v>
      </c>
      <c r="C1337" t="s">
        <v>32</v>
      </c>
      <c r="D1337" s="1">
        <v>0</v>
      </c>
      <c r="E1337" s="1">
        <v>0</v>
      </c>
      <c r="F1337" s="1">
        <v>0</v>
      </c>
      <c r="G1337" t="s">
        <v>16</v>
      </c>
      <c r="H1337" s="1">
        <v>8317</v>
      </c>
    </row>
    <row r="1338" spans="1:8">
      <c r="A1338" s="4" t="str">
        <f t="shared" si="20"/>
        <v>2010Missouri</v>
      </c>
      <c r="B1338">
        <v>2010</v>
      </c>
      <c r="C1338" t="s">
        <v>32</v>
      </c>
      <c r="D1338" s="1">
        <v>0</v>
      </c>
      <c r="E1338" s="1">
        <v>0</v>
      </c>
      <c r="F1338" s="1">
        <v>0</v>
      </c>
      <c r="G1338" t="s">
        <v>17</v>
      </c>
      <c r="H1338" s="1">
        <v>2492</v>
      </c>
    </row>
    <row r="1339" spans="1:8">
      <c r="A1339" s="4" t="str">
        <f t="shared" si="20"/>
        <v>2010Missouri</v>
      </c>
      <c r="B1339">
        <v>2010</v>
      </c>
      <c r="C1339" t="s">
        <v>32</v>
      </c>
      <c r="D1339" s="1">
        <v>0</v>
      </c>
      <c r="E1339" s="1">
        <v>0</v>
      </c>
      <c r="F1339" s="1">
        <v>0</v>
      </c>
      <c r="G1339" t="s">
        <v>18</v>
      </c>
      <c r="H1339" s="1">
        <v>380</v>
      </c>
    </row>
    <row r="1340" spans="1:8">
      <c r="A1340" s="4" t="str">
        <f t="shared" si="20"/>
        <v>2010Missouri</v>
      </c>
      <c r="B1340">
        <v>2010</v>
      </c>
      <c r="C1340" t="s">
        <v>32</v>
      </c>
      <c r="D1340" s="1">
        <v>0</v>
      </c>
      <c r="E1340" s="1">
        <v>0</v>
      </c>
      <c r="F1340" s="1">
        <v>0</v>
      </c>
      <c r="G1340" t="s">
        <v>19</v>
      </c>
      <c r="H1340" s="1">
        <v>830</v>
      </c>
    </row>
    <row r="1341" spans="1:8">
      <c r="A1341" s="4" t="str">
        <f t="shared" si="20"/>
        <v>2010Missouri</v>
      </c>
      <c r="B1341">
        <v>2010</v>
      </c>
      <c r="C1341" t="s">
        <v>32</v>
      </c>
      <c r="D1341" s="1">
        <v>0</v>
      </c>
      <c r="E1341" s="1">
        <v>0</v>
      </c>
      <c r="F1341" s="1">
        <v>0</v>
      </c>
      <c r="G1341" t="s">
        <v>20</v>
      </c>
      <c r="H1341" s="1">
        <v>21277</v>
      </c>
    </row>
    <row r="1342" spans="1:8">
      <c r="A1342" s="4" t="str">
        <f t="shared" si="20"/>
        <v>2010Missouri</v>
      </c>
      <c r="B1342">
        <v>2010</v>
      </c>
      <c r="C1342" t="s">
        <v>32</v>
      </c>
      <c r="D1342" s="1">
        <v>0</v>
      </c>
      <c r="E1342" s="1">
        <v>0</v>
      </c>
      <c r="F1342" s="1">
        <v>0</v>
      </c>
      <c r="G1342" t="s">
        <v>21</v>
      </c>
      <c r="H1342" s="1">
        <v>3351</v>
      </c>
    </row>
    <row r="1343" spans="1:8">
      <c r="A1343" s="4" t="str">
        <f t="shared" si="20"/>
        <v>2010Missouri</v>
      </c>
      <c r="B1343">
        <v>2010</v>
      </c>
      <c r="C1343" t="s">
        <v>32</v>
      </c>
      <c r="D1343" s="1">
        <v>0</v>
      </c>
      <c r="E1343" s="1">
        <v>0</v>
      </c>
      <c r="F1343" s="1">
        <v>0</v>
      </c>
      <c r="G1343" t="s">
        <v>22</v>
      </c>
      <c r="H1343" s="1">
        <v>4708</v>
      </c>
    </row>
    <row r="1344" spans="1:8">
      <c r="A1344" s="4" t="str">
        <f t="shared" si="20"/>
        <v>2010Missouri</v>
      </c>
      <c r="B1344">
        <v>2010</v>
      </c>
      <c r="C1344" t="s">
        <v>32</v>
      </c>
      <c r="D1344" s="1">
        <v>0</v>
      </c>
      <c r="E1344" s="1">
        <v>0</v>
      </c>
      <c r="F1344" s="1">
        <v>0</v>
      </c>
      <c r="G1344" t="s">
        <v>23</v>
      </c>
      <c r="H1344" s="1">
        <v>23427</v>
      </c>
    </row>
    <row r="1345" spans="1:8">
      <c r="A1345" s="4" t="str">
        <f t="shared" si="20"/>
        <v>2010Missouri</v>
      </c>
      <c r="B1345">
        <v>2010</v>
      </c>
      <c r="C1345" t="s">
        <v>32</v>
      </c>
      <c r="D1345" s="1">
        <v>0</v>
      </c>
      <c r="E1345" s="1">
        <v>0</v>
      </c>
      <c r="F1345" s="1">
        <v>0</v>
      </c>
      <c r="G1345" t="s">
        <v>24</v>
      </c>
      <c r="H1345" s="1">
        <v>2552</v>
      </c>
    </row>
    <row r="1346" spans="1:8">
      <c r="A1346" s="4" t="str">
        <f t="shared" si="20"/>
        <v>2010Missouri</v>
      </c>
      <c r="B1346">
        <v>2010</v>
      </c>
      <c r="C1346" t="s">
        <v>32</v>
      </c>
      <c r="D1346" s="1">
        <v>0</v>
      </c>
      <c r="E1346" s="1">
        <v>0</v>
      </c>
      <c r="F1346" s="1">
        <v>0</v>
      </c>
      <c r="G1346" t="s">
        <v>25</v>
      </c>
      <c r="H1346" s="1">
        <v>2238</v>
      </c>
    </row>
    <row r="1347" spans="1:8">
      <c r="A1347" s="4" t="str">
        <f t="shared" ref="A1347:A1410" si="21">B1347&amp;C1347</f>
        <v>2010Missouri</v>
      </c>
      <c r="B1347">
        <v>2010</v>
      </c>
      <c r="C1347" t="s">
        <v>32</v>
      </c>
      <c r="D1347" s="1">
        <v>0</v>
      </c>
      <c r="E1347" s="1">
        <v>0</v>
      </c>
      <c r="F1347" s="1">
        <v>0</v>
      </c>
      <c r="G1347" t="s">
        <v>26</v>
      </c>
      <c r="H1347" s="1">
        <v>171</v>
      </c>
    </row>
    <row r="1348" spans="1:8">
      <c r="A1348" s="4" t="str">
        <f t="shared" si="21"/>
        <v>2010Missouri</v>
      </c>
      <c r="B1348">
        <v>2010</v>
      </c>
      <c r="C1348" t="s">
        <v>32</v>
      </c>
      <c r="D1348" s="1">
        <v>0</v>
      </c>
      <c r="E1348" s="1">
        <v>0</v>
      </c>
      <c r="F1348" s="1">
        <v>0</v>
      </c>
      <c r="G1348" t="s">
        <v>27</v>
      </c>
      <c r="H1348" s="1">
        <v>1359</v>
      </c>
    </row>
    <row r="1349" spans="1:8">
      <c r="A1349" s="4" t="str">
        <f t="shared" si="21"/>
        <v>2010Missouri</v>
      </c>
      <c r="B1349">
        <v>2010</v>
      </c>
      <c r="C1349" t="s">
        <v>32</v>
      </c>
      <c r="D1349" s="1">
        <v>0</v>
      </c>
      <c r="E1349" s="1">
        <v>0</v>
      </c>
      <c r="F1349" s="1">
        <v>0</v>
      </c>
      <c r="G1349" t="s">
        <v>28</v>
      </c>
      <c r="H1349" s="1">
        <v>1395</v>
      </c>
    </row>
    <row r="1350" spans="1:8">
      <c r="A1350" s="4" t="str">
        <f t="shared" si="21"/>
        <v>2010Missouri</v>
      </c>
      <c r="B1350">
        <v>2010</v>
      </c>
      <c r="C1350" t="s">
        <v>32</v>
      </c>
      <c r="D1350" s="1">
        <v>0</v>
      </c>
      <c r="E1350" s="1">
        <v>0</v>
      </c>
      <c r="F1350" s="1">
        <v>0</v>
      </c>
      <c r="G1350" t="s">
        <v>29</v>
      </c>
      <c r="H1350" s="1">
        <v>2610</v>
      </c>
    </row>
    <row r="1351" spans="1:8">
      <c r="A1351" s="4" t="str">
        <f t="shared" si="21"/>
        <v>2010Missouri</v>
      </c>
      <c r="B1351">
        <v>2010</v>
      </c>
      <c r="C1351" t="s">
        <v>32</v>
      </c>
      <c r="D1351" s="1">
        <v>0</v>
      </c>
      <c r="E1351" s="1">
        <v>0</v>
      </c>
      <c r="F1351" s="1">
        <v>0</v>
      </c>
      <c r="G1351" t="s">
        <v>30</v>
      </c>
      <c r="H1351" s="1">
        <v>1701</v>
      </c>
    </row>
    <row r="1352" spans="1:8">
      <c r="A1352" s="4" t="str">
        <f t="shared" si="21"/>
        <v>2010Missouri</v>
      </c>
      <c r="B1352">
        <v>2010</v>
      </c>
      <c r="C1352" t="s">
        <v>32</v>
      </c>
      <c r="D1352" s="1">
        <v>0</v>
      </c>
      <c r="E1352" s="1">
        <v>0</v>
      </c>
      <c r="F1352" s="1">
        <v>0</v>
      </c>
      <c r="G1352" t="s">
        <v>31</v>
      </c>
      <c r="H1352" s="1">
        <v>1183</v>
      </c>
    </row>
    <row r="1353" spans="1:8">
      <c r="A1353" s="4" t="str">
        <f t="shared" si="21"/>
        <v>2010Missouri</v>
      </c>
      <c r="B1353">
        <v>2010</v>
      </c>
      <c r="C1353" t="s">
        <v>32</v>
      </c>
      <c r="D1353" s="1">
        <v>0</v>
      </c>
      <c r="E1353" s="1">
        <v>0</v>
      </c>
      <c r="F1353" s="1">
        <v>0</v>
      </c>
      <c r="G1353" t="s">
        <v>32</v>
      </c>
      <c r="H1353" s="1">
        <v>0</v>
      </c>
    </row>
    <row r="1354" spans="1:8">
      <c r="A1354" s="4" t="str">
        <f t="shared" si="21"/>
        <v>2010Missouri</v>
      </c>
      <c r="B1354">
        <v>2010</v>
      </c>
      <c r="C1354" t="s">
        <v>32</v>
      </c>
      <c r="D1354" s="1">
        <v>0</v>
      </c>
      <c r="E1354" s="1">
        <v>0</v>
      </c>
      <c r="F1354" s="1">
        <v>0</v>
      </c>
      <c r="G1354" t="s">
        <v>33</v>
      </c>
      <c r="H1354" s="1">
        <v>220</v>
      </c>
    </row>
    <row r="1355" spans="1:8">
      <c r="A1355" s="4" t="str">
        <f t="shared" si="21"/>
        <v>2010Missouri</v>
      </c>
      <c r="B1355">
        <v>2010</v>
      </c>
      <c r="C1355" t="s">
        <v>32</v>
      </c>
      <c r="D1355" s="1">
        <v>0</v>
      </c>
      <c r="E1355" s="1">
        <v>0</v>
      </c>
      <c r="F1355" s="1">
        <v>0</v>
      </c>
      <c r="G1355" t="s">
        <v>34</v>
      </c>
      <c r="H1355" s="1">
        <v>2636</v>
      </c>
    </row>
    <row r="1356" spans="1:8">
      <c r="A1356" s="4" t="str">
        <f t="shared" si="21"/>
        <v>2010Missouri</v>
      </c>
      <c r="B1356">
        <v>2010</v>
      </c>
      <c r="C1356" t="s">
        <v>32</v>
      </c>
      <c r="D1356" s="1">
        <v>0</v>
      </c>
      <c r="E1356" s="1">
        <v>0</v>
      </c>
      <c r="F1356" s="1">
        <v>0</v>
      </c>
      <c r="G1356" t="s">
        <v>35</v>
      </c>
      <c r="H1356" s="1">
        <v>1060</v>
      </c>
    </row>
    <row r="1357" spans="1:8">
      <c r="A1357" s="4" t="str">
        <f t="shared" si="21"/>
        <v>2010Missouri</v>
      </c>
      <c r="B1357">
        <v>2010</v>
      </c>
      <c r="C1357" t="s">
        <v>32</v>
      </c>
      <c r="D1357" s="1">
        <v>0</v>
      </c>
      <c r="E1357" s="1">
        <v>0</v>
      </c>
      <c r="F1357" s="1">
        <v>0</v>
      </c>
      <c r="G1357" t="s">
        <v>36</v>
      </c>
      <c r="H1357" s="1">
        <v>108</v>
      </c>
    </row>
    <row r="1358" spans="1:8">
      <c r="A1358" s="4" t="str">
        <f t="shared" si="21"/>
        <v>2010Missouri</v>
      </c>
      <c r="B1358">
        <v>2010</v>
      </c>
      <c r="C1358" t="s">
        <v>32</v>
      </c>
      <c r="D1358" s="1">
        <v>0</v>
      </c>
      <c r="E1358" s="1">
        <v>0</v>
      </c>
      <c r="F1358" s="1">
        <v>0</v>
      </c>
      <c r="G1358" t="s">
        <v>37</v>
      </c>
      <c r="H1358" s="1">
        <v>1320</v>
      </c>
    </row>
    <row r="1359" spans="1:8">
      <c r="A1359" s="4" t="str">
        <f t="shared" si="21"/>
        <v>2010Missouri</v>
      </c>
      <c r="B1359">
        <v>2010</v>
      </c>
      <c r="C1359" t="s">
        <v>32</v>
      </c>
      <c r="D1359" s="1">
        <v>0</v>
      </c>
      <c r="E1359" s="1">
        <v>0</v>
      </c>
      <c r="F1359" s="1">
        <v>0</v>
      </c>
      <c r="G1359" t="s">
        <v>38</v>
      </c>
      <c r="H1359" s="1">
        <v>150</v>
      </c>
    </row>
    <row r="1360" spans="1:8">
      <c r="A1360" s="4" t="str">
        <f t="shared" si="21"/>
        <v>2010Missouri</v>
      </c>
      <c r="B1360">
        <v>2010</v>
      </c>
      <c r="C1360" t="s">
        <v>32</v>
      </c>
      <c r="D1360" s="1">
        <v>0</v>
      </c>
      <c r="E1360" s="1">
        <v>0</v>
      </c>
      <c r="F1360" s="1">
        <v>0</v>
      </c>
      <c r="G1360" t="s">
        <v>39</v>
      </c>
      <c r="H1360" s="1">
        <v>2630</v>
      </c>
    </row>
    <row r="1361" spans="1:8">
      <c r="A1361" s="4" t="str">
        <f t="shared" si="21"/>
        <v>2010Missouri</v>
      </c>
      <c r="B1361">
        <v>2010</v>
      </c>
      <c r="C1361" t="s">
        <v>32</v>
      </c>
      <c r="D1361" s="1">
        <v>0</v>
      </c>
      <c r="E1361" s="1">
        <v>0</v>
      </c>
      <c r="F1361" s="1">
        <v>0</v>
      </c>
      <c r="G1361" t="s">
        <v>40</v>
      </c>
      <c r="H1361" s="1">
        <v>1825</v>
      </c>
    </row>
    <row r="1362" spans="1:8">
      <c r="A1362" s="4" t="str">
        <f t="shared" si="21"/>
        <v>2010Missouri</v>
      </c>
      <c r="B1362">
        <v>2010</v>
      </c>
      <c r="C1362" t="s">
        <v>32</v>
      </c>
      <c r="D1362" s="1">
        <v>0</v>
      </c>
      <c r="E1362" s="1">
        <v>0</v>
      </c>
      <c r="F1362" s="1">
        <v>0</v>
      </c>
      <c r="G1362" t="s">
        <v>41</v>
      </c>
      <c r="H1362" s="1">
        <v>848</v>
      </c>
    </row>
    <row r="1363" spans="1:8">
      <c r="A1363" s="4" t="str">
        <f t="shared" si="21"/>
        <v>2010Missouri</v>
      </c>
      <c r="B1363">
        <v>2010</v>
      </c>
      <c r="C1363" t="s">
        <v>32</v>
      </c>
      <c r="D1363" s="1">
        <v>0</v>
      </c>
      <c r="E1363" s="1">
        <v>0</v>
      </c>
      <c r="F1363" s="1">
        <v>0</v>
      </c>
      <c r="G1363" t="s">
        <v>42</v>
      </c>
      <c r="H1363" s="1">
        <v>2163</v>
      </c>
    </row>
    <row r="1364" spans="1:8">
      <c r="A1364" s="4" t="str">
        <f t="shared" si="21"/>
        <v>2010Missouri</v>
      </c>
      <c r="B1364">
        <v>2010</v>
      </c>
      <c r="C1364" t="s">
        <v>32</v>
      </c>
      <c r="D1364" s="1">
        <v>0</v>
      </c>
      <c r="E1364" s="1">
        <v>0</v>
      </c>
      <c r="F1364" s="1">
        <v>0</v>
      </c>
      <c r="G1364" t="s">
        <v>43</v>
      </c>
      <c r="H1364" s="1">
        <v>4647</v>
      </c>
    </row>
    <row r="1365" spans="1:8">
      <c r="A1365" s="4" t="str">
        <f t="shared" si="21"/>
        <v>2010Missouri</v>
      </c>
      <c r="B1365">
        <v>2010</v>
      </c>
      <c r="C1365" t="s">
        <v>32</v>
      </c>
      <c r="D1365" s="1">
        <v>0</v>
      </c>
      <c r="E1365" s="1">
        <v>0</v>
      </c>
      <c r="F1365" s="1">
        <v>0</v>
      </c>
      <c r="G1365" t="s">
        <v>44</v>
      </c>
      <c r="H1365" s="1">
        <v>314</v>
      </c>
    </row>
    <row r="1366" spans="1:8">
      <c r="A1366" s="4" t="str">
        <f t="shared" si="21"/>
        <v>2010Missouri</v>
      </c>
      <c r="B1366">
        <v>2010</v>
      </c>
      <c r="C1366" t="s">
        <v>32</v>
      </c>
      <c r="D1366" s="1">
        <v>0</v>
      </c>
      <c r="E1366" s="1">
        <v>0</v>
      </c>
      <c r="F1366" s="1">
        <v>0</v>
      </c>
      <c r="G1366" t="s">
        <v>45</v>
      </c>
      <c r="H1366" s="1">
        <v>1639</v>
      </c>
    </row>
    <row r="1367" spans="1:8">
      <c r="A1367" s="4" t="str">
        <f t="shared" si="21"/>
        <v>2010Missouri</v>
      </c>
      <c r="B1367">
        <v>2010</v>
      </c>
      <c r="C1367" t="s">
        <v>32</v>
      </c>
      <c r="D1367" s="1">
        <v>0</v>
      </c>
      <c r="E1367" s="1">
        <v>0</v>
      </c>
      <c r="F1367" s="1">
        <v>0</v>
      </c>
      <c r="G1367" t="s">
        <v>46</v>
      </c>
      <c r="H1367" s="1">
        <v>0</v>
      </c>
    </row>
    <row r="1368" spans="1:8">
      <c r="A1368" s="4" t="str">
        <f t="shared" si="21"/>
        <v>2010Missouri</v>
      </c>
      <c r="B1368">
        <v>2010</v>
      </c>
      <c r="C1368" t="s">
        <v>32</v>
      </c>
      <c r="D1368" s="1">
        <v>0</v>
      </c>
      <c r="E1368" s="1">
        <v>0</v>
      </c>
      <c r="F1368" s="1">
        <v>0</v>
      </c>
      <c r="G1368" t="s">
        <v>47</v>
      </c>
      <c r="H1368" s="1">
        <v>954</v>
      </c>
    </row>
    <row r="1369" spans="1:8">
      <c r="A1369" s="4" t="str">
        <f t="shared" si="21"/>
        <v>2010Missouri</v>
      </c>
      <c r="B1369">
        <v>2010</v>
      </c>
      <c r="C1369" t="s">
        <v>32</v>
      </c>
      <c r="D1369" s="1">
        <v>0</v>
      </c>
      <c r="E1369" s="1">
        <v>0</v>
      </c>
      <c r="F1369" s="1">
        <v>0</v>
      </c>
      <c r="G1369" t="s">
        <v>48</v>
      </c>
      <c r="H1369" s="1">
        <v>512</v>
      </c>
    </row>
    <row r="1370" spans="1:8">
      <c r="A1370" s="4" t="str">
        <f t="shared" si="21"/>
        <v>2010Missouri</v>
      </c>
      <c r="B1370">
        <v>2010</v>
      </c>
      <c r="C1370" t="s">
        <v>32</v>
      </c>
      <c r="D1370" s="1">
        <v>0</v>
      </c>
      <c r="E1370" s="1">
        <v>0</v>
      </c>
      <c r="F1370" s="1">
        <v>0</v>
      </c>
      <c r="G1370" t="s">
        <v>49</v>
      </c>
      <c r="H1370" s="1">
        <v>3311</v>
      </c>
    </row>
    <row r="1371" spans="1:8">
      <c r="A1371" s="4" t="str">
        <f t="shared" si="21"/>
        <v>2010Missouri</v>
      </c>
      <c r="B1371">
        <v>2010</v>
      </c>
      <c r="C1371" t="s">
        <v>32</v>
      </c>
      <c r="D1371" s="1">
        <v>0</v>
      </c>
      <c r="E1371" s="1">
        <v>0</v>
      </c>
      <c r="F1371" s="1">
        <v>0</v>
      </c>
      <c r="G1371" t="s">
        <v>50</v>
      </c>
      <c r="H1371" s="1">
        <v>12884</v>
      </c>
    </row>
    <row r="1372" spans="1:8">
      <c r="A1372" s="4" t="str">
        <f t="shared" si="21"/>
        <v>2010Missouri</v>
      </c>
      <c r="B1372">
        <v>2010</v>
      </c>
      <c r="C1372" t="s">
        <v>32</v>
      </c>
      <c r="D1372" s="1">
        <v>0</v>
      </c>
      <c r="E1372" s="1">
        <v>0</v>
      </c>
      <c r="F1372" s="1">
        <v>0</v>
      </c>
      <c r="G1372" t="s">
        <v>51</v>
      </c>
      <c r="H1372" s="1">
        <v>1319</v>
      </c>
    </row>
    <row r="1373" spans="1:8">
      <c r="A1373" s="4" t="str">
        <f t="shared" si="21"/>
        <v>2010Missouri</v>
      </c>
      <c r="B1373">
        <v>2010</v>
      </c>
      <c r="C1373" t="s">
        <v>32</v>
      </c>
      <c r="D1373" s="1">
        <v>0</v>
      </c>
      <c r="E1373" s="1">
        <v>0</v>
      </c>
      <c r="F1373" s="1">
        <v>0</v>
      </c>
      <c r="G1373" t="s">
        <v>52</v>
      </c>
      <c r="H1373" s="1">
        <v>498</v>
      </c>
    </row>
    <row r="1374" spans="1:8">
      <c r="A1374" s="4" t="str">
        <f t="shared" si="21"/>
        <v>2010Missouri</v>
      </c>
      <c r="B1374">
        <v>2010</v>
      </c>
      <c r="C1374" t="s">
        <v>32</v>
      </c>
      <c r="D1374" s="1">
        <v>0</v>
      </c>
      <c r="E1374" s="1">
        <v>0</v>
      </c>
      <c r="F1374" s="1">
        <v>0</v>
      </c>
      <c r="G1374" t="s">
        <v>53</v>
      </c>
      <c r="H1374" s="1">
        <v>3206</v>
      </c>
    </row>
    <row r="1375" spans="1:8">
      <c r="A1375" s="4" t="str">
        <f t="shared" si="21"/>
        <v>2010Missouri</v>
      </c>
      <c r="B1375">
        <v>2010</v>
      </c>
      <c r="C1375" t="s">
        <v>32</v>
      </c>
      <c r="D1375" s="1">
        <v>0</v>
      </c>
      <c r="E1375" s="1">
        <v>0</v>
      </c>
      <c r="F1375" s="1">
        <v>0</v>
      </c>
      <c r="G1375" t="s">
        <v>54</v>
      </c>
      <c r="H1375" s="1">
        <v>1107</v>
      </c>
    </row>
    <row r="1376" spans="1:8">
      <c r="A1376" s="4" t="str">
        <f t="shared" si="21"/>
        <v>2010Missouri</v>
      </c>
      <c r="B1376">
        <v>2010</v>
      </c>
      <c r="C1376" t="s">
        <v>32</v>
      </c>
      <c r="D1376" s="1">
        <v>0</v>
      </c>
      <c r="E1376" s="1">
        <v>0</v>
      </c>
      <c r="F1376" s="1">
        <v>0</v>
      </c>
      <c r="G1376" t="s">
        <v>55</v>
      </c>
      <c r="H1376" s="1">
        <v>177</v>
      </c>
    </row>
    <row r="1377" spans="1:8">
      <c r="A1377" s="4" t="str">
        <f t="shared" si="21"/>
        <v>2010Missouri</v>
      </c>
      <c r="B1377">
        <v>2010</v>
      </c>
      <c r="C1377" t="s">
        <v>32</v>
      </c>
      <c r="D1377" s="1">
        <v>0</v>
      </c>
      <c r="E1377" s="1">
        <v>0</v>
      </c>
      <c r="F1377" s="1">
        <v>0</v>
      </c>
      <c r="G1377" t="s">
        <v>56</v>
      </c>
      <c r="H1377" s="1">
        <v>1331</v>
      </c>
    </row>
    <row r="1378" spans="1:8">
      <c r="A1378" s="4" t="str">
        <f t="shared" si="21"/>
        <v>2010Missouri</v>
      </c>
      <c r="B1378">
        <v>2010</v>
      </c>
      <c r="C1378" t="s">
        <v>32</v>
      </c>
      <c r="D1378" s="1">
        <v>0</v>
      </c>
      <c r="E1378" s="1">
        <v>0</v>
      </c>
      <c r="F1378" s="1">
        <v>0</v>
      </c>
      <c r="G1378" t="s">
        <v>57</v>
      </c>
      <c r="H1378" s="1">
        <v>359</v>
      </c>
    </row>
    <row r="1379" spans="1:8">
      <c r="A1379" s="4" t="str">
        <f t="shared" si="21"/>
        <v>2010Missouri</v>
      </c>
      <c r="B1379">
        <v>2010</v>
      </c>
      <c r="C1379" t="s">
        <v>32</v>
      </c>
      <c r="D1379" s="1">
        <v>0</v>
      </c>
      <c r="E1379" s="1">
        <v>0</v>
      </c>
      <c r="F1379" s="1">
        <v>0</v>
      </c>
      <c r="G1379" t="s">
        <v>58</v>
      </c>
      <c r="H1379" s="1">
        <v>867</v>
      </c>
    </row>
    <row r="1380" spans="1:8">
      <c r="A1380" s="4" t="str">
        <f t="shared" si="21"/>
        <v>2010Montana</v>
      </c>
      <c r="B1380">
        <v>2010</v>
      </c>
      <c r="C1380" s="4" t="s">
        <v>33</v>
      </c>
      <c r="D1380" s="1">
        <v>978507</v>
      </c>
      <c r="E1380" s="1">
        <v>821709</v>
      </c>
      <c r="F1380" s="1">
        <v>117752</v>
      </c>
      <c r="G1380">
        <v>0</v>
      </c>
      <c r="H1380" s="1">
        <v>0</v>
      </c>
    </row>
    <row r="1381" spans="1:8">
      <c r="A1381" s="4" t="str">
        <f t="shared" si="21"/>
        <v>2010Montana</v>
      </c>
      <c r="B1381">
        <v>2010</v>
      </c>
      <c r="C1381" t="s">
        <v>33</v>
      </c>
      <c r="D1381" s="1">
        <v>0</v>
      </c>
      <c r="E1381" s="1">
        <v>0</v>
      </c>
      <c r="F1381" s="1">
        <v>0</v>
      </c>
      <c r="G1381" t="s">
        <v>7</v>
      </c>
      <c r="H1381" s="1">
        <v>212</v>
      </c>
    </row>
    <row r="1382" spans="1:8">
      <c r="A1382" s="4" t="str">
        <f t="shared" si="21"/>
        <v>2010Montana</v>
      </c>
      <c r="B1382">
        <v>2010</v>
      </c>
      <c r="C1382" t="s">
        <v>33</v>
      </c>
      <c r="D1382" s="1">
        <v>0</v>
      </c>
      <c r="E1382" s="1">
        <v>0</v>
      </c>
      <c r="F1382" s="1">
        <v>0</v>
      </c>
      <c r="G1382" t="s">
        <v>8</v>
      </c>
      <c r="H1382" s="1">
        <v>650</v>
      </c>
    </row>
    <row r="1383" spans="1:8">
      <c r="A1383" s="4" t="str">
        <f t="shared" si="21"/>
        <v>2010Montana</v>
      </c>
      <c r="B1383">
        <v>2010</v>
      </c>
      <c r="C1383" t="s">
        <v>33</v>
      </c>
      <c r="D1383" s="1">
        <v>0</v>
      </c>
      <c r="E1383" s="1">
        <v>0</v>
      </c>
      <c r="F1383" s="1">
        <v>0</v>
      </c>
      <c r="G1383" t="s">
        <v>9</v>
      </c>
      <c r="H1383" s="1">
        <v>1909</v>
      </c>
    </row>
    <row r="1384" spans="1:8">
      <c r="A1384" s="4" t="str">
        <f t="shared" si="21"/>
        <v>2010Montana</v>
      </c>
      <c r="B1384">
        <v>2010</v>
      </c>
      <c r="C1384" t="s">
        <v>33</v>
      </c>
      <c r="D1384" s="1">
        <v>0</v>
      </c>
      <c r="E1384" s="1">
        <v>0</v>
      </c>
      <c r="F1384" s="1">
        <v>0</v>
      </c>
      <c r="G1384" t="s">
        <v>10</v>
      </c>
      <c r="H1384" s="1">
        <v>672</v>
      </c>
    </row>
    <row r="1385" spans="1:8">
      <c r="A1385" s="4" t="str">
        <f t="shared" si="21"/>
        <v>2010Montana</v>
      </c>
      <c r="B1385">
        <v>2010</v>
      </c>
      <c r="C1385" t="s">
        <v>33</v>
      </c>
      <c r="D1385" s="1">
        <v>0</v>
      </c>
      <c r="E1385" s="1">
        <v>0</v>
      </c>
      <c r="F1385" s="1">
        <v>0</v>
      </c>
      <c r="G1385" t="s">
        <v>11</v>
      </c>
      <c r="H1385" s="1">
        <v>5756</v>
      </c>
    </row>
    <row r="1386" spans="1:8">
      <c r="A1386" s="4" t="str">
        <f t="shared" si="21"/>
        <v>2010Montana</v>
      </c>
      <c r="B1386">
        <v>2010</v>
      </c>
      <c r="C1386" t="s">
        <v>33</v>
      </c>
      <c r="D1386" s="1">
        <v>0</v>
      </c>
      <c r="E1386" s="1">
        <v>0</v>
      </c>
      <c r="F1386" s="1">
        <v>0</v>
      </c>
      <c r="G1386" t="s">
        <v>12</v>
      </c>
      <c r="H1386" s="1">
        <v>2185</v>
      </c>
    </row>
    <row r="1387" spans="1:8">
      <c r="A1387" s="4" t="str">
        <f t="shared" si="21"/>
        <v>2010Montana</v>
      </c>
      <c r="B1387">
        <v>2010</v>
      </c>
      <c r="C1387" t="s">
        <v>33</v>
      </c>
      <c r="D1387" s="1">
        <v>0</v>
      </c>
      <c r="E1387" s="1">
        <v>0</v>
      </c>
      <c r="F1387" s="1">
        <v>0</v>
      </c>
      <c r="G1387" t="s">
        <v>13</v>
      </c>
      <c r="H1387" s="1">
        <v>128</v>
      </c>
    </row>
    <row r="1388" spans="1:8">
      <c r="A1388" s="4" t="str">
        <f t="shared" si="21"/>
        <v>2010Montana</v>
      </c>
      <c r="B1388">
        <v>2010</v>
      </c>
      <c r="C1388" t="s">
        <v>33</v>
      </c>
      <c r="D1388" s="1">
        <v>0</v>
      </c>
      <c r="E1388" s="1">
        <v>0</v>
      </c>
      <c r="F1388" s="1">
        <v>0</v>
      </c>
      <c r="G1388" t="s">
        <v>14</v>
      </c>
      <c r="H1388" s="1">
        <v>71</v>
      </c>
    </row>
    <row r="1389" spans="1:8">
      <c r="A1389" s="4" t="str">
        <f t="shared" si="21"/>
        <v>2010Montana</v>
      </c>
      <c r="B1389">
        <v>2010</v>
      </c>
      <c r="C1389" t="s">
        <v>33</v>
      </c>
      <c r="D1389" s="1">
        <v>0</v>
      </c>
      <c r="E1389" s="1">
        <v>0</v>
      </c>
      <c r="F1389" s="1">
        <v>0</v>
      </c>
      <c r="G1389" t="s">
        <v>15</v>
      </c>
      <c r="H1389" s="1">
        <v>0</v>
      </c>
    </row>
    <row r="1390" spans="1:8">
      <c r="A1390" s="4" t="str">
        <f t="shared" si="21"/>
        <v>2010Montana</v>
      </c>
      <c r="B1390">
        <v>2010</v>
      </c>
      <c r="C1390" t="s">
        <v>33</v>
      </c>
      <c r="D1390" s="1">
        <v>0</v>
      </c>
      <c r="E1390" s="1">
        <v>0</v>
      </c>
      <c r="F1390" s="1">
        <v>0</v>
      </c>
      <c r="G1390" t="s">
        <v>16</v>
      </c>
      <c r="H1390" s="1">
        <v>1373</v>
      </c>
    </row>
    <row r="1391" spans="1:8">
      <c r="A1391" s="4" t="str">
        <f t="shared" si="21"/>
        <v>2010Montana</v>
      </c>
      <c r="B1391">
        <v>2010</v>
      </c>
      <c r="C1391" t="s">
        <v>33</v>
      </c>
      <c r="D1391" s="1">
        <v>0</v>
      </c>
      <c r="E1391" s="1">
        <v>0</v>
      </c>
      <c r="F1391" s="1">
        <v>0</v>
      </c>
      <c r="G1391" t="s">
        <v>17</v>
      </c>
      <c r="H1391" s="1">
        <v>46</v>
      </c>
    </row>
    <row r="1392" spans="1:8">
      <c r="A1392" s="4" t="str">
        <f t="shared" si="21"/>
        <v>2010Montana</v>
      </c>
      <c r="B1392">
        <v>2010</v>
      </c>
      <c r="C1392" t="s">
        <v>33</v>
      </c>
      <c r="D1392" s="1">
        <v>0</v>
      </c>
      <c r="E1392" s="1">
        <v>0</v>
      </c>
      <c r="F1392" s="1">
        <v>0</v>
      </c>
      <c r="G1392" t="s">
        <v>18</v>
      </c>
      <c r="H1392" s="1">
        <v>0</v>
      </c>
    </row>
    <row r="1393" spans="1:8">
      <c r="A1393" s="4" t="str">
        <f t="shared" si="21"/>
        <v>2010Montana</v>
      </c>
      <c r="B1393">
        <v>2010</v>
      </c>
      <c r="C1393" t="s">
        <v>33</v>
      </c>
      <c r="D1393" s="1">
        <v>0</v>
      </c>
      <c r="E1393" s="1">
        <v>0</v>
      </c>
      <c r="F1393" s="1">
        <v>0</v>
      </c>
      <c r="G1393" t="s">
        <v>19</v>
      </c>
      <c r="H1393" s="1">
        <v>1458</v>
      </c>
    </row>
    <row r="1394" spans="1:8">
      <c r="A1394" s="4" t="str">
        <f t="shared" si="21"/>
        <v>2010Montana</v>
      </c>
      <c r="B1394">
        <v>2010</v>
      </c>
      <c r="C1394" t="s">
        <v>33</v>
      </c>
      <c r="D1394" s="1">
        <v>0</v>
      </c>
      <c r="E1394" s="1">
        <v>0</v>
      </c>
      <c r="F1394" s="1">
        <v>0</v>
      </c>
      <c r="G1394" t="s">
        <v>20</v>
      </c>
      <c r="H1394" s="1">
        <v>1094</v>
      </c>
    </row>
    <row r="1395" spans="1:8">
      <c r="A1395" s="4" t="str">
        <f t="shared" si="21"/>
        <v>2010Montana</v>
      </c>
      <c r="B1395">
        <v>2010</v>
      </c>
      <c r="C1395" t="s">
        <v>33</v>
      </c>
      <c r="D1395" s="1">
        <v>0</v>
      </c>
      <c r="E1395" s="1">
        <v>0</v>
      </c>
      <c r="F1395" s="1">
        <v>0</v>
      </c>
      <c r="G1395" t="s">
        <v>21</v>
      </c>
      <c r="H1395" s="1">
        <v>251</v>
      </c>
    </row>
    <row r="1396" spans="1:8">
      <c r="A1396" s="4" t="str">
        <f t="shared" si="21"/>
        <v>2010Montana</v>
      </c>
      <c r="B1396">
        <v>2010</v>
      </c>
      <c r="C1396" t="s">
        <v>33</v>
      </c>
      <c r="D1396" s="1">
        <v>0</v>
      </c>
      <c r="E1396" s="1">
        <v>0</v>
      </c>
      <c r="F1396" s="1">
        <v>0</v>
      </c>
      <c r="G1396" t="s">
        <v>22</v>
      </c>
      <c r="H1396" s="1">
        <v>169</v>
      </c>
    </row>
    <row r="1397" spans="1:8">
      <c r="A1397" s="4" t="str">
        <f t="shared" si="21"/>
        <v>2010Montana</v>
      </c>
      <c r="B1397">
        <v>2010</v>
      </c>
      <c r="C1397" t="s">
        <v>33</v>
      </c>
      <c r="D1397" s="1">
        <v>0</v>
      </c>
      <c r="E1397" s="1">
        <v>0</v>
      </c>
      <c r="F1397" s="1">
        <v>0</v>
      </c>
      <c r="G1397" t="s">
        <v>23</v>
      </c>
      <c r="H1397" s="1">
        <v>60</v>
      </c>
    </row>
    <row r="1398" spans="1:8">
      <c r="A1398" s="4" t="str">
        <f t="shared" si="21"/>
        <v>2010Montana</v>
      </c>
      <c r="B1398">
        <v>2010</v>
      </c>
      <c r="C1398" t="s">
        <v>33</v>
      </c>
      <c r="D1398" s="1">
        <v>0</v>
      </c>
      <c r="E1398" s="1">
        <v>0</v>
      </c>
      <c r="F1398" s="1">
        <v>0</v>
      </c>
      <c r="G1398" t="s">
        <v>24</v>
      </c>
      <c r="H1398" s="1">
        <v>321</v>
      </c>
    </row>
    <row r="1399" spans="1:8">
      <c r="A1399" s="4" t="str">
        <f t="shared" si="21"/>
        <v>2010Montana</v>
      </c>
      <c r="B1399">
        <v>2010</v>
      </c>
      <c r="C1399" t="s">
        <v>33</v>
      </c>
      <c r="D1399" s="1">
        <v>0</v>
      </c>
      <c r="E1399" s="1">
        <v>0</v>
      </c>
      <c r="F1399" s="1">
        <v>0</v>
      </c>
      <c r="G1399" t="s">
        <v>25</v>
      </c>
      <c r="H1399" s="1">
        <v>85</v>
      </c>
    </row>
    <row r="1400" spans="1:8">
      <c r="A1400" s="4" t="str">
        <f t="shared" si="21"/>
        <v>2010Montana</v>
      </c>
      <c r="B1400">
        <v>2010</v>
      </c>
      <c r="C1400" t="s">
        <v>33</v>
      </c>
      <c r="D1400" s="1">
        <v>0</v>
      </c>
      <c r="E1400" s="1">
        <v>0</v>
      </c>
      <c r="F1400" s="1">
        <v>0</v>
      </c>
      <c r="G1400" t="s">
        <v>26</v>
      </c>
      <c r="H1400" s="1">
        <v>76</v>
      </c>
    </row>
    <row r="1401" spans="1:8">
      <c r="A1401" s="4" t="str">
        <f t="shared" si="21"/>
        <v>2010Montana</v>
      </c>
      <c r="B1401">
        <v>2010</v>
      </c>
      <c r="C1401" t="s">
        <v>33</v>
      </c>
      <c r="D1401" s="1">
        <v>0</v>
      </c>
      <c r="E1401" s="1">
        <v>0</v>
      </c>
      <c r="F1401" s="1">
        <v>0</v>
      </c>
      <c r="G1401" t="s">
        <v>27</v>
      </c>
      <c r="H1401" s="1">
        <v>51</v>
      </c>
    </row>
    <row r="1402" spans="1:8">
      <c r="A1402" s="4" t="str">
        <f t="shared" si="21"/>
        <v>2010Montana</v>
      </c>
      <c r="B1402">
        <v>2010</v>
      </c>
      <c r="C1402" t="s">
        <v>33</v>
      </c>
      <c r="D1402" s="1">
        <v>0</v>
      </c>
      <c r="E1402" s="1">
        <v>0</v>
      </c>
      <c r="F1402" s="1">
        <v>0</v>
      </c>
      <c r="G1402" t="s">
        <v>28</v>
      </c>
      <c r="H1402" s="1">
        <v>59</v>
      </c>
    </row>
    <row r="1403" spans="1:8">
      <c r="A1403" s="4" t="str">
        <f t="shared" si="21"/>
        <v>2010Montana</v>
      </c>
      <c r="B1403">
        <v>2010</v>
      </c>
      <c r="C1403" t="s">
        <v>33</v>
      </c>
      <c r="D1403" s="1">
        <v>0</v>
      </c>
      <c r="E1403" s="1">
        <v>0</v>
      </c>
      <c r="F1403" s="1">
        <v>0</v>
      </c>
      <c r="G1403" t="s">
        <v>29</v>
      </c>
      <c r="H1403" s="1">
        <v>648</v>
      </c>
    </row>
    <row r="1404" spans="1:8">
      <c r="A1404" s="4" t="str">
        <f t="shared" si="21"/>
        <v>2010Montana</v>
      </c>
      <c r="B1404">
        <v>2010</v>
      </c>
      <c r="C1404" t="s">
        <v>33</v>
      </c>
      <c r="D1404" s="1">
        <v>0</v>
      </c>
      <c r="E1404" s="1">
        <v>0</v>
      </c>
      <c r="F1404" s="1">
        <v>0</v>
      </c>
      <c r="G1404" t="s">
        <v>30</v>
      </c>
      <c r="H1404" s="1">
        <v>1323</v>
      </c>
    </row>
    <row r="1405" spans="1:8">
      <c r="A1405" s="4" t="str">
        <f t="shared" si="21"/>
        <v>2010Montana</v>
      </c>
      <c r="B1405">
        <v>2010</v>
      </c>
      <c r="C1405" t="s">
        <v>33</v>
      </c>
      <c r="D1405" s="1">
        <v>0</v>
      </c>
      <c r="E1405" s="1">
        <v>0</v>
      </c>
      <c r="F1405" s="1">
        <v>0</v>
      </c>
      <c r="G1405" t="s">
        <v>31</v>
      </c>
      <c r="H1405" s="1">
        <v>242</v>
      </c>
    </row>
    <row r="1406" spans="1:8">
      <c r="A1406" s="4" t="str">
        <f t="shared" si="21"/>
        <v>2010Montana</v>
      </c>
      <c r="B1406">
        <v>2010</v>
      </c>
      <c r="C1406" t="s">
        <v>33</v>
      </c>
      <c r="D1406" s="1">
        <v>0</v>
      </c>
      <c r="E1406" s="1">
        <v>0</v>
      </c>
      <c r="F1406" s="1">
        <v>0</v>
      </c>
      <c r="G1406" t="s">
        <v>32</v>
      </c>
      <c r="H1406" s="1">
        <v>564</v>
      </c>
    </row>
    <row r="1407" spans="1:8">
      <c r="A1407" s="4" t="str">
        <f t="shared" si="21"/>
        <v>2010Montana</v>
      </c>
      <c r="B1407">
        <v>2010</v>
      </c>
      <c r="C1407" t="s">
        <v>33</v>
      </c>
      <c r="D1407" s="1">
        <v>0</v>
      </c>
      <c r="E1407" s="1">
        <v>0</v>
      </c>
      <c r="F1407" s="1">
        <v>0</v>
      </c>
      <c r="G1407" t="s">
        <v>33</v>
      </c>
      <c r="H1407" s="1">
        <v>0</v>
      </c>
    </row>
    <row r="1408" spans="1:8">
      <c r="A1408" s="4" t="str">
        <f t="shared" si="21"/>
        <v>2010Montana</v>
      </c>
      <c r="B1408">
        <v>2010</v>
      </c>
      <c r="C1408" t="s">
        <v>33</v>
      </c>
      <c r="D1408" s="1">
        <v>0</v>
      </c>
      <c r="E1408" s="1">
        <v>0</v>
      </c>
      <c r="F1408" s="1">
        <v>0</v>
      </c>
      <c r="G1408" t="s">
        <v>34</v>
      </c>
      <c r="H1408" s="1">
        <v>340</v>
      </c>
    </row>
    <row r="1409" spans="1:8">
      <c r="A1409" s="4" t="str">
        <f t="shared" si="21"/>
        <v>2010Montana</v>
      </c>
      <c r="B1409">
        <v>2010</v>
      </c>
      <c r="C1409" t="s">
        <v>33</v>
      </c>
      <c r="D1409" s="1">
        <v>0</v>
      </c>
      <c r="E1409" s="1">
        <v>0</v>
      </c>
      <c r="F1409" s="1">
        <v>0</v>
      </c>
      <c r="G1409" t="s">
        <v>35</v>
      </c>
      <c r="H1409" s="1">
        <v>548</v>
      </c>
    </row>
    <row r="1410" spans="1:8">
      <c r="A1410" s="4" t="str">
        <f t="shared" si="21"/>
        <v>2010Montana</v>
      </c>
      <c r="B1410">
        <v>2010</v>
      </c>
      <c r="C1410" t="s">
        <v>33</v>
      </c>
      <c r="D1410" s="1">
        <v>0</v>
      </c>
      <c r="E1410" s="1">
        <v>0</v>
      </c>
      <c r="F1410" s="1">
        <v>0</v>
      </c>
      <c r="G1410" t="s">
        <v>36</v>
      </c>
      <c r="H1410" s="1">
        <v>0</v>
      </c>
    </row>
    <row r="1411" spans="1:8">
      <c r="A1411" s="4" t="str">
        <f t="shared" ref="A1411:A1474" si="22">B1411&amp;C1411</f>
        <v>2010Montana</v>
      </c>
      <c r="B1411">
        <v>2010</v>
      </c>
      <c r="C1411" t="s">
        <v>33</v>
      </c>
      <c r="D1411" s="1">
        <v>0</v>
      </c>
      <c r="E1411" s="1">
        <v>0</v>
      </c>
      <c r="F1411" s="1">
        <v>0</v>
      </c>
      <c r="G1411" t="s">
        <v>37</v>
      </c>
      <c r="H1411" s="1">
        <v>0</v>
      </c>
    </row>
    <row r="1412" spans="1:8">
      <c r="A1412" s="4" t="str">
        <f t="shared" si="22"/>
        <v>2010Montana</v>
      </c>
      <c r="B1412">
        <v>2010</v>
      </c>
      <c r="C1412" t="s">
        <v>33</v>
      </c>
      <c r="D1412" s="1">
        <v>0</v>
      </c>
      <c r="E1412" s="1">
        <v>0</v>
      </c>
      <c r="F1412" s="1">
        <v>0</v>
      </c>
      <c r="G1412" t="s">
        <v>38</v>
      </c>
      <c r="H1412" s="1">
        <v>660</v>
      </c>
    </row>
    <row r="1413" spans="1:8">
      <c r="A1413" s="4" t="str">
        <f t="shared" si="22"/>
        <v>2010Montana</v>
      </c>
      <c r="B1413">
        <v>2010</v>
      </c>
      <c r="C1413" t="s">
        <v>33</v>
      </c>
      <c r="D1413" s="1">
        <v>0</v>
      </c>
      <c r="E1413" s="1">
        <v>0</v>
      </c>
      <c r="F1413" s="1">
        <v>0</v>
      </c>
      <c r="G1413" t="s">
        <v>39</v>
      </c>
      <c r="H1413" s="1">
        <v>246</v>
      </c>
    </row>
    <row r="1414" spans="1:8">
      <c r="A1414" s="4" t="str">
        <f t="shared" si="22"/>
        <v>2010Montana</v>
      </c>
      <c r="B1414">
        <v>2010</v>
      </c>
      <c r="C1414" t="s">
        <v>33</v>
      </c>
      <c r="D1414" s="1">
        <v>0</v>
      </c>
      <c r="E1414" s="1">
        <v>0</v>
      </c>
      <c r="F1414" s="1">
        <v>0</v>
      </c>
      <c r="G1414" t="s">
        <v>40</v>
      </c>
      <c r="H1414" s="1">
        <v>1072</v>
      </c>
    </row>
    <row r="1415" spans="1:8">
      <c r="A1415" s="4" t="str">
        <f t="shared" si="22"/>
        <v>2010Montana</v>
      </c>
      <c r="B1415">
        <v>2010</v>
      </c>
      <c r="C1415" t="s">
        <v>33</v>
      </c>
      <c r="D1415" s="1">
        <v>0</v>
      </c>
      <c r="E1415" s="1">
        <v>0</v>
      </c>
      <c r="F1415" s="1">
        <v>0</v>
      </c>
      <c r="G1415" t="s">
        <v>41</v>
      </c>
      <c r="H1415" s="1">
        <v>1677</v>
      </c>
    </row>
    <row r="1416" spans="1:8">
      <c r="A1416" s="4" t="str">
        <f t="shared" si="22"/>
        <v>2010Montana</v>
      </c>
      <c r="B1416">
        <v>2010</v>
      </c>
      <c r="C1416" t="s">
        <v>33</v>
      </c>
      <c r="D1416" s="1">
        <v>0</v>
      </c>
      <c r="E1416" s="1">
        <v>0</v>
      </c>
      <c r="F1416" s="1">
        <v>0</v>
      </c>
      <c r="G1416" t="s">
        <v>42</v>
      </c>
      <c r="H1416" s="1">
        <v>89</v>
      </c>
    </row>
    <row r="1417" spans="1:8">
      <c r="A1417" s="4" t="str">
        <f t="shared" si="22"/>
        <v>2010Montana</v>
      </c>
      <c r="B1417">
        <v>2010</v>
      </c>
      <c r="C1417" t="s">
        <v>33</v>
      </c>
      <c r="D1417" s="1">
        <v>0</v>
      </c>
      <c r="E1417" s="1">
        <v>0</v>
      </c>
      <c r="F1417" s="1">
        <v>0</v>
      </c>
      <c r="G1417" t="s">
        <v>43</v>
      </c>
      <c r="H1417" s="1">
        <v>182</v>
      </c>
    </row>
    <row r="1418" spans="1:8">
      <c r="A1418" s="4" t="str">
        <f t="shared" si="22"/>
        <v>2010Montana</v>
      </c>
      <c r="B1418">
        <v>2010</v>
      </c>
      <c r="C1418" t="s">
        <v>33</v>
      </c>
      <c r="D1418" s="1">
        <v>0</v>
      </c>
      <c r="E1418" s="1">
        <v>0</v>
      </c>
      <c r="F1418" s="1">
        <v>0</v>
      </c>
      <c r="G1418" t="s">
        <v>44</v>
      </c>
      <c r="H1418" s="1">
        <v>1620</v>
      </c>
    </row>
    <row r="1419" spans="1:8">
      <c r="A1419" s="4" t="str">
        <f t="shared" si="22"/>
        <v>2010Montana</v>
      </c>
      <c r="B1419">
        <v>2010</v>
      </c>
      <c r="C1419" t="s">
        <v>33</v>
      </c>
      <c r="D1419" s="1">
        <v>0</v>
      </c>
      <c r="E1419" s="1">
        <v>0</v>
      </c>
      <c r="F1419" s="1">
        <v>0</v>
      </c>
      <c r="G1419" t="s">
        <v>45</v>
      </c>
      <c r="H1419" s="1">
        <v>419</v>
      </c>
    </row>
    <row r="1420" spans="1:8">
      <c r="A1420" s="4" t="str">
        <f t="shared" si="22"/>
        <v>2010Montana</v>
      </c>
      <c r="B1420">
        <v>2010</v>
      </c>
      <c r="C1420" t="s">
        <v>33</v>
      </c>
      <c r="D1420" s="1">
        <v>0</v>
      </c>
      <c r="E1420" s="1">
        <v>0</v>
      </c>
      <c r="F1420" s="1">
        <v>0</v>
      </c>
      <c r="G1420" t="s">
        <v>46</v>
      </c>
      <c r="H1420" s="1">
        <v>0</v>
      </c>
    </row>
    <row r="1421" spans="1:8">
      <c r="A1421" s="4" t="str">
        <f t="shared" si="22"/>
        <v>2010Montana</v>
      </c>
      <c r="B1421">
        <v>2010</v>
      </c>
      <c r="C1421" t="s">
        <v>33</v>
      </c>
      <c r="D1421" s="1">
        <v>0</v>
      </c>
      <c r="E1421" s="1">
        <v>0</v>
      </c>
      <c r="F1421" s="1">
        <v>0</v>
      </c>
      <c r="G1421" t="s">
        <v>47</v>
      </c>
      <c r="H1421" s="1">
        <v>110</v>
      </c>
    </row>
    <row r="1422" spans="1:8">
      <c r="A1422" s="4" t="str">
        <f t="shared" si="22"/>
        <v>2010Montana</v>
      </c>
      <c r="B1422">
        <v>2010</v>
      </c>
      <c r="C1422" t="s">
        <v>33</v>
      </c>
      <c r="D1422" s="1">
        <v>0</v>
      </c>
      <c r="E1422" s="1">
        <v>0</v>
      </c>
      <c r="F1422" s="1">
        <v>0</v>
      </c>
      <c r="G1422" t="s">
        <v>48</v>
      </c>
      <c r="H1422" s="1">
        <v>295</v>
      </c>
    </row>
    <row r="1423" spans="1:8">
      <c r="A1423" s="4" t="str">
        <f t="shared" si="22"/>
        <v>2010Montana</v>
      </c>
      <c r="B1423">
        <v>2010</v>
      </c>
      <c r="C1423" t="s">
        <v>33</v>
      </c>
      <c r="D1423" s="1">
        <v>0</v>
      </c>
      <c r="E1423" s="1">
        <v>0</v>
      </c>
      <c r="F1423" s="1">
        <v>0</v>
      </c>
      <c r="G1423" t="s">
        <v>49</v>
      </c>
      <c r="H1423" s="1">
        <v>111</v>
      </c>
    </row>
    <row r="1424" spans="1:8">
      <c r="A1424" s="4" t="str">
        <f t="shared" si="22"/>
        <v>2010Montana</v>
      </c>
      <c r="B1424">
        <v>2010</v>
      </c>
      <c r="C1424" t="s">
        <v>33</v>
      </c>
      <c r="D1424" s="1">
        <v>0</v>
      </c>
      <c r="E1424" s="1">
        <v>0</v>
      </c>
      <c r="F1424" s="1">
        <v>0</v>
      </c>
      <c r="G1424" t="s">
        <v>50</v>
      </c>
      <c r="H1424" s="1">
        <v>2101</v>
      </c>
    </row>
    <row r="1425" spans="1:8">
      <c r="A1425" s="4" t="str">
        <f t="shared" si="22"/>
        <v>2010Montana</v>
      </c>
      <c r="B1425">
        <v>2010</v>
      </c>
      <c r="C1425" t="s">
        <v>33</v>
      </c>
      <c r="D1425" s="1">
        <v>0</v>
      </c>
      <c r="E1425" s="1">
        <v>0</v>
      </c>
      <c r="F1425" s="1">
        <v>0</v>
      </c>
      <c r="G1425" t="s">
        <v>51</v>
      </c>
      <c r="H1425" s="1">
        <v>964</v>
      </c>
    </row>
    <row r="1426" spans="1:8">
      <c r="A1426" s="4" t="str">
        <f t="shared" si="22"/>
        <v>2010Montana</v>
      </c>
      <c r="B1426">
        <v>2010</v>
      </c>
      <c r="C1426" t="s">
        <v>33</v>
      </c>
      <c r="D1426" s="1">
        <v>0</v>
      </c>
      <c r="E1426" s="1">
        <v>0</v>
      </c>
      <c r="F1426" s="1">
        <v>0</v>
      </c>
      <c r="G1426" t="s">
        <v>52</v>
      </c>
      <c r="H1426" s="1">
        <v>0</v>
      </c>
    </row>
    <row r="1427" spans="1:8">
      <c r="A1427" s="4" t="str">
        <f t="shared" si="22"/>
        <v>2010Montana</v>
      </c>
      <c r="B1427">
        <v>2010</v>
      </c>
      <c r="C1427" t="s">
        <v>33</v>
      </c>
      <c r="D1427" s="1">
        <v>0</v>
      </c>
      <c r="E1427" s="1">
        <v>0</v>
      </c>
      <c r="F1427" s="1">
        <v>0</v>
      </c>
      <c r="G1427" t="s">
        <v>53</v>
      </c>
      <c r="H1427" s="1">
        <v>497</v>
      </c>
    </row>
    <row r="1428" spans="1:8">
      <c r="A1428" s="4" t="str">
        <f t="shared" si="22"/>
        <v>2010Montana</v>
      </c>
      <c r="B1428">
        <v>2010</v>
      </c>
      <c r="C1428" t="s">
        <v>33</v>
      </c>
      <c r="D1428" s="1">
        <v>0</v>
      </c>
      <c r="E1428" s="1">
        <v>0</v>
      </c>
      <c r="F1428" s="1">
        <v>0</v>
      </c>
      <c r="G1428" t="s">
        <v>54</v>
      </c>
      <c r="H1428" s="1">
        <v>3250</v>
      </c>
    </row>
    <row r="1429" spans="1:8">
      <c r="A1429" s="4" t="str">
        <f t="shared" si="22"/>
        <v>2010Montana</v>
      </c>
      <c r="B1429">
        <v>2010</v>
      </c>
      <c r="C1429" t="s">
        <v>33</v>
      </c>
      <c r="D1429" s="1">
        <v>0</v>
      </c>
      <c r="E1429" s="1">
        <v>0</v>
      </c>
      <c r="F1429" s="1">
        <v>0</v>
      </c>
      <c r="G1429" t="s">
        <v>55</v>
      </c>
      <c r="H1429" s="1">
        <v>0</v>
      </c>
    </row>
    <row r="1430" spans="1:8">
      <c r="A1430" s="4" t="str">
        <f t="shared" si="22"/>
        <v>2010Montana</v>
      </c>
      <c r="B1430">
        <v>2010</v>
      </c>
      <c r="C1430" t="s">
        <v>33</v>
      </c>
      <c r="D1430" s="1">
        <v>0</v>
      </c>
      <c r="E1430" s="1">
        <v>0</v>
      </c>
      <c r="F1430" s="1">
        <v>0</v>
      </c>
      <c r="G1430" t="s">
        <v>56</v>
      </c>
      <c r="H1430" s="1">
        <v>357</v>
      </c>
    </row>
    <row r="1431" spans="1:8">
      <c r="A1431" s="4" t="str">
        <f t="shared" si="22"/>
        <v>2010Montana</v>
      </c>
      <c r="B1431">
        <v>2010</v>
      </c>
      <c r="C1431" t="s">
        <v>33</v>
      </c>
      <c r="D1431" s="1">
        <v>0</v>
      </c>
      <c r="E1431" s="1">
        <v>0</v>
      </c>
      <c r="F1431" s="1">
        <v>0</v>
      </c>
      <c r="G1431" t="s">
        <v>57</v>
      </c>
      <c r="H1431" s="1">
        <v>1689</v>
      </c>
    </row>
    <row r="1432" spans="1:8">
      <c r="A1432" s="4" t="str">
        <f t="shared" si="22"/>
        <v>2010Montana</v>
      </c>
      <c r="B1432">
        <v>2010</v>
      </c>
      <c r="C1432" t="s">
        <v>33</v>
      </c>
      <c r="D1432" s="1">
        <v>0</v>
      </c>
      <c r="E1432" s="1">
        <v>0</v>
      </c>
      <c r="F1432" s="1">
        <v>0</v>
      </c>
      <c r="G1432" t="s">
        <v>58</v>
      </c>
      <c r="H1432" s="1">
        <v>11</v>
      </c>
    </row>
    <row r="1433" spans="1:8">
      <c r="A1433" s="4" t="str">
        <f t="shared" si="22"/>
        <v>2010Nebraska</v>
      </c>
      <c r="B1433">
        <v>2010</v>
      </c>
      <c r="C1433" s="4" t="s">
        <v>34</v>
      </c>
      <c r="D1433" s="1">
        <v>1802697</v>
      </c>
      <c r="E1433" s="1">
        <v>1497138</v>
      </c>
      <c r="F1433" s="1">
        <v>247005</v>
      </c>
      <c r="G1433">
        <v>0</v>
      </c>
      <c r="H1433" s="1">
        <v>0</v>
      </c>
    </row>
    <row r="1434" spans="1:8">
      <c r="A1434" s="4" t="str">
        <f t="shared" si="22"/>
        <v>2010Nebraska</v>
      </c>
      <c r="B1434">
        <v>2010</v>
      </c>
      <c r="C1434" t="s">
        <v>34</v>
      </c>
      <c r="D1434" s="1">
        <v>0</v>
      </c>
      <c r="E1434" s="1">
        <v>0</v>
      </c>
      <c r="F1434" s="1">
        <v>0</v>
      </c>
      <c r="G1434" t="s">
        <v>7</v>
      </c>
      <c r="H1434" s="1">
        <v>232</v>
      </c>
    </row>
    <row r="1435" spans="1:8">
      <c r="A1435" s="4" t="str">
        <f t="shared" si="22"/>
        <v>2010Nebraska</v>
      </c>
      <c r="B1435">
        <v>2010</v>
      </c>
      <c r="C1435" t="s">
        <v>34</v>
      </c>
      <c r="D1435" s="1">
        <v>0</v>
      </c>
      <c r="E1435" s="1">
        <v>0</v>
      </c>
      <c r="F1435" s="1">
        <v>0</v>
      </c>
      <c r="G1435" t="s">
        <v>8</v>
      </c>
      <c r="H1435" s="1">
        <v>35</v>
      </c>
    </row>
    <row r="1436" spans="1:8">
      <c r="A1436" s="4" t="str">
        <f t="shared" si="22"/>
        <v>2010Nebraska</v>
      </c>
      <c r="B1436">
        <v>2010</v>
      </c>
      <c r="C1436" t="s">
        <v>34</v>
      </c>
      <c r="D1436" s="1">
        <v>0</v>
      </c>
      <c r="E1436" s="1">
        <v>0</v>
      </c>
      <c r="F1436" s="1">
        <v>0</v>
      </c>
      <c r="G1436" t="s">
        <v>9</v>
      </c>
      <c r="H1436" s="1">
        <v>2322</v>
      </c>
    </row>
    <row r="1437" spans="1:8">
      <c r="A1437" s="4" t="str">
        <f t="shared" si="22"/>
        <v>2010Nebraska</v>
      </c>
      <c r="B1437">
        <v>2010</v>
      </c>
      <c r="C1437" t="s">
        <v>34</v>
      </c>
      <c r="D1437" s="1">
        <v>0</v>
      </c>
      <c r="E1437" s="1">
        <v>0</v>
      </c>
      <c r="F1437" s="1">
        <v>0</v>
      </c>
      <c r="G1437" t="s">
        <v>10</v>
      </c>
      <c r="H1437" s="1">
        <v>674</v>
      </c>
    </row>
    <row r="1438" spans="1:8">
      <c r="A1438" s="4" t="str">
        <f t="shared" si="22"/>
        <v>2010Nebraska</v>
      </c>
      <c r="B1438">
        <v>2010</v>
      </c>
      <c r="C1438" t="s">
        <v>34</v>
      </c>
      <c r="D1438" s="1">
        <v>0</v>
      </c>
      <c r="E1438" s="1">
        <v>0</v>
      </c>
      <c r="F1438" s="1">
        <v>0</v>
      </c>
      <c r="G1438" t="s">
        <v>11</v>
      </c>
      <c r="H1438" s="1">
        <v>4430</v>
      </c>
    </row>
    <row r="1439" spans="1:8">
      <c r="A1439" s="4" t="str">
        <f t="shared" si="22"/>
        <v>2010Nebraska</v>
      </c>
      <c r="B1439">
        <v>2010</v>
      </c>
      <c r="C1439" t="s">
        <v>34</v>
      </c>
      <c r="D1439" s="1">
        <v>0</v>
      </c>
      <c r="E1439" s="1">
        <v>0</v>
      </c>
      <c r="F1439" s="1">
        <v>0</v>
      </c>
      <c r="G1439" t="s">
        <v>12</v>
      </c>
      <c r="H1439" s="1">
        <v>4182</v>
      </c>
    </row>
    <row r="1440" spans="1:8">
      <c r="A1440" s="4" t="str">
        <f t="shared" si="22"/>
        <v>2010Nebraska</v>
      </c>
      <c r="B1440">
        <v>2010</v>
      </c>
      <c r="C1440" t="s">
        <v>34</v>
      </c>
      <c r="D1440" s="1">
        <v>0</v>
      </c>
      <c r="E1440" s="1">
        <v>0</v>
      </c>
      <c r="F1440" s="1">
        <v>0</v>
      </c>
      <c r="G1440" t="s">
        <v>13</v>
      </c>
      <c r="H1440" s="1">
        <v>361</v>
      </c>
    </row>
    <row r="1441" spans="1:8">
      <c r="A1441" s="4" t="str">
        <f t="shared" si="22"/>
        <v>2010Nebraska</v>
      </c>
      <c r="B1441">
        <v>2010</v>
      </c>
      <c r="C1441" t="s">
        <v>34</v>
      </c>
      <c r="D1441" s="1">
        <v>0</v>
      </c>
      <c r="E1441" s="1">
        <v>0</v>
      </c>
      <c r="F1441" s="1">
        <v>0</v>
      </c>
      <c r="G1441" t="s">
        <v>14</v>
      </c>
      <c r="H1441" s="1">
        <v>177</v>
      </c>
    </row>
    <row r="1442" spans="1:8">
      <c r="A1442" s="4" t="str">
        <f t="shared" si="22"/>
        <v>2010Nebraska</v>
      </c>
      <c r="B1442">
        <v>2010</v>
      </c>
      <c r="C1442" t="s">
        <v>34</v>
      </c>
      <c r="D1442" s="1">
        <v>0</v>
      </c>
      <c r="E1442" s="1">
        <v>0</v>
      </c>
      <c r="F1442" s="1">
        <v>0</v>
      </c>
      <c r="G1442" t="s">
        <v>15</v>
      </c>
      <c r="H1442" s="1">
        <v>0</v>
      </c>
    </row>
    <row r="1443" spans="1:8">
      <c r="A1443" s="4" t="str">
        <f t="shared" si="22"/>
        <v>2010Nebraska</v>
      </c>
      <c r="B1443">
        <v>2010</v>
      </c>
      <c r="C1443" t="s">
        <v>34</v>
      </c>
      <c r="D1443" s="1">
        <v>0</v>
      </c>
      <c r="E1443" s="1">
        <v>0</v>
      </c>
      <c r="F1443" s="1">
        <v>0</v>
      </c>
      <c r="G1443" t="s">
        <v>16</v>
      </c>
      <c r="H1443" s="1">
        <v>1775</v>
      </c>
    </row>
    <row r="1444" spans="1:8">
      <c r="A1444" s="4" t="str">
        <f t="shared" si="22"/>
        <v>2010Nebraska</v>
      </c>
      <c r="B1444">
        <v>2010</v>
      </c>
      <c r="C1444" t="s">
        <v>34</v>
      </c>
      <c r="D1444" s="1">
        <v>0</v>
      </c>
      <c r="E1444" s="1">
        <v>0</v>
      </c>
      <c r="F1444" s="1">
        <v>0</v>
      </c>
      <c r="G1444" t="s">
        <v>17</v>
      </c>
      <c r="H1444" s="1">
        <v>1202</v>
      </c>
    </row>
    <row r="1445" spans="1:8">
      <c r="A1445" s="4" t="str">
        <f t="shared" si="22"/>
        <v>2010Nebraska</v>
      </c>
      <c r="B1445">
        <v>2010</v>
      </c>
      <c r="C1445" t="s">
        <v>34</v>
      </c>
      <c r="D1445" s="1">
        <v>0</v>
      </c>
      <c r="E1445" s="1">
        <v>0</v>
      </c>
      <c r="F1445" s="1">
        <v>0</v>
      </c>
      <c r="G1445" t="s">
        <v>18</v>
      </c>
      <c r="H1445" s="1">
        <v>257</v>
      </c>
    </row>
    <row r="1446" spans="1:8">
      <c r="A1446" s="4" t="str">
        <f t="shared" si="22"/>
        <v>2010Nebraska</v>
      </c>
      <c r="B1446">
        <v>2010</v>
      </c>
      <c r="C1446" t="s">
        <v>34</v>
      </c>
      <c r="D1446" s="1">
        <v>0</v>
      </c>
      <c r="E1446" s="1">
        <v>0</v>
      </c>
      <c r="F1446" s="1">
        <v>0</v>
      </c>
      <c r="G1446" t="s">
        <v>19</v>
      </c>
      <c r="H1446" s="1">
        <v>127</v>
      </c>
    </row>
    <row r="1447" spans="1:8">
      <c r="A1447" s="4" t="str">
        <f t="shared" si="22"/>
        <v>2010Nebraska</v>
      </c>
      <c r="B1447">
        <v>2010</v>
      </c>
      <c r="C1447" t="s">
        <v>34</v>
      </c>
      <c r="D1447" s="1">
        <v>0</v>
      </c>
      <c r="E1447" s="1">
        <v>0</v>
      </c>
      <c r="F1447" s="1">
        <v>0</v>
      </c>
      <c r="G1447" t="s">
        <v>20</v>
      </c>
      <c r="H1447" s="1">
        <v>1820</v>
      </c>
    </row>
    <row r="1448" spans="1:8">
      <c r="A1448" s="4" t="str">
        <f t="shared" si="22"/>
        <v>2010Nebraska</v>
      </c>
      <c r="B1448">
        <v>2010</v>
      </c>
      <c r="C1448" t="s">
        <v>34</v>
      </c>
      <c r="D1448" s="1">
        <v>0</v>
      </c>
      <c r="E1448" s="1">
        <v>0</v>
      </c>
      <c r="F1448" s="1">
        <v>0</v>
      </c>
      <c r="G1448" t="s">
        <v>21</v>
      </c>
      <c r="H1448" s="1">
        <v>639</v>
      </c>
    </row>
    <row r="1449" spans="1:8">
      <c r="A1449" s="4" t="str">
        <f t="shared" si="22"/>
        <v>2010Nebraska</v>
      </c>
      <c r="B1449">
        <v>2010</v>
      </c>
      <c r="C1449" t="s">
        <v>34</v>
      </c>
      <c r="D1449" s="1">
        <v>0</v>
      </c>
      <c r="E1449" s="1">
        <v>0</v>
      </c>
      <c r="F1449" s="1">
        <v>0</v>
      </c>
      <c r="G1449" t="s">
        <v>22</v>
      </c>
      <c r="H1449" s="1">
        <v>5536</v>
      </c>
    </row>
    <row r="1450" spans="1:8">
      <c r="A1450" s="4" t="str">
        <f t="shared" si="22"/>
        <v>2010Nebraska</v>
      </c>
      <c r="B1450">
        <v>2010</v>
      </c>
      <c r="C1450" t="s">
        <v>34</v>
      </c>
      <c r="D1450" s="1">
        <v>0</v>
      </c>
      <c r="E1450" s="1">
        <v>0</v>
      </c>
      <c r="F1450" s="1">
        <v>0</v>
      </c>
      <c r="G1450" t="s">
        <v>23</v>
      </c>
      <c r="H1450" s="1">
        <v>2484</v>
      </c>
    </row>
    <row r="1451" spans="1:8">
      <c r="A1451" s="4" t="str">
        <f t="shared" si="22"/>
        <v>2010Nebraska</v>
      </c>
      <c r="B1451">
        <v>2010</v>
      </c>
      <c r="C1451" t="s">
        <v>34</v>
      </c>
      <c r="D1451" s="1">
        <v>0</v>
      </c>
      <c r="E1451" s="1">
        <v>0</v>
      </c>
      <c r="F1451" s="1">
        <v>0</v>
      </c>
      <c r="G1451" t="s">
        <v>24</v>
      </c>
      <c r="H1451" s="1">
        <v>153</v>
      </c>
    </row>
    <row r="1452" spans="1:8">
      <c r="A1452" s="4" t="str">
        <f t="shared" si="22"/>
        <v>2010Nebraska</v>
      </c>
      <c r="B1452">
        <v>2010</v>
      </c>
      <c r="C1452" t="s">
        <v>34</v>
      </c>
      <c r="D1452" s="1">
        <v>0</v>
      </c>
      <c r="E1452" s="1">
        <v>0</v>
      </c>
      <c r="F1452" s="1">
        <v>0</v>
      </c>
      <c r="G1452" t="s">
        <v>25</v>
      </c>
      <c r="H1452" s="1">
        <v>89</v>
      </c>
    </row>
    <row r="1453" spans="1:8">
      <c r="A1453" s="4" t="str">
        <f t="shared" si="22"/>
        <v>2010Nebraska</v>
      </c>
      <c r="B1453">
        <v>2010</v>
      </c>
      <c r="C1453" t="s">
        <v>34</v>
      </c>
      <c r="D1453" s="1">
        <v>0</v>
      </c>
      <c r="E1453" s="1">
        <v>0</v>
      </c>
      <c r="F1453" s="1">
        <v>0</v>
      </c>
      <c r="G1453" t="s">
        <v>26</v>
      </c>
      <c r="H1453" s="1">
        <v>0</v>
      </c>
    </row>
    <row r="1454" spans="1:8">
      <c r="A1454" s="4" t="str">
        <f t="shared" si="22"/>
        <v>2010Nebraska</v>
      </c>
      <c r="B1454">
        <v>2010</v>
      </c>
      <c r="C1454" t="s">
        <v>34</v>
      </c>
      <c r="D1454" s="1">
        <v>0</v>
      </c>
      <c r="E1454" s="1">
        <v>0</v>
      </c>
      <c r="F1454" s="1">
        <v>0</v>
      </c>
      <c r="G1454" t="s">
        <v>27</v>
      </c>
      <c r="H1454" s="1">
        <v>77</v>
      </c>
    </row>
    <row r="1455" spans="1:8">
      <c r="A1455" s="4" t="str">
        <f t="shared" si="22"/>
        <v>2010Nebraska</v>
      </c>
      <c r="B1455">
        <v>2010</v>
      </c>
      <c r="C1455" t="s">
        <v>34</v>
      </c>
      <c r="D1455" s="1">
        <v>0</v>
      </c>
      <c r="E1455" s="1">
        <v>0</v>
      </c>
      <c r="F1455" s="1">
        <v>0</v>
      </c>
      <c r="G1455" t="s">
        <v>28</v>
      </c>
      <c r="H1455" s="1">
        <v>100</v>
      </c>
    </row>
    <row r="1456" spans="1:8">
      <c r="A1456" s="4" t="str">
        <f t="shared" si="22"/>
        <v>2010Nebraska</v>
      </c>
      <c r="B1456">
        <v>2010</v>
      </c>
      <c r="C1456" t="s">
        <v>34</v>
      </c>
      <c r="D1456" s="1">
        <v>0</v>
      </c>
      <c r="E1456" s="1">
        <v>0</v>
      </c>
      <c r="F1456" s="1">
        <v>0</v>
      </c>
      <c r="G1456" t="s">
        <v>29</v>
      </c>
      <c r="H1456" s="1">
        <v>726</v>
      </c>
    </row>
    <row r="1457" spans="1:8">
      <c r="A1457" s="4" t="str">
        <f t="shared" si="22"/>
        <v>2010Nebraska</v>
      </c>
      <c r="B1457">
        <v>2010</v>
      </c>
      <c r="C1457" t="s">
        <v>34</v>
      </c>
      <c r="D1457" s="1">
        <v>0</v>
      </c>
      <c r="E1457" s="1">
        <v>0</v>
      </c>
      <c r="F1457" s="1">
        <v>0</v>
      </c>
      <c r="G1457" t="s">
        <v>30</v>
      </c>
      <c r="H1457" s="1">
        <v>2254</v>
      </c>
    </row>
    <row r="1458" spans="1:8">
      <c r="A1458" s="4" t="str">
        <f t="shared" si="22"/>
        <v>2010Nebraska</v>
      </c>
      <c r="B1458">
        <v>2010</v>
      </c>
      <c r="C1458" t="s">
        <v>34</v>
      </c>
      <c r="D1458" s="1">
        <v>0</v>
      </c>
      <c r="E1458" s="1">
        <v>0</v>
      </c>
      <c r="F1458" s="1">
        <v>0</v>
      </c>
      <c r="G1458" t="s">
        <v>31</v>
      </c>
      <c r="H1458" s="1">
        <v>823</v>
      </c>
    </row>
    <row r="1459" spans="1:8">
      <c r="A1459" s="4" t="str">
        <f t="shared" si="22"/>
        <v>2010Nebraska</v>
      </c>
      <c r="B1459">
        <v>2010</v>
      </c>
      <c r="C1459" t="s">
        <v>34</v>
      </c>
      <c r="D1459" s="1">
        <v>0</v>
      </c>
      <c r="E1459" s="1">
        <v>0</v>
      </c>
      <c r="F1459" s="1">
        <v>0</v>
      </c>
      <c r="G1459" t="s">
        <v>32</v>
      </c>
      <c r="H1459" s="1">
        <v>2723</v>
      </c>
    </row>
    <row r="1460" spans="1:8">
      <c r="A1460" s="4" t="str">
        <f t="shared" si="22"/>
        <v>2010Nebraska</v>
      </c>
      <c r="B1460">
        <v>2010</v>
      </c>
      <c r="C1460" t="s">
        <v>34</v>
      </c>
      <c r="D1460" s="1">
        <v>0</v>
      </c>
      <c r="E1460" s="1">
        <v>0</v>
      </c>
      <c r="F1460" s="1">
        <v>0</v>
      </c>
      <c r="G1460" t="s">
        <v>33</v>
      </c>
      <c r="H1460" s="1">
        <v>112</v>
      </c>
    </row>
    <row r="1461" spans="1:8">
      <c r="A1461" s="4" t="str">
        <f t="shared" si="22"/>
        <v>2010Nebraska</v>
      </c>
      <c r="B1461">
        <v>2010</v>
      </c>
      <c r="C1461" t="s">
        <v>34</v>
      </c>
      <c r="D1461" s="1">
        <v>0</v>
      </c>
      <c r="E1461" s="1">
        <v>0</v>
      </c>
      <c r="F1461" s="1">
        <v>0</v>
      </c>
      <c r="G1461" t="s">
        <v>34</v>
      </c>
      <c r="H1461" s="1">
        <v>0</v>
      </c>
    </row>
    <row r="1462" spans="1:8">
      <c r="A1462" s="4" t="str">
        <f t="shared" si="22"/>
        <v>2010Nebraska</v>
      </c>
      <c r="B1462">
        <v>2010</v>
      </c>
      <c r="C1462" t="s">
        <v>34</v>
      </c>
      <c r="D1462" s="1">
        <v>0</v>
      </c>
      <c r="E1462" s="1">
        <v>0</v>
      </c>
      <c r="F1462" s="1">
        <v>0</v>
      </c>
      <c r="G1462" t="s">
        <v>35</v>
      </c>
      <c r="H1462" s="1">
        <v>232</v>
      </c>
    </row>
    <row r="1463" spans="1:8">
      <c r="A1463" s="4" t="str">
        <f t="shared" si="22"/>
        <v>2010Nebraska</v>
      </c>
      <c r="B1463">
        <v>2010</v>
      </c>
      <c r="C1463" t="s">
        <v>34</v>
      </c>
      <c r="D1463" s="1">
        <v>0</v>
      </c>
      <c r="E1463" s="1">
        <v>0</v>
      </c>
      <c r="F1463" s="1">
        <v>0</v>
      </c>
      <c r="G1463" t="s">
        <v>36</v>
      </c>
      <c r="H1463" s="1">
        <v>0</v>
      </c>
    </row>
    <row r="1464" spans="1:8">
      <c r="A1464" s="4" t="str">
        <f t="shared" si="22"/>
        <v>2010Nebraska</v>
      </c>
      <c r="B1464">
        <v>2010</v>
      </c>
      <c r="C1464" t="s">
        <v>34</v>
      </c>
      <c r="D1464" s="1">
        <v>0</v>
      </c>
      <c r="E1464" s="1">
        <v>0</v>
      </c>
      <c r="F1464" s="1">
        <v>0</v>
      </c>
      <c r="G1464" t="s">
        <v>37</v>
      </c>
      <c r="H1464" s="1">
        <v>143</v>
      </c>
    </row>
    <row r="1465" spans="1:8">
      <c r="A1465" s="4" t="str">
        <f t="shared" si="22"/>
        <v>2010Nebraska</v>
      </c>
      <c r="B1465">
        <v>2010</v>
      </c>
      <c r="C1465" t="s">
        <v>34</v>
      </c>
      <c r="D1465" s="1">
        <v>0</v>
      </c>
      <c r="E1465" s="1">
        <v>0</v>
      </c>
      <c r="F1465" s="1">
        <v>0</v>
      </c>
      <c r="G1465" t="s">
        <v>38</v>
      </c>
      <c r="H1465" s="1">
        <v>831</v>
      </c>
    </row>
    <row r="1466" spans="1:8">
      <c r="A1466" s="4" t="str">
        <f t="shared" si="22"/>
        <v>2010Nebraska</v>
      </c>
      <c r="B1466">
        <v>2010</v>
      </c>
      <c r="C1466" t="s">
        <v>34</v>
      </c>
      <c r="D1466" s="1">
        <v>0</v>
      </c>
      <c r="E1466" s="1">
        <v>0</v>
      </c>
      <c r="F1466" s="1">
        <v>0</v>
      </c>
      <c r="G1466" t="s">
        <v>39</v>
      </c>
      <c r="H1466" s="1">
        <v>111</v>
      </c>
    </row>
    <row r="1467" spans="1:8">
      <c r="A1467" s="4" t="str">
        <f t="shared" si="22"/>
        <v>2010Nebraska</v>
      </c>
      <c r="B1467">
        <v>2010</v>
      </c>
      <c r="C1467" t="s">
        <v>34</v>
      </c>
      <c r="D1467" s="1">
        <v>0</v>
      </c>
      <c r="E1467" s="1">
        <v>0</v>
      </c>
      <c r="F1467" s="1">
        <v>0</v>
      </c>
      <c r="G1467" t="s">
        <v>40</v>
      </c>
      <c r="H1467" s="1">
        <v>442</v>
      </c>
    </row>
    <row r="1468" spans="1:8">
      <c r="A1468" s="4" t="str">
        <f t="shared" si="22"/>
        <v>2010Nebraska</v>
      </c>
      <c r="B1468">
        <v>2010</v>
      </c>
      <c r="C1468" t="s">
        <v>34</v>
      </c>
      <c r="D1468" s="1">
        <v>0</v>
      </c>
      <c r="E1468" s="1">
        <v>0</v>
      </c>
      <c r="F1468" s="1">
        <v>0</v>
      </c>
      <c r="G1468" t="s">
        <v>41</v>
      </c>
      <c r="H1468" s="1">
        <v>777</v>
      </c>
    </row>
    <row r="1469" spans="1:8">
      <c r="A1469" s="4" t="str">
        <f t="shared" si="22"/>
        <v>2010Nebraska</v>
      </c>
      <c r="B1469">
        <v>2010</v>
      </c>
      <c r="C1469" t="s">
        <v>34</v>
      </c>
      <c r="D1469" s="1">
        <v>0</v>
      </c>
      <c r="E1469" s="1">
        <v>0</v>
      </c>
      <c r="F1469" s="1">
        <v>0</v>
      </c>
      <c r="G1469" t="s">
        <v>42</v>
      </c>
      <c r="H1469" s="1">
        <v>1232</v>
      </c>
    </row>
    <row r="1470" spans="1:8">
      <c r="A1470" s="4" t="str">
        <f t="shared" si="22"/>
        <v>2010Nebraska</v>
      </c>
      <c r="B1470">
        <v>2010</v>
      </c>
      <c r="C1470" t="s">
        <v>34</v>
      </c>
      <c r="D1470" s="1">
        <v>0</v>
      </c>
      <c r="E1470" s="1">
        <v>0</v>
      </c>
      <c r="F1470" s="1">
        <v>0</v>
      </c>
      <c r="G1470" t="s">
        <v>43</v>
      </c>
      <c r="H1470" s="1">
        <v>702</v>
      </c>
    </row>
    <row r="1471" spans="1:8">
      <c r="A1471" s="4" t="str">
        <f t="shared" si="22"/>
        <v>2010Nebraska</v>
      </c>
      <c r="B1471">
        <v>2010</v>
      </c>
      <c r="C1471" t="s">
        <v>34</v>
      </c>
      <c r="D1471" s="1">
        <v>0</v>
      </c>
      <c r="E1471" s="1">
        <v>0</v>
      </c>
      <c r="F1471" s="1">
        <v>0</v>
      </c>
      <c r="G1471" t="s">
        <v>44</v>
      </c>
      <c r="H1471" s="1">
        <v>506</v>
      </c>
    </row>
    <row r="1472" spans="1:8">
      <c r="A1472" s="4" t="str">
        <f t="shared" si="22"/>
        <v>2010Nebraska</v>
      </c>
      <c r="B1472">
        <v>2010</v>
      </c>
      <c r="C1472" t="s">
        <v>34</v>
      </c>
      <c r="D1472" s="1">
        <v>0</v>
      </c>
      <c r="E1472" s="1">
        <v>0</v>
      </c>
      <c r="F1472" s="1">
        <v>0</v>
      </c>
      <c r="G1472" t="s">
        <v>45</v>
      </c>
      <c r="H1472" s="1">
        <v>345</v>
      </c>
    </row>
    <row r="1473" spans="1:8">
      <c r="A1473" s="4" t="str">
        <f t="shared" si="22"/>
        <v>2010Nebraska</v>
      </c>
      <c r="B1473">
        <v>2010</v>
      </c>
      <c r="C1473" t="s">
        <v>34</v>
      </c>
      <c r="D1473" s="1">
        <v>0</v>
      </c>
      <c r="E1473" s="1">
        <v>0</v>
      </c>
      <c r="F1473" s="1">
        <v>0</v>
      </c>
      <c r="G1473" t="s">
        <v>46</v>
      </c>
      <c r="H1473" s="1">
        <v>0</v>
      </c>
    </row>
    <row r="1474" spans="1:8">
      <c r="A1474" s="4" t="str">
        <f t="shared" si="22"/>
        <v>2010Nebraska</v>
      </c>
      <c r="B1474">
        <v>2010</v>
      </c>
      <c r="C1474" t="s">
        <v>34</v>
      </c>
      <c r="D1474" s="1">
        <v>0</v>
      </c>
      <c r="E1474" s="1">
        <v>0</v>
      </c>
      <c r="F1474" s="1">
        <v>0</v>
      </c>
      <c r="G1474" t="s">
        <v>47</v>
      </c>
      <c r="H1474" s="1">
        <v>65</v>
      </c>
    </row>
    <row r="1475" spans="1:8">
      <c r="A1475" s="4" t="str">
        <f t="shared" ref="A1475:A1538" si="23">B1475&amp;C1475</f>
        <v>2010Nebraska</v>
      </c>
      <c r="B1475">
        <v>2010</v>
      </c>
      <c r="C1475" t="s">
        <v>34</v>
      </c>
      <c r="D1475" s="1">
        <v>0</v>
      </c>
      <c r="E1475" s="1">
        <v>0</v>
      </c>
      <c r="F1475" s="1">
        <v>0</v>
      </c>
      <c r="G1475" t="s">
        <v>48</v>
      </c>
      <c r="H1475" s="1">
        <v>2936</v>
      </c>
    </row>
    <row r="1476" spans="1:8">
      <c r="A1476" s="4" t="str">
        <f t="shared" si="23"/>
        <v>2010Nebraska</v>
      </c>
      <c r="B1476">
        <v>2010</v>
      </c>
      <c r="C1476" t="s">
        <v>34</v>
      </c>
      <c r="D1476" s="1">
        <v>0</v>
      </c>
      <c r="E1476" s="1">
        <v>0</v>
      </c>
      <c r="F1476" s="1">
        <v>0</v>
      </c>
      <c r="G1476" t="s">
        <v>49</v>
      </c>
      <c r="H1476" s="1">
        <v>77</v>
      </c>
    </row>
    <row r="1477" spans="1:8">
      <c r="A1477" s="4" t="str">
        <f t="shared" si="23"/>
        <v>2010Nebraska</v>
      </c>
      <c r="B1477">
        <v>2010</v>
      </c>
      <c r="C1477" t="s">
        <v>34</v>
      </c>
      <c r="D1477" s="1">
        <v>0</v>
      </c>
      <c r="E1477" s="1">
        <v>0</v>
      </c>
      <c r="F1477" s="1">
        <v>0</v>
      </c>
      <c r="G1477" t="s">
        <v>50</v>
      </c>
      <c r="H1477" s="1">
        <v>4445</v>
      </c>
    </row>
    <row r="1478" spans="1:8">
      <c r="A1478" s="4" t="str">
        <f t="shared" si="23"/>
        <v>2010Nebraska</v>
      </c>
      <c r="B1478">
        <v>2010</v>
      </c>
      <c r="C1478" t="s">
        <v>34</v>
      </c>
      <c r="D1478" s="1">
        <v>0</v>
      </c>
      <c r="E1478" s="1">
        <v>0</v>
      </c>
      <c r="F1478" s="1">
        <v>0</v>
      </c>
      <c r="G1478" t="s">
        <v>51</v>
      </c>
      <c r="H1478" s="1">
        <v>537</v>
      </c>
    </row>
    <row r="1479" spans="1:8">
      <c r="A1479" s="4" t="str">
        <f t="shared" si="23"/>
        <v>2010Nebraska</v>
      </c>
      <c r="B1479">
        <v>2010</v>
      </c>
      <c r="C1479" t="s">
        <v>34</v>
      </c>
      <c r="D1479" s="1">
        <v>0</v>
      </c>
      <c r="E1479" s="1">
        <v>0</v>
      </c>
      <c r="F1479" s="1">
        <v>0</v>
      </c>
      <c r="G1479" t="s">
        <v>52</v>
      </c>
      <c r="H1479" s="1">
        <v>0</v>
      </c>
    </row>
    <row r="1480" spans="1:8">
      <c r="A1480" s="4" t="str">
        <f t="shared" si="23"/>
        <v>2010Nebraska</v>
      </c>
      <c r="B1480">
        <v>2010</v>
      </c>
      <c r="C1480" t="s">
        <v>34</v>
      </c>
      <c r="D1480" s="1">
        <v>0</v>
      </c>
      <c r="E1480" s="1">
        <v>0</v>
      </c>
      <c r="F1480" s="1">
        <v>0</v>
      </c>
      <c r="G1480" t="s">
        <v>53</v>
      </c>
      <c r="H1480" s="1">
        <v>772</v>
      </c>
    </row>
    <row r="1481" spans="1:8">
      <c r="A1481" s="4" t="str">
        <f t="shared" si="23"/>
        <v>2010Nebraska</v>
      </c>
      <c r="B1481">
        <v>2010</v>
      </c>
      <c r="C1481" t="s">
        <v>34</v>
      </c>
      <c r="D1481" s="1">
        <v>0</v>
      </c>
      <c r="E1481" s="1">
        <v>0</v>
      </c>
      <c r="F1481" s="1">
        <v>0</v>
      </c>
      <c r="G1481" t="s">
        <v>54</v>
      </c>
      <c r="H1481" s="1">
        <v>1230</v>
      </c>
    </row>
    <row r="1482" spans="1:8">
      <c r="A1482" s="4" t="str">
        <f t="shared" si="23"/>
        <v>2010Nebraska</v>
      </c>
      <c r="B1482">
        <v>2010</v>
      </c>
      <c r="C1482" t="s">
        <v>34</v>
      </c>
      <c r="D1482" s="1">
        <v>0</v>
      </c>
      <c r="E1482" s="1">
        <v>0</v>
      </c>
      <c r="F1482" s="1">
        <v>0</v>
      </c>
      <c r="G1482" t="s">
        <v>55</v>
      </c>
      <c r="H1482" s="1">
        <v>73</v>
      </c>
    </row>
    <row r="1483" spans="1:8">
      <c r="A1483" s="4" t="str">
        <f t="shared" si="23"/>
        <v>2010Nebraska</v>
      </c>
      <c r="B1483">
        <v>2010</v>
      </c>
      <c r="C1483" t="s">
        <v>34</v>
      </c>
      <c r="D1483" s="1">
        <v>0</v>
      </c>
      <c r="E1483" s="1">
        <v>0</v>
      </c>
      <c r="F1483" s="1">
        <v>0</v>
      </c>
      <c r="G1483" t="s">
        <v>56</v>
      </c>
      <c r="H1483" s="1">
        <v>1046</v>
      </c>
    </row>
    <row r="1484" spans="1:8">
      <c r="A1484" s="4" t="str">
        <f t="shared" si="23"/>
        <v>2010Nebraska</v>
      </c>
      <c r="B1484">
        <v>2010</v>
      </c>
      <c r="C1484" t="s">
        <v>34</v>
      </c>
      <c r="D1484" s="1">
        <v>0</v>
      </c>
      <c r="E1484" s="1">
        <v>0</v>
      </c>
      <c r="F1484" s="1">
        <v>0</v>
      </c>
      <c r="G1484" t="s">
        <v>57</v>
      </c>
      <c r="H1484" s="1">
        <v>1478</v>
      </c>
    </row>
    <row r="1485" spans="1:8">
      <c r="A1485" s="4" t="str">
        <f t="shared" si="23"/>
        <v>2010Nebraska</v>
      </c>
      <c r="B1485">
        <v>2010</v>
      </c>
      <c r="C1485" t="s">
        <v>34</v>
      </c>
      <c r="D1485" s="1">
        <v>0</v>
      </c>
      <c r="E1485" s="1">
        <v>0</v>
      </c>
      <c r="F1485" s="1">
        <v>0</v>
      </c>
      <c r="G1485" t="s">
        <v>58</v>
      </c>
      <c r="H1485" s="1">
        <v>0</v>
      </c>
    </row>
    <row r="1486" spans="1:8">
      <c r="A1486" s="4" t="str">
        <f t="shared" si="23"/>
        <v>2010Nevada</v>
      </c>
      <c r="B1486">
        <v>2010</v>
      </c>
      <c r="C1486" s="4" t="s">
        <v>35</v>
      </c>
      <c r="D1486" s="1">
        <v>2667364</v>
      </c>
      <c r="E1486" s="1">
        <v>2030410</v>
      </c>
      <c r="F1486" s="1">
        <v>517261</v>
      </c>
      <c r="G1486">
        <v>0</v>
      </c>
      <c r="H1486" s="1">
        <v>0</v>
      </c>
    </row>
    <row r="1487" spans="1:8">
      <c r="A1487" s="4" t="str">
        <f t="shared" si="23"/>
        <v>2010Nevada</v>
      </c>
      <c r="B1487">
        <v>2010</v>
      </c>
      <c r="C1487" t="s">
        <v>35</v>
      </c>
      <c r="D1487" s="1">
        <v>0</v>
      </c>
      <c r="E1487" s="1">
        <v>0</v>
      </c>
      <c r="F1487" s="1">
        <v>0</v>
      </c>
      <c r="G1487" t="s">
        <v>7</v>
      </c>
      <c r="H1487" s="1">
        <v>150</v>
      </c>
    </row>
    <row r="1488" spans="1:8">
      <c r="A1488" s="4" t="str">
        <f t="shared" si="23"/>
        <v>2010Nevada</v>
      </c>
      <c r="B1488">
        <v>2010</v>
      </c>
      <c r="C1488" t="s">
        <v>35</v>
      </c>
      <c r="D1488" s="1">
        <v>0</v>
      </c>
      <c r="E1488" s="1">
        <v>0</v>
      </c>
      <c r="F1488" s="1">
        <v>0</v>
      </c>
      <c r="G1488" t="s">
        <v>8</v>
      </c>
      <c r="H1488" s="1">
        <v>511</v>
      </c>
    </row>
    <row r="1489" spans="1:8">
      <c r="A1489" s="4" t="str">
        <f t="shared" si="23"/>
        <v>2010Nevada</v>
      </c>
      <c r="B1489">
        <v>2010</v>
      </c>
      <c r="C1489" t="s">
        <v>35</v>
      </c>
      <c r="D1489" s="1">
        <v>0</v>
      </c>
      <c r="E1489" s="1">
        <v>0</v>
      </c>
      <c r="F1489" s="1">
        <v>0</v>
      </c>
      <c r="G1489" t="s">
        <v>9</v>
      </c>
      <c r="H1489" s="1">
        <v>7818</v>
      </c>
    </row>
    <row r="1490" spans="1:8">
      <c r="A1490" s="4" t="str">
        <f t="shared" si="23"/>
        <v>2010Nevada</v>
      </c>
      <c r="B1490">
        <v>2010</v>
      </c>
      <c r="C1490" t="s">
        <v>35</v>
      </c>
      <c r="D1490" s="1">
        <v>0</v>
      </c>
      <c r="E1490" s="1">
        <v>0</v>
      </c>
      <c r="F1490" s="1">
        <v>0</v>
      </c>
      <c r="G1490" t="s">
        <v>10</v>
      </c>
      <c r="H1490" s="1">
        <v>530</v>
      </c>
    </row>
    <row r="1491" spans="1:8">
      <c r="A1491" s="4" t="str">
        <f t="shared" si="23"/>
        <v>2010Nevada</v>
      </c>
      <c r="B1491">
        <v>2010</v>
      </c>
      <c r="C1491" t="s">
        <v>35</v>
      </c>
      <c r="D1491" s="1">
        <v>0</v>
      </c>
      <c r="E1491" s="1">
        <v>0</v>
      </c>
      <c r="F1491" s="1">
        <v>0</v>
      </c>
      <c r="G1491" t="s">
        <v>11</v>
      </c>
      <c r="H1491" s="1">
        <v>35472</v>
      </c>
    </row>
    <row r="1492" spans="1:8">
      <c r="A1492" s="4" t="str">
        <f t="shared" si="23"/>
        <v>2010Nevada</v>
      </c>
      <c r="B1492">
        <v>2010</v>
      </c>
      <c r="C1492" t="s">
        <v>35</v>
      </c>
      <c r="D1492" s="1">
        <v>0</v>
      </c>
      <c r="E1492" s="1">
        <v>0</v>
      </c>
      <c r="F1492" s="1">
        <v>0</v>
      </c>
      <c r="G1492" t="s">
        <v>12</v>
      </c>
      <c r="H1492" s="1">
        <v>2935</v>
      </c>
    </row>
    <row r="1493" spans="1:8">
      <c r="A1493" s="4" t="str">
        <f t="shared" si="23"/>
        <v>2010Nevada</v>
      </c>
      <c r="B1493">
        <v>2010</v>
      </c>
      <c r="C1493" t="s">
        <v>35</v>
      </c>
      <c r="D1493" s="1">
        <v>0</v>
      </c>
      <c r="E1493" s="1">
        <v>0</v>
      </c>
      <c r="F1493" s="1">
        <v>0</v>
      </c>
      <c r="G1493" t="s">
        <v>13</v>
      </c>
      <c r="H1493" s="1">
        <v>648</v>
      </c>
    </row>
    <row r="1494" spans="1:8">
      <c r="A1494" s="4" t="str">
        <f t="shared" si="23"/>
        <v>2010Nevada</v>
      </c>
      <c r="B1494">
        <v>2010</v>
      </c>
      <c r="C1494" t="s">
        <v>35</v>
      </c>
      <c r="D1494" s="1">
        <v>0</v>
      </c>
      <c r="E1494" s="1">
        <v>0</v>
      </c>
      <c r="F1494" s="1">
        <v>0</v>
      </c>
      <c r="G1494" t="s">
        <v>14</v>
      </c>
      <c r="H1494" s="1">
        <v>0</v>
      </c>
    </row>
    <row r="1495" spans="1:8">
      <c r="A1495" s="4" t="str">
        <f t="shared" si="23"/>
        <v>2010Nevada</v>
      </c>
      <c r="B1495">
        <v>2010</v>
      </c>
      <c r="C1495" t="s">
        <v>35</v>
      </c>
      <c r="D1495" s="1">
        <v>0</v>
      </c>
      <c r="E1495" s="1">
        <v>0</v>
      </c>
      <c r="F1495" s="1">
        <v>0</v>
      </c>
      <c r="G1495" t="s">
        <v>15</v>
      </c>
      <c r="H1495" s="1">
        <v>0</v>
      </c>
    </row>
    <row r="1496" spans="1:8">
      <c r="A1496" s="4" t="str">
        <f t="shared" si="23"/>
        <v>2010Nevada</v>
      </c>
      <c r="B1496">
        <v>2010</v>
      </c>
      <c r="C1496" t="s">
        <v>35</v>
      </c>
      <c r="D1496" s="1">
        <v>0</v>
      </c>
      <c r="E1496" s="1">
        <v>0</v>
      </c>
      <c r="F1496" s="1">
        <v>0</v>
      </c>
      <c r="G1496" t="s">
        <v>16</v>
      </c>
      <c r="H1496" s="1">
        <v>3579</v>
      </c>
    </row>
    <row r="1497" spans="1:8">
      <c r="A1497" s="4" t="str">
        <f t="shared" si="23"/>
        <v>2010Nevada</v>
      </c>
      <c r="B1497">
        <v>2010</v>
      </c>
      <c r="C1497" t="s">
        <v>35</v>
      </c>
      <c r="D1497" s="1">
        <v>0</v>
      </c>
      <c r="E1497" s="1">
        <v>0</v>
      </c>
      <c r="F1497" s="1">
        <v>0</v>
      </c>
      <c r="G1497" t="s">
        <v>17</v>
      </c>
      <c r="H1497" s="1">
        <v>1187</v>
      </c>
    </row>
    <row r="1498" spans="1:8">
      <c r="A1498" s="4" t="str">
        <f t="shared" si="23"/>
        <v>2010Nevada</v>
      </c>
      <c r="B1498">
        <v>2010</v>
      </c>
      <c r="C1498" t="s">
        <v>35</v>
      </c>
      <c r="D1498" s="1">
        <v>0</v>
      </c>
      <c r="E1498" s="1">
        <v>0</v>
      </c>
      <c r="F1498" s="1">
        <v>0</v>
      </c>
      <c r="G1498" t="s">
        <v>18</v>
      </c>
      <c r="H1498" s="1">
        <v>4363</v>
      </c>
    </row>
    <row r="1499" spans="1:8">
      <c r="A1499" s="4" t="str">
        <f t="shared" si="23"/>
        <v>2010Nevada</v>
      </c>
      <c r="B1499">
        <v>2010</v>
      </c>
      <c r="C1499" t="s">
        <v>35</v>
      </c>
      <c r="D1499" s="1">
        <v>0</v>
      </c>
      <c r="E1499" s="1">
        <v>0</v>
      </c>
      <c r="F1499" s="1">
        <v>0</v>
      </c>
      <c r="G1499" t="s">
        <v>19</v>
      </c>
      <c r="H1499" s="1">
        <v>1686</v>
      </c>
    </row>
    <row r="1500" spans="1:8">
      <c r="A1500" s="4" t="str">
        <f t="shared" si="23"/>
        <v>2010Nevada</v>
      </c>
      <c r="B1500">
        <v>2010</v>
      </c>
      <c r="C1500" t="s">
        <v>35</v>
      </c>
      <c r="D1500" s="1">
        <v>0</v>
      </c>
      <c r="E1500" s="1">
        <v>0</v>
      </c>
      <c r="F1500" s="1">
        <v>0</v>
      </c>
      <c r="G1500" t="s">
        <v>20</v>
      </c>
      <c r="H1500" s="1">
        <v>1711</v>
      </c>
    </row>
    <row r="1501" spans="1:8">
      <c r="A1501" s="4" t="str">
        <f t="shared" si="23"/>
        <v>2010Nevada</v>
      </c>
      <c r="B1501">
        <v>2010</v>
      </c>
      <c r="C1501" t="s">
        <v>35</v>
      </c>
      <c r="D1501" s="1">
        <v>0</v>
      </c>
      <c r="E1501" s="1">
        <v>0</v>
      </c>
      <c r="F1501" s="1">
        <v>0</v>
      </c>
      <c r="G1501" t="s">
        <v>21</v>
      </c>
      <c r="H1501" s="1">
        <v>739</v>
      </c>
    </row>
    <row r="1502" spans="1:8">
      <c r="A1502" s="4" t="str">
        <f t="shared" si="23"/>
        <v>2010Nevada</v>
      </c>
      <c r="B1502">
        <v>2010</v>
      </c>
      <c r="C1502" t="s">
        <v>35</v>
      </c>
      <c r="D1502" s="1">
        <v>0</v>
      </c>
      <c r="E1502" s="1">
        <v>0</v>
      </c>
      <c r="F1502" s="1">
        <v>0</v>
      </c>
      <c r="G1502" t="s">
        <v>22</v>
      </c>
      <c r="H1502" s="1">
        <v>543</v>
      </c>
    </row>
    <row r="1503" spans="1:8">
      <c r="A1503" s="4" t="str">
        <f t="shared" si="23"/>
        <v>2010Nevada</v>
      </c>
      <c r="B1503">
        <v>2010</v>
      </c>
      <c r="C1503" t="s">
        <v>35</v>
      </c>
      <c r="D1503" s="1">
        <v>0</v>
      </c>
      <c r="E1503" s="1">
        <v>0</v>
      </c>
      <c r="F1503" s="1">
        <v>0</v>
      </c>
      <c r="G1503" t="s">
        <v>23</v>
      </c>
      <c r="H1503" s="1">
        <v>453</v>
      </c>
    </row>
    <row r="1504" spans="1:8">
      <c r="A1504" s="4" t="str">
        <f t="shared" si="23"/>
        <v>2010Nevada</v>
      </c>
      <c r="B1504">
        <v>2010</v>
      </c>
      <c r="C1504" t="s">
        <v>35</v>
      </c>
      <c r="D1504" s="1">
        <v>0</v>
      </c>
      <c r="E1504" s="1">
        <v>0</v>
      </c>
      <c r="F1504" s="1">
        <v>0</v>
      </c>
      <c r="G1504" t="s">
        <v>24</v>
      </c>
      <c r="H1504" s="1">
        <v>569</v>
      </c>
    </row>
    <row r="1505" spans="1:8">
      <c r="A1505" s="4" t="str">
        <f t="shared" si="23"/>
        <v>2010Nevada</v>
      </c>
      <c r="B1505">
        <v>2010</v>
      </c>
      <c r="C1505" t="s">
        <v>35</v>
      </c>
      <c r="D1505" s="1">
        <v>0</v>
      </c>
      <c r="E1505" s="1">
        <v>0</v>
      </c>
      <c r="F1505" s="1">
        <v>0</v>
      </c>
      <c r="G1505" t="s">
        <v>25</v>
      </c>
      <c r="H1505" s="1">
        <v>733</v>
      </c>
    </row>
    <row r="1506" spans="1:8">
      <c r="A1506" s="4" t="str">
        <f t="shared" si="23"/>
        <v>2010Nevada</v>
      </c>
      <c r="B1506">
        <v>2010</v>
      </c>
      <c r="C1506" t="s">
        <v>35</v>
      </c>
      <c r="D1506" s="1">
        <v>0</v>
      </c>
      <c r="E1506" s="1">
        <v>0</v>
      </c>
      <c r="F1506" s="1">
        <v>0</v>
      </c>
      <c r="G1506" t="s">
        <v>26</v>
      </c>
      <c r="H1506" s="1">
        <v>0</v>
      </c>
    </row>
    <row r="1507" spans="1:8">
      <c r="A1507" s="4" t="str">
        <f t="shared" si="23"/>
        <v>2010Nevada</v>
      </c>
      <c r="B1507">
        <v>2010</v>
      </c>
      <c r="C1507" t="s">
        <v>35</v>
      </c>
      <c r="D1507" s="1">
        <v>0</v>
      </c>
      <c r="E1507" s="1">
        <v>0</v>
      </c>
      <c r="F1507" s="1">
        <v>0</v>
      </c>
      <c r="G1507" t="s">
        <v>27</v>
      </c>
      <c r="H1507" s="1">
        <v>485</v>
      </c>
    </row>
    <row r="1508" spans="1:8">
      <c r="A1508" s="4" t="str">
        <f t="shared" si="23"/>
        <v>2010Nevada</v>
      </c>
      <c r="B1508">
        <v>2010</v>
      </c>
      <c r="C1508" t="s">
        <v>35</v>
      </c>
      <c r="D1508" s="1">
        <v>0</v>
      </c>
      <c r="E1508" s="1">
        <v>0</v>
      </c>
      <c r="F1508" s="1">
        <v>0</v>
      </c>
      <c r="G1508" t="s">
        <v>28</v>
      </c>
      <c r="H1508" s="1">
        <v>1275</v>
      </c>
    </row>
    <row r="1509" spans="1:8">
      <c r="A1509" s="4" t="str">
        <f t="shared" si="23"/>
        <v>2010Nevada</v>
      </c>
      <c r="B1509">
        <v>2010</v>
      </c>
      <c r="C1509" t="s">
        <v>35</v>
      </c>
      <c r="D1509" s="1">
        <v>0</v>
      </c>
      <c r="E1509" s="1">
        <v>0</v>
      </c>
      <c r="F1509" s="1">
        <v>0</v>
      </c>
      <c r="G1509" t="s">
        <v>29</v>
      </c>
      <c r="H1509" s="1">
        <v>2202</v>
      </c>
    </row>
    <row r="1510" spans="1:8">
      <c r="A1510" s="4" t="str">
        <f t="shared" si="23"/>
        <v>2010Nevada</v>
      </c>
      <c r="B1510">
        <v>2010</v>
      </c>
      <c r="C1510" t="s">
        <v>35</v>
      </c>
      <c r="D1510" s="1">
        <v>0</v>
      </c>
      <c r="E1510" s="1">
        <v>0</v>
      </c>
      <c r="F1510" s="1">
        <v>0</v>
      </c>
      <c r="G1510" t="s">
        <v>30</v>
      </c>
      <c r="H1510" s="1">
        <v>805</v>
      </c>
    </row>
    <row r="1511" spans="1:8">
      <c r="A1511" s="4" t="str">
        <f t="shared" si="23"/>
        <v>2010Nevada</v>
      </c>
      <c r="B1511">
        <v>2010</v>
      </c>
      <c r="C1511" t="s">
        <v>35</v>
      </c>
      <c r="D1511" s="1">
        <v>0</v>
      </c>
      <c r="E1511" s="1">
        <v>0</v>
      </c>
      <c r="F1511" s="1">
        <v>0</v>
      </c>
      <c r="G1511" t="s">
        <v>31</v>
      </c>
      <c r="H1511" s="1">
        <v>946</v>
      </c>
    </row>
    <row r="1512" spans="1:8">
      <c r="A1512" s="4" t="str">
        <f t="shared" si="23"/>
        <v>2010Nevada</v>
      </c>
      <c r="B1512">
        <v>2010</v>
      </c>
      <c r="C1512" t="s">
        <v>35</v>
      </c>
      <c r="D1512" s="1">
        <v>0</v>
      </c>
      <c r="E1512" s="1">
        <v>0</v>
      </c>
      <c r="F1512" s="1">
        <v>0</v>
      </c>
      <c r="G1512" t="s">
        <v>32</v>
      </c>
      <c r="H1512" s="1">
        <v>1747</v>
      </c>
    </row>
    <row r="1513" spans="1:8">
      <c r="A1513" s="4" t="str">
        <f t="shared" si="23"/>
        <v>2010Nevada</v>
      </c>
      <c r="B1513">
        <v>2010</v>
      </c>
      <c r="C1513" t="s">
        <v>35</v>
      </c>
      <c r="D1513" s="1">
        <v>0</v>
      </c>
      <c r="E1513" s="1">
        <v>0</v>
      </c>
      <c r="F1513" s="1">
        <v>0</v>
      </c>
      <c r="G1513" t="s">
        <v>33</v>
      </c>
      <c r="H1513" s="1">
        <v>770</v>
      </c>
    </row>
    <row r="1514" spans="1:8">
      <c r="A1514" s="4" t="str">
        <f t="shared" si="23"/>
        <v>2010Nevada</v>
      </c>
      <c r="B1514">
        <v>2010</v>
      </c>
      <c r="C1514" t="s">
        <v>35</v>
      </c>
      <c r="D1514" s="1">
        <v>0</v>
      </c>
      <c r="E1514" s="1">
        <v>0</v>
      </c>
      <c r="F1514" s="1">
        <v>0</v>
      </c>
      <c r="G1514" t="s">
        <v>34</v>
      </c>
      <c r="H1514" s="1">
        <v>1129</v>
      </c>
    </row>
    <row r="1515" spans="1:8">
      <c r="A1515" s="4" t="str">
        <f t="shared" si="23"/>
        <v>2010Nevada</v>
      </c>
      <c r="B1515">
        <v>2010</v>
      </c>
      <c r="C1515" t="s">
        <v>35</v>
      </c>
      <c r="D1515" s="1">
        <v>0</v>
      </c>
      <c r="E1515" s="1">
        <v>0</v>
      </c>
      <c r="F1515" s="1">
        <v>0</v>
      </c>
      <c r="G1515" t="s">
        <v>35</v>
      </c>
      <c r="H1515" s="1">
        <v>0</v>
      </c>
    </row>
    <row r="1516" spans="1:8">
      <c r="A1516" s="4" t="str">
        <f t="shared" si="23"/>
        <v>2010Nevada</v>
      </c>
      <c r="B1516">
        <v>2010</v>
      </c>
      <c r="C1516" t="s">
        <v>35</v>
      </c>
      <c r="D1516" s="1">
        <v>0</v>
      </c>
      <c r="E1516" s="1">
        <v>0</v>
      </c>
      <c r="F1516" s="1">
        <v>0</v>
      </c>
      <c r="G1516" t="s">
        <v>36</v>
      </c>
      <c r="H1516" s="1">
        <v>59</v>
      </c>
    </row>
    <row r="1517" spans="1:8">
      <c r="A1517" s="4" t="str">
        <f t="shared" si="23"/>
        <v>2010Nevada</v>
      </c>
      <c r="B1517">
        <v>2010</v>
      </c>
      <c r="C1517" t="s">
        <v>35</v>
      </c>
      <c r="D1517" s="1">
        <v>0</v>
      </c>
      <c r="E1517" s="1">
        <v>0</v>
      </c>
      <c r="F1517" s="1">
        <v>0</v>
      </c>
      <c r="G1517" t="s">
        <v>37</v>
      </c>
      <c r="H1517" s="1">
        <v>1528</v>
      </c>
    </row>
    <row r="1518" spans="1:8">
      <c r="A1518" s="4" t="str">
        <f t="shared" si="23"/>
        <v>2010Nevada</v>
      </c>
      <c r="B1518">
        <v>2010</v>
      </c>
      <c r="C1518" t="s">
        <v>35</v>
      </c>
      <c r="D1518" s="1">
        <v>0</v>
      </c>
      <c r="E1518" s="1">
        <v>0</v>
      </c>
      <c r="F1518" s="1">
        <v>0</v>
      </c>
      <c r="G1518" t="s">
        <v>38</v>
      </c>
      <c r="H1518" s="1">
        <v>1220</v>
      </c>
    </row>
    <row r="1519" spans="1:8">
      <c r="A1519" s="4" t="str">
        <f t="shared" si="23"/>
        <v>2010Nevada</v>
      </c>
      <c r="B1519">
        <v>2010</v>
      </c>
      <c r="C1519" t="s">
        <v>35</v>
      </c>
      <c r="D1519" s="1">
        <v>0</v>
      </c>
      <c r="E1519" s="1">
        <v>0</v>
      </c>
      <c r="F1519" s="1">
        <v>0</v>
      </c>
      <c r="G1519" t="s">
        <v>39</v>
      </c>
      <c r="H1519" s="1">
        <v>1204</v>
      </c>
    </row>
    <row r="1520" spans="1:8">
      <c r="A1520" s="4" t="str">
        <f t="shared" si="23"/>
        <v>2010Nevada</v>
      </c>
      <c r="B1520">
        <v>2010</v>
      </c>
      <c r="C1520" t="s">
        <v>35</v>
      </c>
      <c r="D1520" s="1">
        <v>0</v>
      </c>
      <c r="E1520" s="1">
        <v>0</v>
      </c>
      <c r="F1520" s="1">
        <v>0</v>
      </c>
      <c r="G1520" t="s">
        <v>40</v>
      </c>
      <c r="H1520" s="1">
        <v>957</v>
      </c>
    </row>
    <row r="1521" spans="1:8">
      <c r="A1521" s="4" t="str">
        <f t="shared" si="23"/>
        <v>2010Nevada</v>
      </c>
      <c r="B1521">
        <v>2010</v>
      </c>
      <c r="C1521" t="s">
        <v>35</v>
      </c>
      <c r="D1521" s="1">
        <v>0</v>
      </c>
      <c r="E1521" s="1">
        <v>0</v>
      </c>
      <c r="F1521" s="1">
        <v>0</v>
      </c>
      <c r="G1521" t="s">
        <v>41</v>
      </c>
      <c r="H1521" s="1">
        <v>37</v>
      </c>
    </row>
    <row r="1522" spans="1:8">
      <c r="A1522" s="4" t="str">
        <f t="shared" si="23"/>
        <v>2010Nevada</v>
      </c>
      <c r="B1522">
        <v>2010</v>
      </c>
      <c r="C1522" t="s">
        <v>35</v>
      </c>
      <c r="D1522" s="1">
        <v>0</v>
      </c>
      <c r="E1522" s="1">
        <v>0</v>
      </c>
      <c r="F1522" s="1">
        <v>0</v>
      </c>
      <c r="G1522" t="s">
        <v>42</v>
      </c>
      <c r="H1522" s="1">
        <v>1554</v>
      </c>
    </row>
    <row r="1523" spans="1:8">
      <c r="A1523" s="4" t="str">
        <f t="shared" si="23"/>
        <v>2010Nevada</v>
      </c>
      <c r="B1523">
        <v>2010</v>
      </c>
      <c r="C1523" t="s">
        <v>35</v>
      </c>
      <c r="D1523" s="1">
        <v>0</v>
      </c>
      <c r="E1523" s="1">
        <v>0</v>
      </c>
      <c r="F1523" s="1">
        <v>0</v>
      </c>
      <c r="G1523" t="s">
        <v>43</v>
      </c>
      <c r="H1523" s="1">
        <v>886</v>
      </c>
    </row>
    <row r="1524" spans="1:8">
      <c r="A1524" s="4" t="str">
        <f t="shared" si="23"/>
        <v>2010Nevada</v>
      </c>
      <c r="B1524">
        <v>2010</v>
      </c>
      <c r="C1524" t="s">
        <v>35</v>
      </c>
      <c r="D1524" s="1">
        <v>0</v>
      </c>
      <c r="E1524" s="1">
        <v>0</v>
      </c>
      <c r="F1524" s="1">
        <v>0</v>
      </c>
      <c r="G1524" t="s">
        <v>44</v>
      </c>
      <c r="H1524" s="1">
        <v>2629</v>
      </c>
    </row>
    <row r="1525" spans="1:8">
      <c r="A1525" s="4" t="str">
        <f t="shared" si="23"/>
        <v>2010Nevada</v>
      </c>
      <c r="B1525">
        <v>2010</v>
      </c>
      <c r="C1525" t="s">
        <v>35</v>
      </c>
      <c r="D1525" s="1">
        <v>0</v>
      </c>
      <c r="E1525" s="1">
        <v>0</v>
      </c>
      <c r="F1525" s="1">
        <v>0</v>
      </c>
      <c r="G1525" t="s">
        <v>45</v>
      </c>
      <c r="H1525" s="1">
        <v>1567</v>
      </c>
    </row>
    <row r="1526" spans="1:8">
      <c r="A1526" s="4" t="str">
        <f t="shared" si="23"/>
        <v>2010Nevada</v>
      </c>
      <c r="B1526">
        <v>2010</v>
      </c>
      <c r="C1526" t="s">
        <v>35</v>
      </c>
      <c r="D1526" s="1">
        <v>0</v>
      </c>
      <c r="E1526" s="1">
        <v>0</v>
      </c>
      <c r="F1526" s="1">
        <v>0</v>
      </c>
      <c r="G1526" t="s">
        <v>46</v>
      </c>
      <c r="H1526" s="1">
        <v>167</v>
      </c>
    </row>
    <row r="1527" spans="1:8">
      <c r="A1527" s="4" t="str">
        <f t="shared" si="23"/>
        <v>2010Nevada</v>
      </c>
      <c r="B1527">
        <v>2010</v>
      </c>
      <c r="C1527" t="s">
        <v>35</v>
      </c>
      <c r="D1527" s="1">
        <v>0</v>
      </c>
      <c r="E1527" s="1">
        <v>0</v>
      </c>
      <c r="F1527" s="1">
        <v>0</v>
      </c>
      <c r="G1527" t="s">
        <v>47</v>
      </c>
      <c r="H1527" s="1">
        <v>312</v>
      </c>
    </row>
    <row r="1528" spans="1:8">
      <c r="A1528" s="4" t="str">
        <f t="shared" si="23"/>
        <v>2010Nevada</v>
      </c>
      <c r="B1528">
        <v>2010</v>
      </c>
      <c r="C1528" t="s">
        <v>35</v>
      </c>
      <c r="D1528" s="1">
        <v>0</v>
      </c>
      <c r="E1528" s="1">
        <v>0</v>
      </c>
      <c r="F1528" s="1">
        <v>0</v>
      </c>
      <c r="G1528" t="s">
        <v>48</v>
      </c>
      <c r="H1528" s="1">
        <v>1203</v>
      </c>
    </row>
    <row r="1529" spans="1:8">
      <c r="A1529" s="4" t="str">
        <f t="shared" si="23"/>
        <v>2010Nevada</v>
      </c>
      <c r="B1529">
        <v>2010</v>
      </c>
      <c r="C1529" t="s">
        <v>35</v>
      </c>
      <c r="D1529" s="1">
        <v>0</v>
      </c>
      <c r="E1529" s="1">
        <v>0</v>
      </c>
      <c r="F1529" s="1">
        <v>0</v>
      </c>
      <c r="G1529" t="s">
        <v>49</v>
      </c>
      <c r="H1529" s="1">
        <v>706</v>
      </c>
    </row>
    <row r="1530" spans="1:8">
      <c r="A1530" s="4" t="str">
        <f t="shared" si="23"/>
        <v>2010Nevada</v>
      </c>
      <c r="B1530">
        <v>2010</v>
      </c>
      <c r="C1530" t="s">
        <v>35</v>
      </c>
      <c r="D1530" s="1">
        <v>0</v>
      </c>
      <c r="E1530" s="1">
        <v>0</v>
      </c>
      <c r="F1530" s="1">
        <v>0</v>
      </c>
      <c r="G1530" t="s">
        <v>50</v>
      </c>
      <c r="H1530" s="1">
        <v>5224</v>
      </c>
    </row>
    <row r="1531" spans="1:8">
      <c r="A1531" s="4" t="str">
        <f t="shared" si="23"/>
        <v>2010Nevada</v>
      </c>
      <c r="B1531">
        <v>2010</v>
      </c>
      <c r="C1531" t="s">
        <v>35</v>
      </c>
      <c r="D1531" s="1">
        <v>0</v>
      </c>
      <c r="E1531" s="1">
        <v>0</v>
      </c>
      <c r="F1531" s="1">
        <v>0</v>
      </c>
      <c r="G1531" t="s">
        <v>51</v>
      </c>
      <c r="H1531" s="1">
        <v>4500</v>
      </c>
    </row>
    <row r="1532" spans="1:8">
      <c r="A1532" s="4" t="str">
        <f t="shared" si="23"/>
        <v>2010Nevada</v>
      </c>
      <c r="B1532">
        <v>2010</v>
      </c>
      <c r="C1532" t="s">
        <v>35</v>
      </c>
      <c r="D1532" s="1">
        <v>0</v>
      </c>
      <c r="E1532" s="1">
        <v>0</v>
      </c>
      <c r="F1532" s="1">
        <v>0</v>
      </c>
      <c r="G1532" t="s">
        <v>52</v>
      </c>
      <c r="H1532" s="1">
        <v>197</v>
      </c>
    </row>
    <row r="1533" spans="1:8">
      <c r="A1533" s="4" t="str">
        <f t="shared" si="23"/>
        <v>2010Nevada</v>
      </c>
      <c r="B1533">
        <v>2010</v>
      </c>
      <c r="C1533" t="s">
        <v>35</v>
      </c>
      <c r="D1533" s="1">
        <v>0</v>
      </c>
      <c r="E1533" s="1">
        <v>0</v>
      </c>
      <c r="F1533" s="1">
        <v>0</v>
      </c>
      <c r="G1533" t="s">
        <v>53</v>
      </c>
      <c r="H1533" s="1">
        <v>1832</v>
      </c>
    </row>
    <row r="1534" spans="1:8">
      <c r="A1534" s="4" t="str">
        <f t="shared" si="23"/>
        <v>2010Nevada</v>
      </c>
      <c r="B1534">
        <v>2010</v>
      </c>
      <c r="C1534" t="s">
        <v>35</v>
      </c>
      <c r="D1534" s="1">
        <v>0</v>
      </c>
      <c r="E1534" s="1">
        <v>0</v>
      </c>
      <c r="F1534" s="1">
        <v>0</v>
      </c>
      <c r="G1534" t="s">
        <v>54</v>
      </c>
      <c r="H1534" s="1">
        <v>3290</v>
      </c>
    </row>
    <row r="1535" spans="1:8">
      <c r="A1535" s="4" t="str">
        <f t="shared" si="23"/>
        <v>2010Nevada</v>
      </c>
      <c r="B1535">
        <v>2010</v>
      </c>
      <c r="C1535" t="s">
        <v>35</v>
      </c>
      <c r="D1535" s="1">
        <v>0</v>
      </c>
      <c r="E1535" s="1">
        <v>0</v>
      </c>
      <c r="F1535" s="1">
        <v>0</v>
      </c>
      <c r="G1535" t="s">
        <v>55</v>
      </c>
      <c r="H1535" s="1">
        <v>56</v>
      </c>
    </row>
    <row r="1536" spans="1:8">
      <c r="A1536" s="4" t="str">
        <f t="shared" si="23"/>
        <v>2010Nevada</v>
      </c>
      <c r="B1536">
        <v>2010</v>
      </c>
      <c r="C1536" t="s">
        <v>35</v>
      </c>
      <c r="D1536" s="1">
        <v>0</v>
      </c>
      <c r="E1536" s="1">
        <v>0</v>
      </c>
      <c r="F1536" s="1">
        <v>0</v>
      </c>
      <c r="G1536" t="s">
        <v>56</v>
      </c>
      <c r="H1536" s="1">
        <v>419</v>
      </c>
    </row>
    <row r="1537" spans="1:8">
      <c r="A1537" s="4" t="str">
        <f t="shared" si="23"/>
        <v>2010Nevada</v>
      </c>
      <c r="B1537">
        <v>2010</v>
      </c>
      <c r="C1537" t="s">
        <v>35</v>
      </c>
      <c r="D1537" s="1">
        <v>0</v>
      </c>
      <c r="E1537" s="1">
        <v>0</v>
      </c>
      <c r="F1537" s="1">
        <v>0</v>
      </c>
      <c r="G1537" t="s">
        <v>57</v>
      </c>
      <c r="H1537" s="1">
        <v>144</v>
      </c>
    </row>
    <row r="1538" spans="1:8">
      <c r="A1538" s="4" t="str">
        <f t="shared" si="23"/>
        <v>2010Nevada</v>
      </c>
      <c r="B1538">
        <v>2010</v>
      </c>
      <c r="C1538" t="s">
        <v>35</v>
      </c>
      <c r="D1538" s="1">
        <v>0</v>
      </c>
      <c r="E1538" s="1">
        <v>0</v>
      </c>
      <c r="F1538" s="1">
        <v>0</v>
      </c>
      <c r="G1538" t="s">
        <v>58</v>
      </c>
      <c r="H1538" s="1">
        <v>502</v>
      </c>
    </row>
    <row r="1539" spans="1:8">
      <c r="A1539" s="4" t="str">
        <f t="shared" ref="A1539:A1602" si="24">B1539&amp;C1539</f>
        <v>2010New Hampshire</v>
      </c>
      <c r="B1539">
        <v>2010</v>
      </c>
      <c r="C1539" s="4" t="s">
        <v>36</v>
      </c>
      <c r="D1539" s="1">
        <v>1303865</v>
      </c>
      <c r="E1539" s="1">
        <v>1118359</v>
      </c>
      <c r="F1539" s="1">
        <v>141213</v>
      </c>
      <c r="G1539">
        <v>0</v>
      </c>
      <c r="H1539" s="1">
        <v>0</v>
      </c>
    </row>
    <row r="1540" spans="1:8">
      <c r="A1540" s="4" t="str">
        <f t="shared" si="24"/>
        <v>2010New Hampshire</v>
      </c>
      <c r="B1540">
        <v>2010</v>
      </c>
      <c r="C1540" t="s">
        <v>36</v>
      </c>
      <c r="D1540" s="1">
        <v>0</v>
      </c>
      <c r="E1540" s="1">
        <v>0</v>
      </c>
      <c r="F1540" s="1">
        <v>0</v>
      </c>
      <c r="G1540" t="s">
        <v>7</v>
      </c>
      <c r="H1540" s="1">
        <v>152</v>
      </c>
    </row>
    <row r="1541" spans="1:8">
      <c r="A1541" s="4" t="str">
        <f t="shared" si="24"/>
        <v>2010New Hampshire</v>
      </c>
      <c r="B1541">
        <v>2010</v>
      </c>
      <c r="C1541" t="s">
        <v>36</v>
      </c>
      <c r="D1541" s="1">
        <v>0</v>
      </c>
      <c r="E1541" s="1">
        <v>0</v>
      </c>
      <c r="F1541" s="1">
        <v>0</v>
      </c>
      <c r="G1541" t="s">
        <v>8</v>
      </c>
      <c r="H1541" s="1">
        <v>0</v>
      </c>
    </row>
    <row r="1542" spans="1:8">
      <c r="A1542" s="4" t="str">
        <f t="shared" si="24"/>
        <v>2010New Hampshire</v>
      </c>
      <c r="B1542">
        <v>2010</v>
      </c>
      <c r="C1542" t="s">
        <v>36</v>
      </c>
      <c r="D1542" s="1">
        <v>0</v>
      </c>
      <c r="E1542" s="1">
        <v>0</v>
      </c>
      <c r="F1542" s="1">
        <v>0</v>
      </c>
      <c r="G1542" t="s">
        <v>9</v>
      </c>
      <c r="H1542" s="1">
        <v>544</v>
      </c>
    </row>
    <row r="1543" spans="1:8">
      <c r="A1543" s="4" t="str">
        <f t="shared" si="24"/>
        <v>2010New Hampshire</v>
      </c>
      <c r="B1543">
        <v>2010</v>
      </c>
      <c r="C1543" t="s">
        <v>36</v>
      </c>
      <c r="D1543" s="1">
        <v>0</v>
      </c>
      <c r="E1543" s="1">
        <v>0</v>
      </c>
      <c r="F1543" s="1">
        <v>0</v>
      </c>
      <c r="G1543" t="s">
        <v>10</v>
      </c>
      <c r="H1543" s="1">
        <v>0</v>
      </c>
    </row>
    <row r="1544" spans="1:8">
      <c r="A1544" s="4" t="str">
        <f t="shared" si="24"/>
        <v>2010New Hampshire</v>
      </c>
      <c r="B1544">
        <v>2010</v>
      </c>
      <c r="C1544" t="s">
        <v>36</v>
      </c>
      <c r="D1544" s="1">
        <v>0</v>
      </c>
      <c r="E1544" s="1">
        <v>0</v>
      </c>
      <c r="F1544" s="1">
        <v>0</v>
      </c>
      <c r="G1544" t="s">
        <v>11</v>
      </c>
      <c r="H1544" s="1">
        <v>1692</v>
      </c>
    </row>
    <row r="1545" spans="1:8">
      <c r="A1545" s="4" t="str">
        <f t="shared" si="24"/>
        <v>2010New Hampshire</v>
      </c>
      <c r="B1545">
        <v>2010</v>
      </c>
      <c r="C1545" t="s">
        <v>36</v>
      </c>
      <c r="D1545" s="1">
        <v>0</v>
      </c>
      <c r="E1545" s="1">
        <v>0</v>
      </c>
      <c r="F1545" s="1">
        <v>0</v>
      </c>
      <c r="G1545" t="s">
        <v>12</v>
      </c>
      <c r="H1545" s="1">
        <v>240</v>
      </c>
    </row>
    <row r="1546" spans="1:8">
      <c r="A1546" s="4" t="str">
        <f t="shared" si="24"/>
        <v>2010New Hampshire</v>
      </c>
      <c r="B1546">
        <v>2010</v>
      </c>
      <c r="C1546" t="s">
        <v>36</v>
      </c>
      <c r="D1546" s="1">
        <v>0</v>
      </c>
      <c r="E1546" s="1">
        <v>0</v>
      </c>
      <c r="F1546" s="1">
        <v>0</v>
      </c>
      <c r="G1546" t="s">
        <v>13</v>
      </c>
      <c r="H1546" s="1">
        <v>3134</v>
      </c>
    </row>
    <row r="1547" spans="1:8">
      <c r="A1547" s="4" t="str">
        <f t="shared" si="24"/>
        <v>2010New Hampshire</v>
      </c>
      <c r="B1547">
        <v>2010</v>
      </c>
      <c r="C1547" t="s">
        <v>36</v>
      </c>
      <c r="D1547" s="1">
        <v>0</v>
      </c>
      <c r="E1547" s="1">
        <v>0</v>
      </c>
      <c r="F1547" s="1">
        <v>0</v>
      </c>
      <c r="G1547" t="s">
        <v>14</v>
      </c>
      <c r="H1547" s="1">
        <v>0</v>
      </c>
    </row>
    <row r="1548" spans="1:8">
      <c r="A1548" s="4" t="str">
        <f t="shared" si="24"/>
        <v>2010New Hampshire</v>
      </c>
      <c r="B1548">
        <v>2010</v>
      </c>
      <c r="C1548" t="s">
        <v>36</v>
      </c>
      <c r="D1548" s="1">
        <v>0</v>
      </c>
      <c r="E1548" s="1">
        <v>0</v>
      </c>
      <c r="F1548" s="1">
        <v>0</v>
      </c>
      <c r="G1548" t="s">
        <v>15</v>
      </c>
      <c r="H1548" s="1">
        <v>298</v>
      </c>
    </row>
    <row r="1549" spans="1:8">
      <c r="A1549" s="4" t="str">
        <f t="shared" si="24"/>
        <v>2010New Hampshire</v>
      </c>
      <c r="B1549">
        <v>2010</v>
      </c>
      <c r="C1549" t="s">
        <v>36</v>
      </c>
      <c r="D1549" s="1">
        <v>0</v>
      </c>
      <c r="E1549" s="1">
        <v>0</v>
      </c>
      <c r="F1549" s="1">
        <v>0</v>
      </c>
      <c r="G1549" t="s">
        <v>16</v>
      </c>
      <c r="H1549" s="1">
        <v>1659</v>
      </c>
    </row>
    <row r="1550" spans="1:8">
      <c r="A1550" s="4" t="str">
        <f t="shared" si="24"/>
        <v>2010New Hampshire</v>
      </c>
      <c r="B1550">
        <v>2010</v>
      </c>
      <c r="C1550" t="s">
        <v>36</v>
      </c>
      <c r="D1550" s="1">
        <v>0</v>
      </c>
      <c r="E1550" s="1">
        <v>0</v>
      </c>
      <c r="F1550" s="1">
        <v>0</v>
      </c>
      <c r="G1550" t="s">
        <v>17</v>
      </c>
      <c r="H1550" s="1">
        <v>0</v>
      </c>
    </row>
    <row r="1551" spans="1:8">
      <c r="A1551" s="4" t="str">
        <f t="shared" si="24"/>
        <v>2010New Hampshire</v>
      </c>
      <c r="B1551">
        <v>2010</v>
      </c>
      <c r="C1551" t="s">
        <v>36</v>
      </c>
      <c r="D1551" s="1">
        <v>0</v>
      </c>
      <c r="E1551" s="1">
        <v>0</v>
      </c>
      <c r="F1551" s="1">
        <v>0</v>
      </c>
      <c r="G1551" t="s">
        <v>18</v>
      </c>
      <c r="H1551" s="1">
        <v>51</v>
      </c>
    </row>
    <row r="1552" spans="1:8">
      <c r="A1552" s="4" t="str">
        <f t="shared" si="24"/>
        <v>2010New Hampshire</v>
      </c>
      <c r="B1552">
        <v>2010</v>
      </c>
      <c r="C1552" t="s">
        <v>36</v>
      </c>
      <c r="D1552" s="1">
        <v>0</v>
      </c>
      <c r="E1552" s="1">
        <v>0</v>
      </c>
      <c r="F1552" s="1">
        <v>0</v>
      </c>
      <c r="G1552" t="s">
        <v>19</v>
      </c>
      <c r="H1552" s="1">
        <v>66</v>
      </c>
    </row>
    <row r="1553" spans="1:8">
      <c r="A1553" s="4" t="str">
        <f t="shared" si="24"/>
        <v>2010New Hampshire</v>
      </c>
      <c r="B1553">
        <v>2010</v>
      </c>
      <c r="C1553" t="s">
        <v>36</v>
      </c>
      <c r="D1553" s="1">
        <v>0</v>
      </c>
      <c r="E1553" s="1">
        <v>0</v>
      </c>
      <c r="F1553" s="1">
        <v>0</v>
      </c>
      <c r="G1553" t="s">
        <v>20</v>
      </c>
      <c r="H1553" s="1">
        <v>850</v>
      </c>
    </row>
    <row r="1554" spans="1:8">
      <c r="A1554" s="4" t="str">
        <f t="shared" si="24"/>
        <v>2010New Hampshire</v>
      </c>
      <c r="B1554">
        <v>2010</v>
      </c>
      <c r="C1554" t="s">
        <v>36</v>
      </c>
      <c r="D1554" s="1">
        <v>0</v>
      </c>
      <c r="E1554" s="1">
        <v>0</v>
      </c>
      <c r="F1554" s="1">
        <v>0</v>
      </c>
      <c r="G1554" t="s">
        <v>21</v>
      </c>
      <c r="H1554" s="1">
        <v>23</v>
      </c>
    </row>
    <row r="1555" spans="1:8">
      <c r="A1555" s="4" t="str">
        <f t="shared" si="24"/>
        <v>2010New Hampshire</v>
      </c>
      <c r="B1555">
        <v>2010</v>
      </c>
      <c r="C1555" t="s">
        <v>36</v>
      </c>
      <c r="D1555" s="1">
        <v>0</v>
      </c>
      <c r="E1555" s="1">
        <v>0</v>
      </c>
      <c r="F1555" s="1">
        <v>0</v>
      </c>
      <c r="G1555" t="s">
        <v>22</v>
      </c>
      <c r="H1555" s="1">
        <v>109</v>
      </c>
    </row>
    <row r="1556" spans="1:8">
      <c r="A1556" s="4" t="str">
        <f t="shared" si="24"/>
        <v>2010New Hampshire</v>
      </c>
      <c r="B1556">
        <v>2010</v>
      </c>
      <c r="C1556" t="s">
        <v>36</v>
      </c>
      <c r="D1556" s="1">
        <v>0</v>
      </c>
      <c r="E1556" s="1">
        <v>0</v>
      </c>
      <c r="F1556" s="1">
        <v>0</v>
      </c>
      <c r="G1556" t="s">
        <v>23</v>
      </c>
      <c r="H1556" s="1">
        <v>57</v>
      </c>
    </row>
    <row r="1557" spans="1:8">
      <c r="A1557" s="4" t="str">
        <f t="shared" si="24"/>
        <v>2010New Hampshire</v>
      </c>
      <c r="B1557">
        <v>2010</v>
      </c>
      <c r="C1557" t="s">
        <v>36</v>
      </c>
      <c r="D1557" s="1">
        <v>0</v>
      </c>
      <c r="E1557" s="1">
        <v>0</v>
      </c>
      <c r="F1557" s="1">
        <v>0</v>
      </c>
      <c r="G1557" t="s">
        <v>24</v>
      </c>
      <c r="H1557" s="1">
        <v>0</v>
      </c>
    </row>
    <row r="1558" spans="1:8">
      <c r="A1558" s="4" t="str">
        <f t="shared" si="24"/>
        <v>2010New Hampshire</v>
      </c>
      <c r="B1558">
        <v>2010</v>
      </c>
      <c r="C1558" t="s">
        <v>36</v>
      </c>
      <c r="D1558" s="1">
        <v>0</v>
      </c>
      <c r="E1558" s="1">
        <v>0</v>
      </c>
      <c r="F1558" s="1">
        <v>0</v>
      </c>
      <c r="G1558" t="s">
        <v>25</v>
      </c>
      <c r="H1558" s="1">
        <v>19</v>
      </c>
    </row>
    <row r="1559" spans="1:8">
      <c r="A1559" s="4" t="str">
        <f t="shared" si="24"/>
        <v>2010New Hampshire</v>
      </c>
      <c r="B1559">
        <v>2010</v>
      </c>
      <c r="C1559" t="s">
        <v>36</v>
      </c>
      <c r="D1559" s="1">
        <v>0</v>
      </c>
      <c r="E1559" s="1">
        <v>0</v>
      </c>
      <c r="F1559" s="1">
        <v>0</v>
      </c>
      <c r="G1559" t="s">
        <v>26</v>
      </c>
      <c r="H1559" s="1">
        <v>3242</v>
      </c>
    </row>
    <row r="1560" spans="1:8">
      <c r="A1560" s="4" t="str">
        <f t="shared" si="24"/>
        <v>2010New Hampshire</v>
      </c>
      <c r="B1560">
        <v>2010</v>
      </c>
      <c r="C1560" t="s">
        <v>36</v>
      </c>
      <c r="D1560" s="1">
        <v>0</v>
      </c>
      <c r="E1560" s="1">
        <v>0</v>
      </c>
      <c r="F1560" s="1">
        <v>0</v>
      </c>
      <c r="G1560" t="s">
        <v>27</v>
      </c>
      <c r="H1560" s="1">
        <v>49</v>
      </c>
    </row>
    <row r="1561" spans="1:8">
      <c r="A1561" s="4" t="str">
        <f t="shared" si="24"/>
        <v>2010New Hampshire</v>
      </c>
      <c r="B1561">
        <v>2010</v>
      </c>
      <c r="C1561" t="s">
        <v>36</v>
      </c>
      <c r="D1561" s="1">
        <v>0</v>
      </c>
      <c r="E1561" s="1">
        <v>0</v>
      </c>
      <c r="F1561" s="1">
        <v>0</v>
      </c>
      <c r="G1561" t="s">
        <v>28</v>
      </c>
      <c r="H1561" s="1">
        <v>13752</v>
      </c>
    </row>
    <row r="1562" spans="1:8">
      <c r="A1562" s="4" t="str">
        <f t="shared" si="24"/>
        <v>2010New Hampshire</v>
      </c>
      <c r="B1562">
        <v>2010</v>
      </c>
      <c r="C1562" t="s">
        <v>36</v>
      </c>
      <c r="D1562" s="1">
        <v>0</v>
      </c>
      <c r="E1562" s="1">
        <v>0</v>
      </c>
      <c r="F1562" s="1">
        <v>0</v>
      </c>
      <c r="G1562" t="s">
        <v>29</v>
      </c>
      <c r="H1562" s="1">
        <v>230</v>
      </c>
    </row>
    <row r="1563" spans="1:8">
      <c r="A1563" s="4" t="str">
        <f t="shared" si="24"/>
        <v>2010New Hampshire</v>
      </c>
      <c r="B1563">
        <v>2010</v>
      </c>
      <c r="C1563" t="s">
        <v>36</v>
      </c>
      <c r="D1563" s="1">
        <v>0</v>
      </c>
      <c r="E1563" s="1">
        <v>0</v>
      </c>
      <c r="F1563" s="1">
        <v>0</v>
      </c>
      <c r="G1563" t="s">
        <v>30</v>
      </c>
      <c r="H1563" s="1">
        <v>240</v>
      </c>
    </row>
    <row r="1564" spans="1:8">
      <c r="A1564" s="4" t="str">
        <f t="shared" si="24"/>
        <v>2010New Hampshire</v>
      </c>
      <c r="B1564">
        <v>2010</v>
      </c>
      <c r="C1564" t="s">
        <v>36</v>
      </c>
      <c r="D1564" s="1">
        <v>0</v>
      </c>
      <c r="E1564" s="1">
        <v>0</v>
      </c>
      <c r="F1564" s="1">
        <v>0</v>
      </c>
      <c r="G1564" t="s">
        <v>31</v>
      </c>
      <c r="H1564" s="1">
        <v>25</v>
      </c>
    </row>
    <row r="1565" spans="1:8">
      <c r="A1565" s="4" t="str">
        <f t="shared" si="24"/>
        <v>2010New Hampshire</v>
      </c>
      <c r="B1565">
        <v>2010</v>
      </c>
      <c r="C1565" t="s">
        <v>36</v>
      </c>
      <c r="D1565" s="1">
        <v>0</v>
      </c>
      <c r="E1565" s="1">
        <v>0</v>
      </c>
      <c r="F1565" s="1">
        <v>0</v>
      </c>
      <c r="G1565" t="s">
        <v>32</v>
      </c>
      <c r="H1565" s="1">
        <v>295</v>
      </c>
    </row>
    <row r="1566" spans="1:8">
      <c r="A1566" s="4" t="str">
        <f t="shared" si="24"/>
        <v>2010New Hampshire</v>
      </c>
      <c r="B1566">
        <v>2010</v>
      </c>
      <c r="C1566" t="s">
        <v>36</v>
      </c>
      <c r="D1566" s="1">
        <v>0</v>
      </c>
      <c r="E1566" s="1">
        <v>0</v>
      </c>
      <c r="F1566" s="1">
        <v>0</v>
      </c>
      <c r="G1566" t="s">
        <v>33</v>
      </c>
      <c r="H1566" s="1">
        <v>486</v>
      </c>
    </row>
    <row r="1567" spans="1:8">
      <c r="A1567" s="4" t="str">
        <f t="shared" si="24"/>
        <v>2010New Hampshire</v>
      </c>
      <c r="B1567">
        <v>2010</v>
      </c>
      <c r="C1567" t="s">
        <v>36</v>
      </c>
      <c r="D1567" s="1">
        <v>0</v>
      </c>
      <c r="E1567" s="1">
        <v>0</v>
      </c>
      <c r="F1567" s="1">
        <v>0</v>
      </c>
      <c r="G1567" t="s">
        <v>34</v>
      </c>
      <c r="H1567" s="1">
        <v>0</v>
      </c>
    </row>
    <row r="1568" spans="1:8">
      <c r="A1568" s="4" t="str">
        <f t="shared" si="24"/>
        <v>2010New Hampshire</v>
      </c>
      <c r="B1568">
        <v>2010</v>
      </c>
      <c r="C1568" t="s">
        <v>36</v>
      </c>
      <c r="D1568" s="1">
        <v>0</v>
      </c>
      <c r="E1568" s="1">
        <v>0</v>
      </c>
      <c r="F1568" s="1">
        <v>0</v>
      </c>
      <c r="G1568" t="s">
        <v>35</v>
      </c>
      <c r="H1568" s="1">
        <v>95</v>
      </c>
    </row>
    <row r="1569" spans="1:8">
      <c r="A1569" s="4" t="str">
        <f t="shared" si="24"/>
        <v>2010New Hampshire</v>
      </c>
      <c r="B1569">
        <v>2010</v>
      </c>
      <c r="C1569" t="s">
        <v>36</v>
      </c>
      <c r="D1569" s="1">
        <v>0</v>
      </c>
      <c r="E1569" s="1">
        <v>0</v>
      </c>
      <c r="F1569" s="1">
        <v>0</v>
      </c>
      <c r="G1569" t="s">
        <v>36</v>
      </c>
      <c r="H1569" s="1">
        <v>0</v>
      </c>
    </row>
    <row r="1570" spans="1:8">
      <c r="A1570" s="4" t="str">
        <f t="shared" si="24"/>
        <v>2010New Hampshire</v>
      </c>
      <c r="B1570">
        <v>2010</v>
      </c>
      <c r="C1570" t="s">
        <v>36</v>
      </c>
      <c r="D1570" s="1">
        <v>0</v>
      </c>
      <c r="E1570" s="1">
        <v>0</v>
      </c>
      <c r="F1570" s="1">
        <v>0</v>
      </c>
      <c r="G1570" t="s">
        <v>37</v>
      </c>
      <c r="H1570" s="1">
        <v>540</v>
      </c>
    </row>
    <row r="1571" spans="1:8">
      <c r="A1571" s="4" t="str">
        <f t="shared" si="24"/>
        <v>2010New Hampshire</v>
      </c>
      <c r="B1571">
        <v>2010</v>
      </c>
      <c r="C1571" t="s">
        <v>36</v>
      </c>
      <c r="D1571" s="1">
        <v>0</v>
      </c>
      <c r="E1571" s="1">
        <v>0</v>
      </c>
      <c r="F1571" s="1">
        <v>0</v>
      </c>
      <c r="G1571" t="s">
        <v>38</v>
      </c>
      <c r="H1571" s="1">
        <v>276</v>
      </c>
    </row>
    <row r="1572" spans="1:8">
      <c r="A1572" s="4" t="str">
        <f t="shared" si="24"/>
        <v>2010New Hampshire</v>
      </c>
      <c r="B1572">
        <v>2010</v>
      </c>
      <c r="C1572" t="s">
        <v>36</v>
      </c>
      <c r="D1572" s="1">
        <v>0</v>
      </c>
      <c r="E1572" s="1">
        <v>0</v>
      </c>
      <c r="F1572" s="1">
        <v>0</v>
      </c>
      <c r="G1572" t="s">
        <v>39</v>
      </c>
      <c r="H1572" s="1">
        <v>2462</v>
      </c>
    </row>
    <row r="1573" spans="1:8">
      <c r="A1573" s="4" t="str">
        <f t="shared" si="24"/>
        <v>2010New Hampshire</v>
      </c>
      <c r="B1573">
        <v>2010</v>
      </c>
      <c r="C1573" t="s">
        <v>36</v>
      </c>
      <c r="D1573" s="1">
        <v>0</v>
      </c>
      <c r="E1573" s="1">
        <v>0</v>
      </c>
      <c r="F1573" s="1">
        <v>0</v>
      </c>
      <c r="G1573" t="s">
        <v>40</v>
      </c>
      <c r="H1573" s="1">
        <v>471</v>
      </c>
    </row>
    <row r="1574" spans="1:8">
      <c r="A1574" s="4" t="str">
        <f t="shared" si="24"/>
        <v>2010New Hampshire</v>
      </c>
      <c r="B1574">
        <v>2010</v>
      </c>
      <c r="C1574" t="s">
        <v>36</v>
      </c>
      <c r="D1574" s="1">
        <v>0</v>
      </c>
      <c r="E1574" s="1">
        <v>0</v>
      </c>
      <c r="F1574" s="1">
        <v>0</v>
      </c>
      <c r="G1574" t="s">
        <v>41</v>
      </c>
      <c r="H1574" s="1">
        <v>0</v>
      </c>
    </row>
    <row r="1575" spans="1:8">
      <c r="A1575" s="4" t="str">
        <f t="shared" si="24"/>
        <v>2010New Hampshire</v>
      </c>
      <c r="B1575">
        <v>2010</v>
      </c>
      <c r="C1575" t="s">
        <v>36</v>
      </c>
      <c r="D1575" s="1">
        <v>0</v>
      </c>
      <c r="E1575" s="1">
        <v>0</v>
      </c>
      <c r="F1575" s="1">
        <v>0</v>
      </c>
      <c r="G1575" t="s">
        <v>42</v>
      </c>
      <c r="H1575" s="1">
        <v>28</v>
      </c>
    </row>
    <row r="1576" spans="1:8">
      <c r="A1576" s="4" t="str">
        <f t="shared" si="24"/>
        <v>2010New Hampshire</v>
      </c>
      <c r="B1576">
        <v>2010</v>
      </c>
      <c r="C1576" t="s">
        <v>36</v>
      </c>
      <c r="D1576" s="1">
        <v>0</v>
      </c>
      <c r="E1576" s="1">
        <v>0</v>
      </c>
      <c r="F1576" s="1">
        <v>0</v>
      </c>
      <c r="G1576" t="s">
        <v>43</v>
      </c>
      <c r="H1576" s="1">
        <v>0</v>
      </c>
    </row>
    <row r="1577" spans="1:8">
      <c r="A1577" s="4" t="str">
        <f t="shared" si="24"/>
        <v>2010New Hampshire</v>
      </c>
      <c r="B1577">
        <v>2010</v>
      </c>
      <c r="C1577" t="s">
        <v>36</v>
      </c>
      <c r="D1577" s="1">
        <v>0</v>
      </c>
      <c r="E1577" s="1">
        <v>0</v>
      </c>
      <c r="F1577" s="1">
        <v>0</v>
      </c>
      <c r="G1577" t="s">
        <v>44</v>
      </c>
      <c r="H1577" s="1">
        <v>508</v>
      </c>
    </row>
    <row r="1578" spans="1:8">
      <c r="A1578" s="4" t="str">
        <f t="shared" si="24"/>
        <v>2010New Hampshire</v>
      </c>
      <c r="B1578">
        <v>2010</v>
      </c>
      <c r="C1578" t="s">
        <v>36</v>
      </c>
      <c r="D1578" s="1">
        <v>0</v>
      </c>
      <c r="E1578" s="1">
        <v>0</v>
      </c>
      <c r="F1578" s="1">
        <v>0</v>
      </c>
      <c r="G1578" t="s">
        <v>45</v>
      </c>
      <c r="H1578" s="1">
        <v>674</v>
      </c>
    </row>
    <row r="1579" spans="1:8">
      <c r="A1579" s="4" t="str">
        <f t="shared" si="24"/>
        <v>2010New Hampshire</v>
      </c>
      <c r="B1579">
        <v>2010</v>
      </c>
      <c r="C1579" t="s">
        <v>36</v>
      </c>
      <c r="D1579" s="1">
        <v>0</v>
      </c>
      <c r="E1579" s="1">
        <v>0</v>
      </c>
      <c r="F1579" s="1">
        <v>0</v>
      </c>
      <c r="G1579" t="s">
        <v>46</v>
      </c>
      <c r="H1579" s="1">
        <v>988</v>
      </c>
    </row>
    <row r="1580" spans="1:8">
      <c r="A1580" s="4" t="str">
        <f t="shared" si="24"/>
        <v>2010New Hampshire</v>
      </c>
      <c r="B1580">
        <v>2010</v>
      </c>
      <c r="C1580" t="s">
        <v>36</v>
      </c>
      <c r="D1580" s="1">
        <v>0</v>
      </c>
      <c r="E1580" s="1">
        <v>0</v>
      </c>
      <c r="F1580" s="1">
        <v>0</v>
      </c>
      <c r="G1580" t="s">
        <v>47</v>
      </c>
      <c r="H1580" s="1">
        <v>51</v>
      </c>
    </row>
    <row r="1581" spans="1:8">
      <c r="A1581" s="4" t="str">
        <f t="shared" si="24"/>
        <v>2010New Hampshire</v>
      </c>
      <c r="B1581">
        <v>2010</v>
      </c>
      <c r="C1581" t="s">
        <v>36</v>
      </c>
      <c r="D1581" s="1">
        <v>0</v>
      </c>
      <c r="E1581" s="1">
        <v>0</v>
      </c>
      <c r="F1581" s="1">
        <v>0</v>
      </c>
      <c r="G1581" t="s">
        <v>48</v>
      </c>
      <c r="H1581" s="1">
        <v>0</v>
      </c>
    </row>
    <row r="1582" spans="1:8">
      <c r="A1582" s="4" t="str">
        <f t="shared" si="24"/>
        <v>2010New Hampshire</v>
      </c>
      <c r="B1582">
        <v>2010</v>
      </c>
      <c r="C1582" t="s">
        <v>36</v>
      </c>
      <c r="D1582" s="1">
        <v>0</v>
      </c>
      <c r="E1582" s="1">
        <v>0</v>
      </c>
      <c r="F1582" s="1">
        <v>0</v>
      </c>
      <c r="G1582" t="s">
        <v>49</v>
      </c>
      <c r="H1582" s="1">
        <v>372</v>
      </c>
    </row>
    <row r="1583" spans="1:8">
      <c r="A1583" s="4" t="str">
        <f t="shared" si="24"/>
        <v>2010New Hampshire</v>
      </c>
      <c r="B1583">
        <v>2010</v>
      </c>
      <c r="C1583" t="s">
        <v>36</v>
      </c>
      <c r="D1583" s="1">
        <v>0</v>
      </c>
      <c r="E1583" s="1">
        <v>0</v>
      </c>
      <c r="F1583" s="1">
        <v>0</v>
      </c>
      <c r="G1583" t="s">
        <v>50</v>
      </c>
      <c r="H1583" s="1">
        <v>1570</v>
      </c>
    </row>
    <row r="1584" spans="1:8">
      <c r="A1584" s="4" t="str">
        <f t="shared" si="24"/>
        <v>2010New Hampshire</v>
      </c>
      <c r="B1584">
        <v>2010</v>
      </c>
      <c r="C1584" t="s">
        <v>36</v>
      </c>
      <c r="D1584" s="1">
        <v>0</v>
      </c>
      <c r="E1584" s="1">
        <v>0</v>
      </c>
      <c r="F1584" s="1">
        <v>0</v>
      </c>
      <c r="G1584" t="s">
        <v>51</v>
      </c>
      <c r="H1584" s="1">
        <v>279</v>
      </c>
    </row>
    <row r="1585" spans="1:8">
      <c r="A1585" s="4" t="str">
        <f t="shared" si="24"/>
        <v>2010New Hampshire</v>
      </c>
      <c r="B1585">
        <v>2010</v>
      </c>
      <c r="C1585" t="s">
        <v>36</v>
      </c>
      <c r="D1585" s="1">
        <v>0</v>
      </c>
      <c r="E1585" s="1">
        <v>0</v>
      </c>
      <c r="F1585" s="1">
        <v>0</v>
      </c>
      <c r="G1585" t="s">
        <v>52</v>
      </c>
      <c r="H1585" s="1">
        <v>2566</v>
      </c>
    </row>
    <row r="1586" spans="1:8">
      <c r="A1586" s="4" t="str">
        <f t="shared" si="24"/>
        <v>2010New Hampshire</v>
      </c>
      <c r="B1586">
        <v>2010</v>
      </c>
      <c r="C1586" t="s">
        <v>36</v>
      </c>
      <c r="D1586" s="1">
        <v>0</v>
      </c>
      <c r="E1586" s="1">
        <v>0</v>
      </c>
      <c r="F1586" s="1">
        <v>0</v>
      </c>
      <c r="G1586" t="s">
        <v>53</v>
      </c>
      <c r="H1586" s="1">
        <v>745</v>
      </c>
    </row>
    <row r="1587" spans="1:8">
      <c r="A1587" s="4" t="str">
        <f t="shared" si="24"/>
        <v>2010New Hampshire</v>
      </c>
      <c r="B1587">
        <v>2010</v>
      </c>
      <c r="C1587" t="s">
        <v>36</v>
      </c>
      <c r="D1587" s="1">
        <v>0</v>
      </c>
      <c r="E1587" s="1">
        <v>0</v>
      </c>
      <c r="F1587" s="1">
        <v>0</v>
      </c>
      <c r="G1587" t="s">
        <v>54</v>
      </c>
      <c r="H1587" s="1">
        <v>261</v>
      </c>
    </row>
    <row r="1588" spans="1:8">
      <c r="A1588" s="4" t="str">
        <f t="shared" si="24"/>
        <v>2010New Hampshire</v>
      </c>
      <c r="B1588">
        <v>2010</v>
      </c>
      <c r="C1588" t="s">
        <v>36</v>
      </c>
      <c r="D1588" s="1">
        <v>0</v>
      </c>
      <c r="E1588" s="1">
        <v>0</v>
      </c>
      <c r="F1588" s="1">
        <v>0</v>
      </c>
      <c r="G1588" t="s">
        <v>55</v>
      </c>
      <c r="H1588" s="1">
        <v>0</v>
      </c>
    </row>
    <row r="1589" spans="1:8">
      <c r="A1589" s="4" t="str">
        <f t="shared" si="24"/>
        <v>2010New Hampshire</v>
      </c>
      <c r="B1589">
        <v>2010</v>
      </c>
      <c r="C1589" t="s">
        <v>36</v>
      </c>
      <c r="D1589" s="1">
        <v>0</v>
      </c>
      <c r="E1589" s="1">
        <v>0</v>
      </c>
      <c r="F1589" s="1">
        <v>0</v>
      </c>
      <c r="G1589" t="s">
        <v>56</v>
      </c>
      <c r="H1589" s="1">
        <v>268</v>
      </c>
    </row>
    <row r="1590" spans="1:8">
      <c r="A1590" s="4" t="str">
        <f t="shared" si="24"/>
        <v>2010New Hampshire</v>
      </c>
      <c r="B1590">
        <v>2010</v>
      </c>
      <c r="C1590" t="s">
        <v>36</v>
      </c>
      <c r="D1590" s="1">
        <v>0</v>
      </c>
      <c r="E1590" s="1">
        <v>0</v>
      </c>
      <c r="F1590" s="1">
        <v>0</v>
      </c>
      <c r="G1590" t="s">
        <v>57</v>
      </c>
      <c r="H1590" s="1">
        <v>0</v>
      </c>
    </row>
    <row r="1591" spans="1:8">
      <c r="A1591" s="4" t="str">
        <f t="shared" si="24"/>
        <v>2010New Hampshire</v>
      </c>
      <c r="B1591">
        <v>2010</v>
      </c>
      <c r="C1591" t="s">
        <v>36</v>
      </c>
      <c r="D1591" s="1">
        <v>0</v>
      </c>
      <c r="E1591" s="1">
        <v>0</v>
      </c>
      <c r="F1591" s="1">
        <v>0</v>
      </c>
      <c r="G1591" t="s">
        <v>58</v>
      </c>
      <c r="H1591" s="1">
        <v>56</v>
      </c>
    </row>
    <row r="1592" spans="1:8">
      <c r="A1592" s="4" t="str">
        <f t="shared" si="24"/>
        <v>2010New Jersey</v>
      </c>
      <c r="B1592">
        <v>2010</v>
      </c>
      <c r="C1592" s="4" t="s">
        <v>37</v>
      </c>
      <c r="D1592" s="1">
        <v>8709933</v>
      </c>
      <c r="E1592" s="1">
        <v>7841470</v>
      </c>
      <c r="F1592" s="1">
        <v>684482</v>
      </c>
      <c r="G1592">
        <v>0</v>
      </c>
      <c r="H1592" s="1">
        <v>0</v>
      </c>
    </row>
    <row r="1593" spans="1:8">
      <c r="A1593" s="4" t="str">
        <f t="shared" si="24"/>
        <v>2010New Jersey</v>
      </c>
      <c r="B1593">
        <v>2010</v>
      </c>
      <c r="C1593" t="s">
        <v>37</v>
      </c>
      <c r="D1593" s="1">
        <v>0</v>
      </c>
      <c r="E1593" s="1">
        <v>0</v>
      </c>
      <c r="F1593" s="1">
        <v>0</v>
      </c>
      <c r="G1593" t="s">
        <v>7</v>
      </c>
      <c r="H1593" s="1">
        <v>616</v>
      </c>
    </row>
    <row r="1594" spans="1:8">
      <c r="A1594" s="4" t="str">
        <f t="shared" si="24"/>
        <v>2010New Jersey</v>
      </c>
      <c r="B1594">
        <v>2010</v>
      </c>
      <c r="C1594" t="s">
        <v>37</v>
      </c>
      <c r="D1594" s="1">
        <v>0</v>
      </c>
      <c r="E1594" s="1">
        <v>0</v>
      </c>
      <c r="F1594" s="1">
        <v>0</v>
      </c>
      <c r="G1594" t="s">
        <v>8</v>
      </c>
      <c r="H1594" s="1">
        <v>383</v>
      </c>
    </row>
    <row r="1595" spans="1:8">
      <c r="A1595" s="4" t="str">
        <f t="shared" si="24"/>
        <v>2010New Jersey</v>
      </c>
      <c r="B1595">
        <v>2010</v>
      </c>
      <c r="C1595" t="s">
        <v>37</v>
      </c>
      <c r="D1595" s="1">
        <v>0</v>
      </c>
      <c r="E1595" s="1">
        <v>0</v>
      </c>
      <c r="F1595" s="1">
        <v>0</v>
      </c>
      <c r="G1595" t="s">
        <v>9</v>
      </c>
      <c r="H1595" s="1">
        <v>1625</v>
      </c>
    </row>
    <row r="1596" spans="1:8">
      <c r="A1596" s="4" t="str">
        <f t="shared" si="24"/>
        <v>2010New Jersey</v>
      </c>
      <c r="B1596">
        <v>2010</v>
      </c>
      <c r="C1596" t="s">
        <v>37</v>
      </c>
      <c r="D1596" s="1">
        <v>0</v>
      </c>
      <c r="E1596" s="1">
        <v>0</v>
      </c>
      <c r="F1596" s="1">
        <v>0</v>
      </c>
      <c r="G1596" t="s">
        <v>10</v>
      </c>
      <c r="H1596" s="1">
        <v>258</v>
      </c>
    </row>
    <row r="1597" spans="1:8">
      <c r="A1597" s="4" t="str">
        <f t="shared" si="24"/>
        <v>2010New Jersey</v>
      </c>
      <c r="B1597">
        <v>2010</v>
      </c>
      <c r="C1597" t="s">
        <v>37</v>
      </c>
      <c r="D1597" s="1">
        <v>0</v>
      </c>
      <c r="E1597" s="1">
        <v>0</v>
      </c>
      <c r="F1597" s="1">
        <v>0</v>
      </c>
      <c r="G1597" t="s">
        <v>11</v>
      </c>
      <c r="H1597" s="1">
        <v>8777</v>
      </c>
    </row>
    <row r="1598" spans="1:8">
      <c r="A1598" s="4" t="str">
        <f t="shared" si="24"/>
        <v>2010New Jersey</v>
      </c>
      <c r="B1598">
        <v>2010</v>
      </c>
      <c r="C1598" t="s">
        <v>37</v>
      </c>
      <c r="D1598" s="1">
        <v>0</v>
      </c>
      <c r="E1598" s="1">
        <v>0</v>
      </c>
      <c r="F1598" s="1">
        <v>0</v>
      </c>
      <c r="G1598" t="s">
        <v>12</v>
      </c>
      <c r="H1598" s="1">
        <v>807</v>
      </c>
    </row>
    <row r="1599" spans="1:8">
      <c r="A1599" s="4" t="str">
        <f t="shared" si="24"/>
        <v>2010New Jersey</v>
      </c>
      <c r="B1599">
        <v>2010</v>
      </c>
      <c r="C1599" t="s">
        <v>37</v>
      </c>
      <c r="D1599" s="1">
        <v>0</v>
      </c>
      <c r="E1599" s="1">
        <v>0</v>
      </c>
      <c r="F1599" s="1">
        <v>0</v>
      </c>
      <c r="G1599" t="s">
        <v>13</v>
      </c>
      <c r="H1599" s="1">
        <v>2503</v>
      </c>
    </row>
    <row r="1600" spans="1:8">
      <c r="A1600" s="4" t="str">
        <f t="shared" si="24"/>
        <v>2010New Jersey</v>
      </c>
      <c r="B1600">
        <v>2010</v>
      </c>
      <c r="C1600" t="s">
        <v>37</v>
      </c>
      <c r="D1600" s="1">
        <v>0</v>
      </c>
      <c r="E1600" s="1">
        <v>0</v>
      </c>
      <c r="F1600" s="1">
        <v>0</v>
      </c>
      <c r="G1600" t="s">
        <v>14</v>
      </c>
      <c r="H1600" s="1">
        <v>1543</v>
      </c>
    </row>
    <row r="1601" spans="1:8">
      <c r="A1601" s="4" t="str">
        <f t="shared" si="24"/>
        <v>2010New Jersey</v>
      </c>
      <c r="B1601">
        <v>2010</v>
      </c>
      <c r="C1601" t="s">
        <v>37</v>
      </c>
      <c r="D1601" s="1">
        <v>0</v>
      </c>
      <c r="E1601" s="1">
        <v>0</v>
      </c>
      <c r="F1601" s="1">
        <v>0</v>
      </c>
      <c r="G1601" t="s">
        <v>15</v>
      </c>
      <c r="H1601" s="1">
        <v>431</v>
      </c>
    </row>
    <row r="1602" spans="1:8">
      <c r="A1602" s="4" t="str">
        <f t="shared" si="24"/>
        <v>2010New Jersey</v>
      </c>
      <c r="B1602">
        <v>2010</v>
      </c>
      <c r="C1602" t="s">
        <v>37</v>
      </c>
      <c r="D1602" s="1">
        <v>0</v>
      </c>
      <c r="E1602" s="1">
        <v>0</v>
      </c>
      <c r="F1602" s="1">
        <v>0</v>
      </c>
      <c r="G1602" t="s">
        <v>16</v>
      </c>
      <c r="H1602" s="1">
        <v>9841</v>
      </c>
    </row>
    <row r="1603" spans="1:8">
      <c r="A1603" s="4" t="str">
        <f t="shared" ref="A1603:A1666" si="25">B1603&amp;C1603</f>
        <v>2010New Jersey</v>
      </c>
      <c r="B1603">
        <v>2010</v>
      </c>
      <c r="C1603" t="s">
        <v>37</v>
      </c>
      <c r="D1603" s="1">
        <v>0</v>
      </c>
      <c r="E1603" s="1">
        <v>0</v>
      </c>
      <c r="F1603" s="1">
        <v>0</v>
      </c>
      <c r="G1603" t="s">
        <v>17</v>
      </c>
      <c r="H1603" s="1">
        <v>4588</v>
      </c>
    </row>
    <row r="1604" spans="1:8">
      <c r="A1604" s="4" t="str">
        <f t="shared" si="25"/>
        <v>2010New Jersey</v>
      </c>
      <c r="B1604">
        <v>2010</v>
      </c>
      <c r="C1604" t="s">
        <v>37</v>
      </c>
      <c r="D1604" s="1">
        <v>0</v>
      </c>
      <c r="E1604" s="1">
        <v>0</v>
      </c>
      <c r="F1604" s="1">
        <v>0</v>
      </c>
      <c r="G1604" t="s">
        <v>18</v>
      </c>
      <c r="H1604" s="1">
        <v>385</v>
      </c>
    </row>
    <row r="1605" spans="1:8">
      <c r="A1605" s="4" t="str">
        <f t="shared" si="25"/>
        <v>2010New Jersey</v>
      </c>
      <c r="B1605">
        <v>2010</v>
      </c>
      <c r="C1605" t="s">
        <v>37</v>
      </c>
      <c r="D1605" s="1">
        <v>0</v>
      </c>
      <c r="E1605" s="1">
        <v>0</v>
      </c>
      <c r="F1605" s="1">
        <v>0</v>
      </c>
      <c r="G1605" t="s">
        <v>19</v>
      </c>
      <c r="H1605" s="1">
        <v>91</v>
      </c>
    </row>
    <row r="1606" spans="1:8">
      <c r="A1606" s="4" t="str">
        <f t="shared" si="25"/>
        <v>2010New Jersey</v>
      </c>
      <c r="B1606">
        <v>2010</v>
      </c>
      <c r="C1606" t="s">
        <v>37</v>
      </c>
      <c r="D1606" s="1">
        <v>0</v>
      </c>
      <c r="E1606" s="1">
        <v>0</v>
      </c>
      <c r="F1606" s="1">
        <v>0</v>
      </c>
      <c r="G1606" t="s">
        <v>20</v>
      </c>
      <c r="H1606" s="1">
        <v>2656</v>
      </c>
    </row>
    <row r="1607" spans="1:8">
      <c r="A1607" s="4" t="str">
        <f t="shared" si="25"/>
        <v>2010New Jersey</v>
      </c>
      <c r="B1607">
        <v>2010</v>
      </c>
      <c r="C1607" t="s">
        <v>37</v>
      </c>
      <c r="D1607" s="1">
        <v>0</v>
      </c>
      <c r="E1607" s="1">
        <v>0</v>
      </c>
      <c r="F1607" s="1">
        <v>0</v>
      </c>
      <c r="G1607" t="s">
        <v>21</v>
      </c>
      <c r="H1607" s="1">
        <v>402</v>
      </c>
    </row>
    <row r="1608" spans="1:8">
      <c r="A1608" s="4" t="str">
        <f t="shared" si="25"/>
        <v>2010New Jersey</v>
      </c>
      <c r="B1608">
        <v>2010</v>
      </c>
      <c r="C1608" t="s">
        <v>37</v>
      </c>
      <c r="D1608" s="1">
        <v>0</v>
      </c>
      <c r="E1608" s="1">
        <v>0</v>
      </c>
      <c r="F1608" s="1">
        <v>0</v>
      </c>
      <c r="G1608" t="s">
        <v>22</v>
      </c>
      <c r="H1608" s="1">
        <v>332</v>
      </c>
    </row>
    <row r="1609" spans="1:8">
      <c r="A1609" s="4" t="str">
        <f t="shared" si="25"/>
        <v>2010New Jersey</v>
      </c>
      <c r="B1609">
        <v>2010</v>
      </c>
      <c r="C1609" t="s">
        <v>37</v>
      </c>
      <c r="D1609" s="1">
        <v>0</v>
      </c>
      <c r="E1609" s="1">
        <v>0</v>
      </c>
      <c r="F1609" s="1">
        <v>0</v>
      </c>
      <c r="G1609" t="s">
        <v>23</v>
      </c>
      <c r="H1609" s="1">
        <v>442</v>
      </c>
    </row>
    <row r="1610" spans="1:8">
      <c r="A1610" s="4" t="str">
        <f t="shared" si="25"/>
        <v>2010New Jersey</v>
      </c>
      <c r="B1610">
        <v>2010</v>
      </c>
      <c r="C1610" t="s">
        <v>37</v>
      </c>
      <c r="D1610" s="1">
        <v>0</v>
      </c>
      <c r="E1610" s="1">
        <v>0</v>
      </c>
      <c r="F1610" s="1">
        <v>0</v>
      </c>
      <c r="G1610" t="s">
        <v>24</v>
      </c>
      <c r="H1610" s="1">
        <v>91</v>
      </c>
    </row>
    <row r="1611" spans="1:8">
      <c r="A1611" s="4" t="str">
        <f t="shared" si="25"/>
        <v>2010New Jersey</v>
      </c>
      <c r="B1611">
        <v>2010</v>
      </c>
      <c r="C1611" t="s">
        <v>37</v>
      </c>
      <c r="D1611" s="1">
        <v>0</v>
      </c>
      <c r="E1611" s="1">
        <v>0</v>
      </c>
      <c r="F1611" s="1">
        <v>0</v>
      </c>
      <c r="G1611" t="s">
        <v>25</v>
      </c>
      <c r="H1611" s="1">
        <v>249</v>
      </c>
    </row>
    <row r="1612" spans="1:8">
      <c r="A1612" s="4" t="str">
        <f t="shared" si="25"/>
        <v>2010New Jersey</v>
      </c>
      <c r="B1612">
        <v>2010</v>
      </c>
      <c r="C1612" t="s">
        <v>37</v>
      </c>
      <c r="D1612" s="1">
        <v>0</v>
      </c>
      <c r="E1612" s="1">
        <v>0</v>
      </c>
      <c r="F1612" s="1">
        <v>0</v>
      </c>
      <c r="G1612" t="s">
        <v>26</v>
      </c>
      <c r="H1612" s="1">
        <v>95</v>
      </c>
    </row>
    <row r="1613" spans="1:8">
      <c r="A1613" s="4" t="str">
        <f t="shared" si="25"/>
        <v>2010New Jersey</v>
      </c>
      <c r="B1613">
        <v>2010</v>
      </c>
      <c r="C1613" t="s">
        <v>37</v>
      </c>
      <c r="D1613" s="1">
        <v>0</v>
      </c>
      <c r="E1613" s="1">
        <v>0</v>
      </c>
      <c r="F1613" s="1">
        <v>0</v>
      </c>
      <c r="G1613" t="s">
        <v>27</v>
      </c>
      <c r="H1613" s="1">
        <v>4231</v>
      </c>
    </row>
    <row r="1614" spans="1:8">
      <c r="A1614" s="4" t="str">
        <f t="shared" si="25"/>
        <v>2010New Jersey</v>
      </c>
      <c r="B1614">
        <v>2010</v>
      </c>
      <c r="C1614" t="s">
        <v>37</v>
      </c>
      <c r="D1614" s="1">
        <v>0</v>
      </c>
      <c r="E1614" s="1">
        <v>0</v>
      </c>
      <c r="F1614" s="1">
        <v>0</v>
      </c>
      <c r="G1614" t="s">
        <v>28</v>
      </c>
      <c r="H1614" s="1">
        <v>2626</v>
      </c>
    </row>
    <row r="1615" spans="1:8">
      <c r="A1615" s="4" t="str">
        <f t="shared" si="25"/>
        <v>2010New Jersey</v>
      </c>
      <c r="B1615">
        <v>2010</v>
      </c>
      <c r="C1615" t="s">
        <v>37</v>
      </c>
      <c r="D1615" s="1">
        <v>0</v>
      </c>
      <c r="E1615" s="1">
        <v>0</v>
      </c>
      <c r="F1615" s="1">
        <v>0</v>
      </c>
      <c r="G1615" t="s">
        <v>29</v>
      </c>
      <c r="H1615" s="1">
        <v>1070</v>
      </c>
    </row>
    <row r="1616" spans="1:8">
      <c r="A1616" s="4" t="str">
        <f t="shared" si="25"/>
        <v>2010New Jersey</v>
      </c>
      <c r="B1616">
        <v>2010</v>
      </c>
      <c r="C1616" t="s">
        <v>37</v>
      </c>
      <c r="D1616" s="1">
        <v>0</v>
      </c>
      <c r="E1616" s="1">
        <v>0</v>
      </c>
      <c r="F1616" s="1">
        <v>0</v>
      </c>
      <c r="G1616" t="s">
        <v>30</v>
      </c>
      <c r="H1616" s="1">
        <v>322</v>
      </c>
    </row>
    <row r="1617" spans="1:8">
      <c r="A1617" s="4" t="str">
        <f t="shared" si="25"/>
        <v>2010New Jersey</v>
      </c>
      <c r="B1617">
        <v>2010</v>
      </c>
      <c r="C1617" t="s">
        <v>37</v>
      </c>
      <c r="D1617" s="1">
        <v>0</v>
      </c>
      <c r="E1617" s="1">
        <v>0</v>
      </c>
      <c r="F1617" s="1">
        <v>0</v>
      </c>
      <c r="G1617" t="s">
        <v>31</v>
      </c>
      <c r="H1617" s="1">
        <v>450</v>
      </c>
    </row>
    <row r="1618" spans="1:8">
      <c r="A1618" s="4" t="str">
        <f t="shared" si="25"/>
        <v>2010New Jersey</v>
      </c>
      <c r="B1618">
        <v>2010</v>
      </c>
      <c r="C1618" t="s">
        <v>37</v>
      </c>
      <c r="D1618" s="1">
        <v>0</v>
      </c>
      <c r="E1618" s="1">
        <v>0</v>
      </c>
      <c r="F1618" s="1">
        <v>0</v>
      </c>
      <c r="G1618" t="s">
        <v>32</v>
      </c>
      <c r="H1618" s="1">
        <v>727</v>
      </c>
    </row>
    <row r="1619" spans="1:8">
      <c r="A1619" s="4" t="str">
        <f t="shared" si="25"/>
        <v>2010New Jersey</v>
      </c>
      <c r="B1619">
        <v>2010</v>
      </c>
      <c r="C1619" t="s">
        <v>37</v>
      </c>
      <c r="D1619" s="1">
        <v>0</v>
      </c>
      <c r="E1619" s="1">
        <v>0</v>
      </c>
      <c r="F1619" s="1">
        <v>0</v>
      </c>
      <c r="G1619" t="s">
        <v>33</v>
      </c>
      <c r="H1619" s="1">
        <v>122</v>
      </c>
    </row>
    <row r="1620" spans="1:8">
      <c r="A1620" s="4" t="str">
        <f t="shared" si="25"/>
        <v>2010New Jersey</v>
      </c>
      <c r="B1620">
        <v>2010</v>
      </c>
      <c r="C1620" t="s">
        <v>37</v>
      </c>
      <c r="D1620" s="1">
        <v>0</v>
      </c>
      <c r="E1620" s="1">
        <v>0</v>
      </c>
      <c r="F1620" s="1">
        <v>0</v>
      </c>
      <c r="G1620" t="s">
        <v>34</v>
      </c>
      <c r="H1620" s="1">
        <v>261</v>
      </c>
    </row>
    <row r="1621" spans="1:8">
      <c r="A1621" s="4" t="str">
        <f t="shared" si="25"/>
        <v>2010New Jersey</v>
      </c>
      <c r="B1621">
        <v>2010</v>
      </c>
      <c r="C1621" t="s">
        <v>37</v>
      </c>
      <c r="D1621" s="1">
        <v>0</v>
      </c>
      <c r="E1621" s="1">
        <v>0</v>
      </c>
      <c r="F1621" s="1">
        <v>0</v>
      </c>
      <c r="G1621" t="s">
        <v>35</v>
      </c>
      <c r="H1621" s="1">
        <v>874</v>
      </c>
    </row>
    <row r="1622" spans="1:8">
      <c r="A1622" s="4" t="str">
        <f t="shared" si="25"/>
        <v>2010New Jersey</v>
      </c>
      <c r="B1622">
        <v>2010</v>
      </c>
      <c r="C1622" t="s">
        <v>37</v>
      </c>
      <c r="D1622" s="1">
        <v>0</v>
      </c>
      <c r="E1622" s="1">
        <v>0</v>
      </c>
      <c r="F1622" s="1">
        <v>0</v>
      </c>
      <c r="G1622" t="s">
        <v>36</v>
      </c>
      <c r="H1622" s="1">
        <v>705</v>
      </c>
    </row>
    <row r="1623" spans="1:8">
      <c r="A1623" s="4" t="str">
        <f t="shared" si="25"/>
        <v>2010New Jersey</v>
      </c>
      <c r="B1623">
        <v>2010</v>
      </c>
      <c r="C1623" t="s">
        <v>37</v>
      </c>
      <c r="D1623" s="1">
        <v>0</v>
      </c>
      <c r="E1623" s="1">
        <v>0</v>
      </c>
      <c r="F1623" s="1">
        <v>0</v>
      </c>
      <c r="G1623" t="s">
        <v>37</v>
      </c>
      <c r="H1623" s="1">
        <v>0</v>
      </c>
    </row>
    <row r="1624" spans="1:8">
      <c r="A1624" s="4" t="str">
        <f t="shared" si="25"/>
        <v>2010New Jersey</v>
      </c>
      <c r="B1624">
        <v>2010</v>
      </c>
      <c r="C1624" t="s">
        <v>37</v>
      </c>
      <c r="D1624" s="1">
        <v>0</v>
      </c>
      <c r="E1624" s="1">
        <v>0</v>
      </c>
      <c r="F1624" s="1">
        <v>0</v>
      </c>
      <c r="G1624" t="s">
        <v>38</v>
      </c>
      <c r="H1624" s="1">
        <v>421</v>
      </c>
    </row>
    <row r="1625" spans="1:8">
      <c r="A1625" s="4" t="str">
        <f t="shared" si="25"/>
        <v>2010New Jersey</v>
      </c>
      <c r="B1625">
        <v>2010</v>
      </c>
      <c r="C1625" t="s">
        <v>37</v>
      </c>
      <c r="D1625" s="1">
        <v>0</v>
      </c>
      <c r="E1625" s="1">
        <v>0</v>
      </c>
      <c r="F1625" s="1">
        <v>0</v>
      </c>
      <c r="G1625" t="s">
        <v>39</v>
      </c>
      <c r="H1625" s="1">
        <v>41374</v>
      </c>
    </row>
    <row r="1626" spans="1:8">
      <c r="A1626" s="4" t="str">
        <f t="shared" si="25"/>
        <v>2010New Jersey</v>
      </c>
      <c r="B1626">
        <v>2010</v>
      </c>
      <c r="C1626" t="s">
        <v>37</v>
      </c>
      <c r="D1626" s="1">
        <v>0</v>
      </c>
      <c r="E1626" s="1">
        <v>0</v>
      </c>
      <c r="F1626" s="1">
        <v>0</v>
      </c>
      <c r="G1626" t="s">
        <v>40</v>
      </c>
      <c r="H1626" s="1">
        <v>3052</v>
      </c>
    </row>
    <row r="1627" spans="1:8">
      <c r="A1627" s="4" t="str">
        <f t="shared" si="25"/>
        <v>2010New Jersey</v>
      </c>
      <c r="B1627">
        <v>2010</v>
      </c>
      <c r="C1627" t="s">
        <v>37</v>
      </c>
      <c r="D1627" s="1">
        <v>0</v>
      </c>
      <c r="E1627" s="1">
        <v>0</v>
      </c>
      <c r="F1627" s="1">
        <v>0</v>
      </c>
      <c r="G1627" t="s">
        <v>41</v>
      </c>
      <c r="H1627" s="1">
        <v>0</v>
      </c>
    </row>
    <row r="1628" spans="1:8">
      <c r="A1628" s="4" t="str">
        <f t="shared" si="25"/>
        <v>2010New Jersey</v>
      </c>
      <c r="B1628">
        <v>2010</v>
      </c>
      <c r="C1628" t="s">
        <v>37</v>
      </c>
      <c r="D1628" s="1">
        <v>0</v>
      </c>
      <c r="E1628" s="1">
        <v>0</v>
      </c>
      <c r="F1628" s="1">
        <v>0</v>
      </c>
      <c r="G1628" t="s">
        <v>42</v>
      </c>
      <c r="H1628" s="1">
        <v>1584</v>
      </c>
    </row>
    <row r="1629" spans="1:8">
      <c r="A1629" s="4" t="str">
        <f t="shared" si="25"/>
        <v>2010New Jersey</v>
      </c>
      <c r="B1629">
        <v>2010</v>
      </c>
      <c r="C1629" t="s">
        <v>37</v>
      </c>
      <c r="D1629" s="1">
        <v>0</v>
      </c>
      <c r="E1629" s="1">
        <v>0</v>
      </c>
      <c r="F1629" s="1">
        <v>0</v>
      </c>
      <c r="G1629" t="s">
        <v>43</v>
      </c>
      <c r="H1629" s="1">
        <v>32</v>
      </c>
    </row>
    <row r="1630" spans="1:8">
      <c r="A1630" s="4" t="str">
        <f t="shared" si="25"/>
        <v>2010New Jersey</v>
      </c>
      <c r="B1630">
        <v>2010</v>
      </c>
      <c r="C1630" t="s">
        <v>37</v>
      </c>
      <c r="D1630" s="1">
        <v>0</v>
      </c>
      <c r="E1630" s="1">
        <v>0</v>
      </c>
      <c r="F1630" s="1">
        <v>0</v>
      </c>
      <c r="G1630" t="s">
        <v>44</v>
      </c>
      <c r="H1630" s="1">
        <v>613</v>
      </c>
    </row>
    <row r="1631" spans="1:8">
      <c r="A1631" s="4" t="str">
        <f t="shared" si="25"/>
        <v>2010New Jersey</v>
      </c>
      <c r="B1631">
        <v>2010</v>
      </c>
      <c r="C1631" t="s">
        <v>37</v>
      </c>
      <c r="D1631" s="1">
        <v>0</v>
      </c>
      <c r="E1631" s="1">
        <v>0</v>
      </c>
      <c r="F1631" s="1">
        <v>0</v>
      </c>
      <c r="G1631" t="s">
        <v>45</v>
      </c>
      <c r="H1631" s="1">
        <v>22225</v>
      </c>
    </row>
    <row r="1632" spans="1:8">
      <c r="A1632" s="4" t="str">
        <f t="shared" si="25"/>
        <v>2010New Jersey</v>
      </c>
      <c r="B1632">
        <v>2010</v>
      </c>
      <c r="C1632" t="s">
        <v>37</v>
      </c>
      <c r="D1632" s="1">
        <v>0</v>
      </c>
      <c r="E1632" s="1">
        <v>0</v>
      </c>
      <c r="F1632" s="1">
        <v>0</v>
      </c>
      <c r="G1632" t="s">
        <v>46</v>
      </c>
      <c r="H1632" s="1">
        <v>332</v>
      </c>
    </row>
    <row r="1633" spans="1:8">
      <c r="A1633" s="4" t="str">
        <f t="shared" si="25"/>
        <v>2010New Jersey</v>
      </c>
      <c r="B1633">
        <v>2010</v>
      </c>
      <c r="C1633" t="s">
        <v>37</v>
      </c>
      <c r="D1633" s="1">
        <v>0</v>
      </c>
      <c r="E1633" s="1">
        <v>0</v>
      </c>
      <c r="F1633" s="1">
        <v>0</v>
      </c>
      <c r="G1633" t="s">
        <v>47</v>
      </c>
      <c r="H1633" s="1">
        <v>1134</v>
      </c>
    </row>
    <row r="1634" spans="1:8">
      <c r="A1634" s="4" t="str">
        <f t="shared" si="25"/>
        <v>2010New Jersey</v>
      </c>
      <c r="B1634">
        <v>2010</v>
      </c>
      <c r="C1634" t="s">
        <v>37</v>
      </c>
      <c r="D1634" s="1">
        <v>0</v>
      </c>
      <c r="E1634" s="1">
        <v>0</v>
      </c>
      <c r="F1634" s="1">
        <v>0</v>
      </c>
      <c r="G1634" t="s">
        <v>48</v>
      </c>
      <c r="H1634" s="1">
        <v>0</v>
      </c>
    </row>
    <row r="1635" spans="1:8">
      <c r="A1635" s="4" t="str">
        <f t="shared" si="25"/>
        <v>2010New Jersey</v>
      </c>
      <c r="B1635">
        <v>2010</v>
      </c>
      <c r="C1635" t="s">
        <v>37</v>
      </c>
      <c r="D1635" s="1">
        <v>0</v>
      </c>
      <c r="E1635" s="1">
        <v>0</v>
      </c>
      <c r="F1635" s="1">
        <v>0</v>
      </c>
      <c r="G1635" t="s">
        <v>49</v>
      </c>
      <c r="H1635" s="1">
        <v>852</v>
      </c>
    </row>
    <row r="1636" spans="1:8">
      <c r="A1636" s="4" t="str">
        <f t="shared" si="25"/>
        <v>2010New Jersey</v>
      </c>
      <c r="B1636">
        <v>2010</v>
      </c>
      <c r="C1636" t="s">
        <v>37</v>
      </c>
      <c r="D1636" s="1">
        <v>0</v>
      </c>
      <c r="E1636" s="1">
        <v>0</v>
      </c>
      <c r="F1636" s="1">
        <v>0</v>
      </c>
      <c r="G1636" t="s">
        <v>50</v>
      </c>
      <c r="H1636" s="1">
        <v>3434</v>
      </c>
    </row>
    <row r="1637" spans="1:8">
      <c r="A1637" s="4" t="str">
        <f t="shared" si="25"/>
        <v>2010New Jersey</v>
      </c>
      <c r="B1637">
        <v>2010</v>
      </c>
      <c r="C1637" t="s">
        <v>37</v>
      </c>
      <c r="D1637" s="1">
        <v>0</v>
      </c>
      <c r="E1637" s="1">
        <v>0</v>
      </c>
      <c r="F1637" s="1">
        <v>0</v>
      </c>
      <c r="G1637" t="s">
        <v>51</v>
      </c>
      <c r="H1637" s="1">
        <v>178</v>
      </c>
    </row>
    <row r="1638" spans="1:8">
      <c r="A1638" s="4" t="str">
        <f t="shared" si="25"/>
        <v>2010New Jersey</v>
      </c>
      <c r="B1638">
        <v>2010</v>
      </c>
      <c r="C1638" t="s">
        <v>37</v>
      </c>
      <c r="D1638" s="1">
        <v>0</v>
      </c>
      <c r="E1638" s="1">
        <v>0</v>
      </c>
      <c r="F1638" s="1">
        <v>0</v>
      </c>
      <c r="G1638" t="s">
        <v>52</v>
      </c>
      <c r="H1638" s="1">
        <v>57</v>
      </c>
    </row>
    <row r="1639" spans="1:8">
      <c r="A1639" s="4" t="str">
        <f t="shared" si="25"/>
        <v>2010New Jersey</v>
      </c>
      <c r="B1639">
        <v>2010</v>
      </c>
      <c r="C1639" t="s">
        <v>37</v>
      </c>
      <c r="D1639" s="1">
        <v>0</v>
      </c>
      <c r="E1639" s="1">
        <v>0</v>
      </c>
      <c r="F1639" s="1">
        <v>0</v>
      </c>
      <c r="G1639" t="s">
        <v>53</v>
      </c>
      <c r="H1639" s="1">
        <v>2670</v>
      </c>
    </row>
    <row r="1640" spans="1:8">
      <c r="A1640" s="4" t="str">
        <f t="shared" si="25"/>
        <v>2010New Jersey</v>
      </c>
      <c r="B1640">
        <v>2010</v>
      </c>
      <c r="C1640" t="s">
        <v>37</v>
      </c>
      <c r="D1640" s="1">
        <v>0</v>
      </c>
      <c r="E1640" s="1">
        <v>0</v>
      </c>
      <c r="F1640" s="1">
        <v>0</v>
      </c>
      <c r="G1640" t="s">
        <v>54</v>
      </c>
      <c r="H1640" s="1">
        <v>964</v>
      </c>
    </row>
    <row r="1641" spans="1:8">
      <c r="A1641" s="4" t="str">
        <f t="shared" si="25"/>
        <v>2010New Jersey</v>
      </c>
      <c r="B1641">
        <v>2010</v>
      </c>
      <c r="C1641" t="s">
        <v>37</v>
      </c>
      <c r="D1641" s="1">
        <v>0</v>
      </c>
      <c r="E1641" s="1">
        <v>0</v>
      </c>
      <c r="F1641" s="1">
        <v>0</v>
      </c>
      <c r="G1641" t="s">
        <v>55</v>
      </c>
      <c r="H1641" s="1">
        <v>358</v>
      </c>
    </row>
    <row r="1642" spans="1:8">
      <c r="A1642" s="4" t="str">
        <f t="shared" si="25"/>
        <v>2010New Jersey</v>
      </c>
      <c r="B1642">
        <v>2010</v>
      </c>
      <c r="C1642" t="s">
        <v>37</v>
      </c>
      <c r="D1642" s="1">
        <v>0</v>
      </c>
      <c r="E1642" s="1">
        <v>0</v>
      </c>
      <c r="F1642" s="1">
        <v>0</v>
      </c>
      <c r="G1642" t="s">
        <v>56</v>
      </c>
      <c r="H1642" s="1">
        <v>586</v>
      </c>
    </row>
    <row r="1643" spans="1:8">
      <c r="A1643" s="4" t="str">
        <f t="shared" si="25"/>
        <v>2010New Jersey</v>
      </c>
      <c r="B1643">
        <v>2010</v>
      </c>
      <c r="C1643" t="s">
        <v>37</v>
      </c>
      <c r="D1643" s="1">
        <v>0</v>
      </c>
      <c r="E1643" s="1">
        <v>0</v>
      </c>
      <c r="F1643" s="1">
        <v>0</v>
      </c>
      <c r="G1643" t="s">
        <v>57</v>
      </c>
      <c r="H1643" s="1">
        <v>0</v>
      </c>
    </row>
    <row r="1644" spans="1:8">
      <c r="A1644" s="4" t="str">
        <f t="shared" si="25"/>
        <v>2010New Jersey</v>
      </c>
      <c r="B1644">
        <v>2010</v>
      </c>
      <c r="C1644" t="s">
        <v>37</v>
      </c>
      <c r="D1644" s="1">
        <v>0</v>
      </c>
      <c r="E1644" s="1">
        <v>0</v>
      </c>
      <c r="F1644" s="1">
        <v>0</v>
      </c>
      <c r="G1644" t="s">
        <v>58</v>
      </c>
      <c r="H1644" s="1">
        <v>2732</v>
      </c>
    </row>
    <row r="1645" spans="1:8">
      <c r="A1645" s="4" t="str">
        <f t="shared" si="25"/>
        <v>2010New Mexico</v>
      </c>
      <c r="B1645">
        <v>2010</v>
      </c>
      <c r="C1645" s="4" t="s">
        <v>38</v>
      </c>
      <c r="D1645" s="1">
        <v>2039549</v>
      </c>
      <c r="E1645" s="1">
        <v>1735950</v>
      </c>
      <c r="F1645" s="1">
        <v>220663</v>
      </c>
      <c r="G1645">
        <v>0</v>
      </c>
      <c r="H1645" s="1">
        <v>0</v>
      </c>
    </row>
    <row r="1646" spans="1:8">
      <c r="A1646" s="4" t="str">
        <f t="shared" si="25"/>
        <v>2010New Mexico</v>
      </c>
      <c r="B1646">
        <v>2010</v>
      </c>
      <c r="C1646" t="s">
        <v>38</v>
      </c>
      <c r="D1646" s="1">
        <v>0</v>
      </c>
      <c r="E1646" s="1">
        <v>0</v>
      </c>
      <c r="F1646" s="1">
        <v>0</v>
      </c>
      <c r="G1646" t="s">
        <v>7</v>
      </c>
      <c r="H1646" s="1">
        <v>751</v>
      </c>
    </row>
    <row r="1647" spans="1:8">
      <c r="A1647" s="4" t="str">
        <f t="shared" si="25"/>
        <v>2010New Mexico</v>
      </c>
      <c r="B1647">
        <v>2010</v>
      </c>
      <c r="C1647" t="s">
        <v>38</v>
      </c>
      <c r="D1647" s="1">
        <v>0</v>
      </c>
      <c r="E1647" s="1">
        <v>0</v>
      </c>
      <c r="F1647" s="1">
        <v>0</v>
      </c>
      <c r="G1647" t="s">
        <v>8</v>
      </c>
      <c r="H1647" s="1">
        <v>969</v>
      </c>
    </row>
    <row r="1648" spans="1:8">
      <c r="A1648" s="4" t="str">
        <f t="shared" si="25"/>
        <v>2010New Mexico</v>
      </c>
      <c r="B1648">
        <v>2010</v>
      </c>
      <c r="C1648" t="s">
        <v>38</v>
      </c>
      <c r="D1648" s="1">
        <v>0</v>
      </c>
      <c r="E1648" s="1">
        <v>0</v>
      </c>
      <c r="F1648" s="1">
        <v>0</v>
      </c>
      <c r="G1648" t="s">
        <v>9</v>
      </c>
      <c r="H1648" s="1">
        <v>6117</v>
      </c>
    </row>
    <row r="1649" spans="1:8">
      <c r="A1649" s="4" t="str">
        <f t="shared" si="25"/>
        <v>2010New Mexico</v>
      </c>
      <c r="B1649">
        <v>2010</v>
      </c>
      <c r="C1649" t="s">
        <v>38</v>
      </c>
      <c r="D1649" s="1">
        <v>0</v>
      </c>
      <c r="E1649" s="1">
        <v>0</v>
      </c>
      <c r="F1649" s="1">
        <v>0</v>
      </c>
      <c r="G1649" t="s">
        <v>10</v>
      </c>
      <c r="H1649" s="1">
        <v>77</v>
      </c>
    </row>
    <row r="1650" spans="1:8">
      <c r="A1650" s="4" t="str">
        <f t="shared" si="25"/>
        <v>2010New Mexico</v>
      </c>
      <c r="B1650">
        <v>2010</v>
      </c>
      <c r="C1650" t="s">
        <v>38</v>
      </c>
      <c r="D1650" s="1">
        <v>0</v>
      </c>
      <c r="E1650" s="1">
        <v>0</v>
      </c>
      <c r="F1650" s="1">
        <v>0</v>
      </c>
      <c r="G1650" t="s">
        <v>11</v>
      </c>
      <c r="H1650" s="1">
        <v>6547</v>
      </c>
    </row>
    <row r="1651" spans="1:8">
      <c r="A1651" s="4" t="str">
        <f t="shared" si="25"/>
        <v>2010New Mexico</v>
      </c>
      <c r="B1651">
        <v>2010</v>
      </c>
      <c r="C1651" t="s">
        <v>38</v>
      </c>
      <c r="D1651" s="1">
        <v>0</v>
      </c>
      <c r="E1651" s="1">
        <v>0</v>
      </c>
      <c r="F1651" s="1">
        <v>0</v>
      </c>
      <c r="G1651" t="s">
        <v>12</v>
      </c>
      <c r="H1651" s="1">
        <v>2852</v>
      </c>
    </row>
    <row r="1652" spans="1:8">
      <c r="A1652" s="4" t="str">
        <f t="shared" si="25"/>
        <v>2010New Mexico</v>
      </c>
      <c r="B1652">
        <v>2010</v>
      </c>
      <c r="C1652" t="s">
        <v>38</v>
      </c>
      <c r="D1652" s="1">
        <v>0</v>
      </c>
      <c r="E1652" s="1">
        <v>0</v>
      </c>
      <c r="F1652" s="1">
        <v>0</v>
      </c>
      <c r="G1652" t="s">
        <v>13</v>
      </c>
      <c r="H1652" s="1">
        <v>25</v>
      </c>
    </row>
    <row r="1653" spans="1:8">
      <c r="A1653" s="4" t="str">
        <f t="shared" si="25"/>
        <v>2010New Mexico</v>
      </c>
      <c r="B1653">
        <v>2010</v>
      </c>
      <c r="C1653" t="s">
        <v>38</v>
      </c>
      <c r="D1653" s="1">
        <v>0</v>
      </c>
      <c r="E1653" s="1">
        <v>0</v>
      </c>
      <c r="F1653" s="1">
        <v>0</v>
      </c>
      <c r="G1653" t="s">
        <v>14</v>
      </c>
      <c r="H1653" s="1">
        <v>391</v>
      </c>
    </row>
    <row r="1654" spans="1:8">
      <c r="A1654" s="4" t="str">
        <f t="shared" si="25"/>
        <v>2010New Mexico</v>
      </c>
      <c r="B1654">
        <v>2010</v>
      </c>
      <c r="C1654" t="s">
        <v>38</v>
      </c>
      <c r="D1654" s="1">
        <v>0</v>
      </c>
      <c r="E1654" s="1">
        <v>0</v>
      </c>
      <c r="F1654" s="1">
        <v>0</v>
      </c>
      <c r="G1654" t="s">
        <v>15</v>
      </c>
      <c r="H1654" s="1">
        <v>56</v>
      </c>
    </row>
    <row r="1655" spans="1:8">
      <c r="A1655" s="4" t="str">
        <f t="shared" si="25"/>
        <v>2010New Mexico</v>
      </c>
      <c r="B1655">
        <v>2010</v>
      </c>
      <c r="C1655" t="s">
        <v>38</v>
      </c>
      <c r="D1655" s="1">
        <v>0</v>
      </c>
      <c r="E1655" s="1">
        <v>0</v>
      </c>
      <c r="F1655" s="1">
        <v>0</v>
      </c>
      <c r="G1655" t="s">
        <v>16</v>
      </c>
      <c r="H1655" s="1">
        <v>3259</v>
      </c>
    </row>
    <row r="1656" spans="1:8">
      <c r="A1656" s="4" t="str">
        <f t="shared" si="25"/>
        <v>2010New Mexico</v>
      </c>
      <c r="B1656">
        <v>2010</v>
      </c>
      <c r="C1656" t="s">
        <v>38</v>
      </c>
      <c r="D1656" s="1">
        <v>0</v>
      </c>
      <c r="E1656" s="1">
        <v>0</v>
      </c>
      <c r="F1656" s="1">
        <v>0</v>
      </c>
      <c r="G1656" t="s">
        <v>17</v>
      </c>
      <c r="H1656" s="1">
        <v>1977</v>
      </c>
    </row>
    <row r="1657" spans="1:8">
      <c r="A1657" s="4" t="str">
        <f t="shared" si="25"/>
        <v>2010New Mexico</v>
      </c>
      <c r="B1657">
        <v>2010</v>
      </c>
      <c r="C1657" t="s">
        <v>38</v>
      </c>
      <c r="D1657" s="1">
        <v>0</v>
      </c>
      <c r="E1657" s="1">
        <v>0</v>
      </c>
      <c r="F1657" s="1">
        <v>0</v>
      </c>
      <c r="G1657" t="s">
        <v>18</v>
      </c>
      <c r="H1657" s="1">
        <v>122</v>
      </c>
    </row>
    <row r="1658" spans="1:8">
      <c r="A1658" s="4" t="str">
        <f t="shared" si="25"/>
        <v>2010New Mexico</v>
      </c>
      <c r="B1658">
        <v>2010</v>
      </c>
      <c r="C1658" t="s">
        <v>38</v>
      </c>
      <c r="D1658" s="1">
        <v>0</v>
      </c>
      <c r="E1658" s="1">
        <v>0</v>
      </c>
      <c r="F1658" s="1">
        <v>0</v>
      </c>
      <c r="G1658" t="s">
        <v>19</v>
      </c>
      <c r="H1658" s="1">
        <v>755</v>
      </c>
    </row>
    <row r="1659" spans="1:8">
      <c r="A1659" s="4" t="str">
        <f t="shared" si="25"/>
        <v>2010New Mexico</v>
      </c>
      <c r="B1659">
        <v>2010</v>
      </c>
      <c r="C1659" t="s">
        <v>38</v>
      </c>
      <c r="D1659" s="1">
        <v>0</v>
      </c>
      <c r="E1659" s="1">
        <v>0</v>
      </c>
      <c r="F1659" s="1">
        <v>0</v>
      </c>
      <c r="G1659" t="s">
        <v>20</v>
      </c>
      <c r="H1659" s="1">
        <v>526</v>
      </c>
    </row>
    <row r="1660" spans="1:8">
      <c r="A1660" s="4" t="str">
        <f t="shared" si="25"/>
        <v>2010New Mexico</v>
      </c>
      <c r="B1660">
        <v>2010</v>
      </c>
      <c r="C1660" t="s">
        <v>38</v>
      </c>
      <c r="D1660" s="1">
        <v>0</v>
      </c>
      <c r="E1660" s="1">
        <v>0</v>
      </c>
      <c r="F1660" s="1">
        <v>0</v>
      </c>
      <c r="G1660" t="s">
        <v>21</v>
      </c>
      <c r="H1660" s="1">
        <v>465</v>
      </c>
    </row>
    <row r="1661" spans="1:8">
      <c r="A1661" s="4" t="str">
        <f t="shared" si="25"/>
        <v>2010New Mexico</v>
      </c>
      <c r="B1661">
        <v>2010</v>
      </c>
      <c r="C1661" t="s">
        <v>38</v>
      </c>
      <c r="D1661" s="1">
        <v>0</v>
      </c>
      <c r="E1661" s="1">
        <v>0</v>
      </c>
      <c r="F1661" s="1">
        <v>0</v>
      </c>
      <c r="G1661" t="s">
        <v>22</v>
      </c>
      <c r="H1661" s="1">
        <v>0</v>
      </c>
    </row>
    <row r="1662" spans="1:8">
      <c r="A1662" s="4" t="str">
        <f t="shared" si="25"/>
        <v>2010New Mexico</v>
      </c>
      <c r="B1662">
        <v>2010</v>
      </c>
      <c r="C1662" t="s">
        <v>38</v>
      </c>
      <c r="D1662" s="1">
        <v>0</v>
      </c>
      <c r="E1662" s="1">
        <v>0</v>
      </c>
      <c r="F1662" s="1">
        <v>0</v>
      </c>
      <c r="G1662" t="s">
        <v>23</v>
      </c>
      <c r="H1662" s="1">
        <v>751</v>
      </c>
    </row>
    <row r="1663" spans="1:8">
      <c r="A1663" s="4" t="str">
        <f t="shared" si="25"/>
        <v>2010New Mexico</v>
      </c>
      <c r="B1663">
        <v>2010</v>
      </c>
      <c r="C1663" t="s">
        <v>38</v>
      </c>
      <c r="D1663" s="1">
        <v>0</v>
      </c>
      <c r="E1663" s="1">
        <v>0</v>
      </c>
      <c r="F1663" s="1">
        <v>0</v>
      </c>
      <c r="G1663" t="s">
        <v>24</v>
      </c>
      <c r="H1663" s="1">
        <v>739</v>
      </c>
    </row>
    <row r="1664" spans="1:8">
      <c r="A1664" s="4" t="str">
        <f t="shared" si="25"/>
        <v>2010New Mexico</v>
      </c>
      <c r="B1664">
        <v>2010</v>
      </c>
      <c r="C1664" t="s">
        <v>38</v>
      </c>
      <c r="D1664" s="1">
        <v>0</v>
      </c>
      <c r="E1664" s="1">
        <v>0</v>
      </c>
      <c r="F1664" s="1">
        <v>0</v>
      </c>
      <c r="G1664" t="s">
        <v>25</v>
      </c>
      <c r="H1664" s="1">
        <v>65</v>
      </c>
    </row>
    <row r="1665" spans="1:8">
      <c r="A1665" s="4" t="str">
        <f t="shared" si="25"/>
        <v>2010New Mexico</v>
      </c>
      <c r="B1665">
        <v>2010</v>
      </c>
      <c r="C1665" t="s">
        <v>38</v>
      </c>
      <c r="D1665" s="1">
        <v>0</v>
      </c>
      <c r="E1665" s="1">
        <v>0</v>
      </c>
      <c r="F1665" s="1">
        <v>0</v>
      </c>
      <c r="G1665" t="s">
        <v>26</v>
      </c>
      <c r="H1665" s="1">
        <v>94</v>
      </c>
    </row>
    <row r="1666" spans="1:8">
      <c r="A1666" s="4" t="str">
        <f t="shared" si="25"/>
        <v>2010New Mexico</v>
      </c>
      <c r="B1666">
        <v>2010</v>
      </c>
      <c r="C1666" t="s">
        <v>38</v>
      </c>
      <c r="D1666" s="1">
        <v>0</v>
      </c>
      <c r="E1666" s="1">
        <v>0</v>
      </c>
      <c r="F1666" s="1">
        <v>0</v>
      </c>
      <c r="G1666" t="s">
        <v>27</v>
      </c>
      <c r="H1666" s="1">
        <v>1968</v>
      </c>
    </row>
    <row r="1667" spans="1:8">
      <c r="A1667" s="4" t="str">
        <f t="shared" ref="A1667:A1730" si="26">B1667&amp;C1667</f>
        <v>2010New Mexico</v>
      </c>
      <c r="B1667">
        <v>2010</v>
      </c>
      <c r="C1667" t="s">
        <v>38</v>
      </c>
      <c r="D1667" s="1">
        <v>0</v>
      </c>
      <c r="E1667" s="1">
        <v>0</v>
      </c>
      <c r="F1667" s="1">
        <v>0</v>
      </c>
      <c r="G1667" t="s">
        <v>28</v>
      </c>
      <c r="H1667" s="1">
        <v>2076</v>
      </c>
    </row>
    <row r="1668" spans="1:8">
      <c r="A1668" s="4" t="str">
        <f t="shared" si="26"/>
        <v>2010New Mexico</v>
      </c>
      <c r="B1668">
        <v>2010</v>
      </c>
      <c r="C1668" t="s">
        <v>38</v>
      </c>
      <c r="D1668" s="1">
        <v>0</v>
      </c>
      <c r="E1668" s="1">
        <v>0</v>
      </c>
      <c r="F1668" s="1">
        <v>0</v>
      </c>
      <c r="G1668" t="s">
        <v>29</v>
      </c>
      <c r="H1668" s="1">
        <v>1460</v>
      </c>
    </row>
    <row r="1669" spans="1:8">
      <c r="A1669" s="4" t="str">
        <f t="shared" si="26"/>
        <v>2010New Mexico</v>
      </c>
      <c r="B1669">
        <v>2010</v>
      </c>
      <c r="C1669" t="s">
        <v>38</v>
      </c>
      <c r="D1669" s="1">
        <v>0</v>
      </c>
      <c r="E1669" s="1">
        <v>0</v>
      </c>
      <c r="F1669" s="1">
        <v>0</v>
      </c>
      <c r="G1669" t="s">
        <v>30</v>
      </c>
      <c r="H1669" s="1">
        <v>179</v>
      </c>
    </row>
    <row r="1670" spans="1:8">
      <c r="A1670" s="4" t="str">
        <f t="shared" si="26"/>
        <v>2010New Mexico</v>
      </c>
      <c r="B1670">
        <v>2010</v>
      </c>
      <c r="C1670" t="s">
        <v>38</v>
      </c>
      <c r="D1670" s="1">
        <v>0</v>
      </c>
      <c r="E1670" s="1">
        <v>0</v>
      </c>
      <c r="F1670" s="1">
        <v>0</v>
      </c>
      <c r="G1670" t="s">
        <v>31</v>
      </c>
      <c r="H1670" s="1">
        <v>719</v>
      </c>
    </row>
    <row r="1671" spans="1:8">
      <c r="A1671" s="4" t="str">
        <f t="shared" si="26"/>
        <v>2010New Mexico</v>
      </c>
      <c r="B1671">
        <v>2010</v>
      </c>
      <c r="C1671" t="s">
        <v>38</v>
      </c>
      <c r="D1671" s="1">
        <v>0</v>
      </c>
      <c r="E1671" s="1">
        <v>0</v>
      </c>
      <c r="F1671" s="1">
        <v>0</v>
      </c>
      <c r="G1671" t="s">
        <v>32</v>
      </c>
      <c r="H1671" s="1">
        <v>138</v>
      </c>
    </row>
    <row r="1672" spans="1:8">
      <c r="A1672" s="4" t="str">
        <f t="shared" si="26"/>
        <v>2010New Mexico</v>
      </c>
      <c r="B1672">
        <v>2010</v>
      </c>
      <c r="C1672" t="s">
        <v>38</v>
      </c>
      <c r="D1672" s="1">
        <v>0</v>
      </c>
      <c r="E1672" s="1">
        <v>0</v>
      </c>
      <c r="F1672" s="1">
        <v>0</v>
      </c>
      <c r="G1672" t="s">
        <v>33</v>
      </c>
      <c r="H1672" s="1">
        <v>1003</v>
      </c>
    </row>
    <row r="1673" spans="1:8">
      <c r="A1673" s="4" t="str">
        <f t="shared" si="26"/>
        <v>2010New Mexico</v>
      </c>
      <c r="B1673">
        <v>2010</v>
      </c>
      <c r="C1673" t="s">
        <v>38</v>
      </c>
      <c r="D1673" s="1">
        <v>0</v>
      </c>
      <c r="E1673" s="1">
        <v>0</v>
      </c>
      <c r="F1673" s="1">
        <v>0</v>
      </c>
      <c r="G1673" t="s">
        <v>34</v>
      </c>
      <c r="H1673" s="1">
        <v>530</v>
      </c>
    </row>
    <row r="1674" spans="1:8">
      <c r="A1674" s="4" t="str">
        <f t="shared" si="26"/>
        <v>2010New Mexico</v>
      </c>
      <c r="B1674">
        <v>2010</v>
      </c>
      <c r="C1674" t="s">
        <v>38</v>
      </c>
      <c r="D1674" s="1">
        <v>0</v>
      </c>
      <c r="E1674" s="1">
        <v>0</v>
      </c>
      <c r="F1674" s="1">
        <v>0</v>
      </c>
      <c r="G1674" t="s">
        <v>35</v>
      </c>
      <c r="H1674" s="1">
        <v>4192</v>
      </c>
    </row>
    <row r="1675" spans="1:8">
      <c r="A1675" s="4" t="str">
        <f t="shared" si="26"/>
        <v>2010New Mexico</v>
      </c>
      <c r="B1675">
        <v>2010</v>
      </c>
      <c r="C1675" t="s">
        <v>38</v>
      </c>
      <c r="D1675" s="1">
        <v>0</v>
      </c>
      <c r="E1675" s="1">
        <v>0</v>
      </c>
      <c r="F1675" s="1">
        <v>0</v>
      </c>
      <c r="G1675" t="s">
        <v>36</v>
      </c>
      <c r="H1675" s="1">
        <v>79</v>
      </c>
    </row>
    <row r="1676" spans="1:8">
      <c r="A1676" s="4" t="str">
        <f t="shared" si="26"/>
        <v>2010New Mexico</v>
      </c>
      <c r="B1676">
        <v>2010</v>
      </c>
      <c r="C1676" t="s">
        <v>38</v>
      </c>
      <c r="D1676" s="1">
        <v>0</v>
      </c>
      <c r="E1676" s="1">
        <v>0</v>
      </c>
      <c r="F1676" s="1">
        <v>0</v>
      </c>
      <c r="G1676" t="s">
        <v>37</v>
      </c>
      <c r="H1676" s="1">
        <v>160</v>
      </c>
    </row>
    <row r="1677" spans="1:8">
      <c r="A1677" s="4" t="str">
        <f t="shared" si="26"/>
        <v>2010New Mexico</v>
      </c>
      <c r="B1677">
        <v>2010</v>
      </c>
      <c r="C1677" t="s">
        <v>38</v>
      </c>
      <c r="D1677" s="1">
        <v>0</v>
      </c>
      <c r="E1677" s="1">
        <v>0</v>
      </c>
      <c r="F1677" s="1">
        <v>0</v>
      </c>
      <c r="G1677" t="s">
        <v>38</v>
      </c>
      <c r="H1677" s="1">
        <v>0</v>
      </c>
    </row>
    <row r="1678" spans="1:8">
      <c r="A1678" s="4" t="str">
        <f t="shared" si="26"/>
        <v>2010New Mexico</v>
      </c>
      <c r="B1678">
        <v>2010</v>
      </c>
      <c r="C1678" t="s">
        <v>38</v>
      </c>
      <c r="D1678" s="1">
        <v>0</v>
      </c>
      <c r="E1678" s="1">
        <v>0</v>
      </c>
      <c r="F1678" s="1">
        <v>0</v>
      </c>
      <c r="G1678" t="s">
        <v>39</v>
      </c>
      <c r="H1678" s="1">
        <v>784</v>
      </c>
    </row>
    <row r="1679" spans="1:8">
      <c r="A1679" s="4" t="str">
        <f t="shared" si="26"/>
        <v>2010New Mexico</v>
      </c>
      <c r="B1679">
        <v>2010</v>
      </c>
      <c r="C1679" t="s">
        <v>38</v>
      </c>
      <c r="D1679" s="1">
        <v>0</v>
      </c>
      <c r="E1679" s="1">
        <v>0</v>
      </c>
      <c r="F1679" s="1">
        <v>0</v>
      </c>
      <c r="G1679" t="s">
        <v>40</v>
      </c>
      <c r="H1679" s="1">
        <v>1793</v>
      </c>
    </row>
    <row r="1680" spans="1:8">
      <c r="A1680" s="4" t="str">
        <f t="shared" si="26"/>
        <v>2010New Mexico</v>
      </c>
      <c r="B1680">
        <v>2010</v>
      </c>
      <c r="C1680" t="s">
        <v>38</v>
      </c>
      <c r="D1680" s="1">
        <v>0</v>
      </c>
      <c r="E1680" s="1">
        <v>0</v>
      </c>
      <c r="F1680" s="1">
        <v>0</v>
      </c>
      <c r="G1680" t="s">
        <v>41</v>
      </c>
      <c r="H1680" s="1">
        <v>79</v>
      </c>
    </row>
    <row r="1681" spans="1:8">
      <c r="A1681" s="4" t="str">
        <f t="shared" si="26"/>
        <v>2010New Mexico</v>
      </c>
      <c r="B1681">
        <v>2010</v>
      </c>
      <c r="C1681" t="s">
        <v>38</v>
      </c>
      <c r="D1681" s="1">
        <v>0</v>
      </c>
      <c r="E1681" s="1">
        <v>0</v>
      </c>
      <c r="F1681" s="1">
        <v>0</v>
      </c>
      <c r="G1681" t="s">
        <v>42</v>
      </c>
      <c r="H1681" s="1">
        <v>1712</v>
      </c>
    </row>
    <row r="1682" spans="1:8">
      <c r="A1682" s="4" t="str">
        <f t="shared" si="26"/>
        <v>2010New Mexico</v>
      </c>
      <c r="B1682">
        <v>2010</v>
      </c>
      <c r="C1682" t="s">
        <v>38</v>
      </c>
      <c r="D1682" s="1">
        <v>0</v>
      </c>
      <c r="E1682" s="1">
        <v>0</v>
      </c>
      <c r="F1682" s="1">
        <v>0</v>
      </c>
      <c r="G1682" t="s">
        <v>43</v>
      </c>
      <c r="H1682" s="1">
        <v>1182</v>
      </c>
    </row>
    <row r="1683" spans="1:8">
      <c r="A1683" s="4" t="str">
        <f t="shared" si="26"/>
        <v>2010New Mexico</v>
      </c>
      <c r="B1683">
        <v>2010</v>
      </c>
      <c r="C1683" t="s">
        <v>38</v>
      </c>
      <c r="D1683" s="1">
        <v>0</v>
      </c>
      <c r="E1683" s="1">
        <v>0</v>
      </c>
      <c r="F1683" s="1">
        <v>0</v>
      </c>
      <c r="G1683" t="s">
        <v>44</v>
      </c>
      <c r="H1683" s="1">
        <v>1659</v>
      </c>
    </row>
    <row r="1684" spans="1:8">
      <c r="A1684" s="4" t="str">
        <f t="shared" si="26"/>
        <v>2010New Mexico</v>
      </c>
      <c r="B1684">
        <v>2010</v>
      </c>
      <c r="C1684" t="s">
        <v>38</v>
      </c>
      <c r="D1684" s="1">
        <v>0</v>
      </c>
      <c r="E1684" s="1">
        <v>0</v>
      </c>
      <c r="F1684" s="1">
        <v>0</v>
      </c>
      <c r="G1684" t="s">
        <v>45</v>
      </c>
      <c r="H1684" s="1">
        <v>809</v>
      </c>
    </row>
    <row r="1685" spans="1:8">
      <c r="A1685" s="4" t="str">
        <f t="shared" si="26"/>
        <v>2010New Mexico</v>
      </c>
      <c r="B1685">
        <v>2010</v>
      </c>
      <c r="C1685" t="s">
        <v>38</v>
      </c>
      <c r="D1685" s="1">
        <v>0</v>
      </c>
      <c r="E1685" s="1">
        <v>0</v>
      </c>
      <c r="F1685" s="1">
        <v>0</v>
      </c>
      <c r="G1685" t="s">
        <v>46</v>
      </c>
      <c r="H1685" s="1">
        <v>46</v>
      </c>
    </row>
    <row r="1686" spans="1:8">
      <c r="A1686" s="4" t="str">
        <f t="shared" si="26"/>
        <v>2010New Mexico</v>
      </c>
      <c r="B1686">
        <v>2010</v>
      </c>
      <c r="C1686" t="s">
        <v>38</v>
      </c>
      <c r="D1686" s="1">
        <v>0</v>
      </c>
      <c r="E1686" s="1">
        <v>0</v>
      </c>
      <c r="F1686" s="1">
        <v>0</v>
      </c>
      <c r="G1686" t="s">
        <v>47</v>
      </c>
      <c r="H1686" s="1">
        <v>152</v>
      </c>
    </row>
    <row r="1687" spans="1:8">
      <c r="A1687" s="4" t="str">
        <f t="shared" si="26"/>
        <v>2010New Mexico</v>
      </c>
      <c r="B1687">
        <v>2010</v>
      </c>
      <c r="C1687" t="s">
        <v>38</v>
      </c>
      <c r="D1687" s="1">
        <v>0</v>
      </c>
      <c r="E1687" s="1">
        <v>0</v>
      </c>
      <c r="F1687" s="1">
        <v>0</v>
      </c>
      <c r="G1687" t="s">
        <v>48</v>
      </c>
      <c r="H1687" s="1">
        <v>204</v>
      </c>
    </row>
    <row r="1688" spans="1:8">
      <c r="A1688" s="4" t="str">
        <f t="shared" si="26"/>
        <v>2010New Mexico</v>
      </c>
      <c r="B1688">
        <v>2010</v>
      </c>
      <c r="C1688" t="s">
        <v>38</v>
      </c>
      <c r="D1688" s="1">
        <v>0</v>
      </c>
      <c r="E1688" s="1">
        <v>0</v>
      </c>
      <c r="F1688" s="1">
        <v>0</v>
      </c>
      <c r="G1688" t="s">
        <v>49</v>
      </c>
      <c r="H1688" s="1">
        <v>1269</v>
      </c>
    </row>
    <row r="1689" spans="1:8">
      <c r="A1689" s="4" t="str">
        <f t="shared" si="26"/>
        <v>2010New Mexico</v>
      </c>
      <c r="B1689">
        <v>2010</v>
      </c>
      <c r="C1689" t="s">
        <v>38</v>
      </c>
      <c r="D1689" s="1">
        <v>0</v>
      </c>
      <c r="E1689" s="1">
        <v>0</v>
      </c>
      <c r="F1689" s="1">
        <v>0</v>
      </c>
      <c r="G1689" t="s">
        <v>50</v>
      </c>
      <c r="H1689" s="1">
        <v>18511</v>
      </c>
    </row>
    <row r="1690" spans="1:8">
      <c r="A1690" s="4" t="str">
        <f t="shared" si="26"/>
        <v>2010New Mexico</v>
      </c>
      <c r="B1690">
        <v>2010</v>
      </c>
      <c r="C1690" t="s">
        <v>38</v>
      </c>
      <c r="D1690" s="1">
        <v>0</v>
      </c>
      <c r="E1690" s="1">
        <v>0</v>
      </c>
      <c r="F1690" s="1">
        <v>0</v>
      </c>
      <c r="G1690" t="s">
        <v>51</v>
      </c>
      <c r="H1690" s="1">
        <v>1601</v>
      </c>
    </row>
    <row r="1691" spans="1:8">
      <c r="A1691" s="4" t="str">
        <f t="shared" si="26"/>
        <v>2010New Mexico</v>
      </c>
      <c r="B1691">
        <v>2010</v>
      </c>
      <c r="C1691" t="s">
        <v>38</v>
      </c>
      <c r="D1691" s="1">
        <v>0</v>
      </c>
      <c r="E1691" s="1">
        <v>0</v>
      </c>
      <c r="F1691" s="1">
        <v>0</v>
      </c>
      <c r="G1691" t="s">
        <v>52</v>
      </c>
      <c r="H1691" s="1">
        <v>309</v>
      </c>
    </row>
    <row r="1692" spans="1:8">
      <c r="A1692" s="4" t="str">
        <f t="shared" si="26"/>
        <v>2010New Mexico</v>
      </c>
      <c r="B1692">
        <v>2010</v>
      </c>
      <c r="C1692" t="s">
        <v>38</v>
      </c>
      <c r="D1692" s="1">
        <v>0</v>
      </c>
      <c r="E1692" s="1">
        <v>0</v>
      </c>
      <c r="F1692" s="1">
        <v>0</v>
      </c>
      <c r="G1692" t="s">
        <v>53</v>
      </c>
      <c r="H1692" s="1">
        <v>290</v>
      </c>
    </row>
    <row r="1693" spans="1:8">
      <c r="A1693" s="4" t="str">
        <f t="shared" si="26"/>
        <v>2010New Mexico</v>
      </c>
      <c r="B1693">
        <v>2010</v>
      </c>
      <c r="C1693" t="s">
        <v>38</v>
      </c>
      <c r="D1693" s="1">
        <v>0</v>
      </c>
      <c r="E1693" s="1">
        <v>0</v>
      </c>
      <c r="F1693" s="1">
        <v>0</v>
      </c>
      <c r="G1693" t="s">
        <v>54</v>
      </c>
      <c r="H1693" s="1">
        <v>3004</v>
      </c>
    </row>
    <row r="1694" spans="1:8">
      <c r="A1694" s="4" t="str">
        <f t="shared" si="26"/>
        <v>2010New Mexico</v>
      </c>
      <c r="B1694">
        <v>2010</v>
      </c>
      <c r="C1694" t="s">
        <v>38</v>
      </c>
      <c r="D1694" s="1">
        <v>0</v>
      </c>
      <c r="E1694" s="1">
        <v>0</v>
      </c>
      <c r="F1694" s="1">
        <v>0</v>
      </c>
      <c r="G1694" t="s">
        <v>55</v>
      </c>
      <c r="H1694" s="1">
        <v>0</v>
      </c>
    </row>
    <row r="1695" spans="1:8">
      <c r="A1695" s="4" t="str">
        <f t="shared" si="26"/>
        <v>2010New Mexico</v>
      </c>
      <c r="B1695">
        <v>2010</v>
      </c>
      <c r="C1695" t="s">
        <v>38</v>
      </c>
      <c r="D1695" s="1">
        <v>0</v>
      </c>
      <c r="E1695" s="1">
        <v>0</v>
      </c>
      <c r="F1695" s="1">
        <v>0</v>
      </c>
      <c r="G1695" t="s">
        <v>56</v>
      </c>
      <c r="H1695" s="1">
        <v>407</v>
      </c>
    </row>
    <row r="1696" spans="1:8">
      <c r="A1696" s="4" t="str">
        <f t="shared" si="26"/>
        <v>2010New Mexico</v>
      </c>
      <c r="B1696">
        <v>2010</v>
      </c>
      <c r="C1696" t="s">
        <v>38</v>
      </c>
      <c r="D1696" s="1">
        <v>0</v>
      </c>
      <c r="E1696" s="1">
        <v>0</v>
      </c>
      <c r="F1696" s="1">
        <v>0</v>
      </c>
      <c r="G1696" t="s">
        <v>57</v>
      </c>
      <c r="H1696" s="1">
        <v>752</v>
      </c>
    </row>
    <row r="1697" spans="1:8">
      <c r="A1697" s="4" t="str">
        <f t="shared" si="26"/>
        <v>2010New Mexico</v>
      </c>
      <c r="B1697">
        <v>2010</v>
      </c>
      <c r="C1697" t="s">
        <v>38</v>
      </c>
      <c r="D1697" s="1">
        <v>0</v>
      </c>
      <c r="E1697" s="1">
        <v>0</v>
      </c>
      <c r="F1697" s="1">
        <v>0</v>
      </c>
      <c r="G1697" t="s">
        <v>58</v>
      </c>
      <c r="H1697" s="1">
        <v>632</v>
      </c>
    </row>
    <row r="1698" spans="1:8">
      <c r="A1698" s="4" t="str">
        <f t="shared" si="26"/>
        <v>2010New York</v>
      </c>
      <c r="B1698">
        <v>2010</v>
      </c>
      <c r="C1698" s="4" t="s">
        <v>39</v>
      </c>
      <c r="D1698" s="1">
        <v>19171916</v>
      </c>
      <c r="E1698" s="1">
        <v>16976205</v>
      </c>
      <c r="F1698" s="1">
        <v>1779540</v>
      </c>
      <c r="G1698">
        <v>0</v>
      </c>
      <c r="H1698" s="1">
        <v>0</v>
      </c>
    </row>
    <row r="1699" spans="1:8">
      <c r="A1699" s="4" t="str">
        <f t="shared" si="26"/>
        <v>2010New York</v>
      </c>
      <c r="B1699">
        <v>2010</v>
      </c>
      <c r="C1699" t="s">
        <v>39</v>
      </c>
      <c r="D1699" s="1">
        <v>0</v>
      </c>
      <c r="E1699" s="1">
        <v>0</v>
      </c>
      <c r="F1699" s="1">
        <v>0</v>
      </c>
      <c r="G1699" t="s">
        <v>7</v>
      </c>
      <c r="H1699" s="1">
        <v>1310</v>
      </c>
    </row>
    <row r="1700" spans="1:8">
      <c r="A1700" s="4" t="str">
        <f t="shared" si="26"/>
        <v>2010New York</v>
      </c>
      <c r="B1700">
        <v>2010</v>
      </c>
      <c r="C1700" t="s">
        <v>39</v>
      </c>
      <c r="D1700" s="1">
        <v>0</v>
      </c>
      <c r="E1700" s="1">
        <v>0</v>
      </c>
      <c r="F1700" s="1">
        <v>0</v>
      </c>
      <c r="G1700" t="s">
        <v>8</v>
      </c>
      <c r="H1700" s="1">
        <v>5070</v>
      </c>
    </row>
    <row r="1701" spans="1:8">
      <c r="A1701" s="4" t="str">
        <f t="shared" si="26"/>
        <v>2010New York</v>
      </c>
      <c r="B1701">
        <v>2010</v>
      </c>
      <c r="C1701" t="s">
        <v>39</v>
      </c>
      <c r="D1701" s="1">
        <v>0</v>
      </c>
      <c r="E1701" s="1">
        <v>0</v>
      </c>
      <c r="F1701" s="1">
        <v>0</v>
      </c>
      <c r="G1701" t="s">
        <v>9</v>
      </c>
      <c r="H1701" s="1">
        <v>2649</v>
      </c>
    </row>
    <row r="1702" spans="1:8">
      <c r="A1702" s="4" t="str">
        <f t="shared" si="26"/>
        <v>2010New York</v>
      </c>
      <c r="B1702">
        <v>2010</v>
      </c>
      <c r="C1702" t="s">
        <v>39</v>
      </c>
      <c r="D1702" s="1">
        <v>0</v>
      </c>
      <c r="E1702" s="1">
        <v>0</v>
      </c>
      <c r="F1702" s="1">
        <v>0</v>
      </c>
      <c r="G1702" t="s">
        <v>10</v>
      </c>
      <c r="H1702" s="1">
        <v>362</v>
      </c>
    </row>
    <row r="1703" spans="1:8">
      <c r="A1703" s="4" t="str">
        <f t="shared" si="26"/>
        <v>2010New York</v>
      </c>
      <c r="B1703">
        <v>2010</v>
      </c>
      <c r="C1703" t="s">
        <v>39</v>
      </c>
      <c r="D1703" s="1">
        <v>0</v>
      </c>
      <c r="E1703" s="1">
        <v>0</v>
      </c>
      <c r="F1703" s="1">
        <v>0</v>
      </c>
      <c r="G1703" t="s">
        <v>11</v>
      </c>
      <c r="H1703" s="1">
        <v>25177</v>
      </c>
    </row>
    <row r="1704" spans="1:8">
      <c r="A1704" s="4" t="str">
        <f t="shared" si="26"/>
        <v>2010New York</v>
      </c>
      <c r="B1704">
        <v>2010</v>
      </c>
      <c r="C1704" t="s">
        <v>39</v>
      </c>
      <c r="D1704" s="1">
        <v>0</v>
      </c>
      <c r="E1704" s="1">
        <v>0</v>
      </c>
      <c r="F1704" s="1">
        <v>0</v>
      </c>
      <c r="G1704" t="s">
        <v>12</v>
      </c>
      <c r="H1704" s="1">
        <v>3135</v>
      </c>
    </row>
    <row r="1705" spans="1:8">
      <c r="A1705" s="4" t="str">
        <f t="shared" si="26"/>
        <v>2010New York</v>
      </c>
      <c r="B1705">
        <v>2010</v>
      </c>
      <c r="C1705" t="s">
        <v>39</v>
      </c>
      <c r="D1705" s="1">
        <v>0</v>
      </c>
      <c r="E1705" s="1">
        <v>0</v>
      </c>
      <c r="F1705" s="1">
        <v>0</v>
      </c>
      <c r="G1705" t="s">
        <v>13</v>
      </c>
      <c r="H1705" s="1">
        <v>15338</v>
      </c>
    </row>
    <row r="1706" spans="1:8">
      <c r="A1706" s="4" t="str">
        <f t="shared" si="26"/>
        <v>2010New York</v>
      </c>
      <c r="B1706">
        <v>2010</v>
      </c>
      <c r="C1706" t="s">
        <v>39</v>
      </c>
      <c r="D1706" s="1">
        <v>0</v>
      </c>
      <c r="E1706" s="1">
        <v>0</v>
      </c>
      <c r="F1706" s="1">
        <v>0</v>
      </c>
      <c r="G1706" t="s">
        <v>14</v>
      </c>
      <c r="H1706" s="1">
        <v>2603</v>
      </c>
    </row>
    <row r="1707" spans="1:8">
      <c r="A1707" s="4" t="str">
        <f t="shared" si="26"/>
        <v>2010New York</v>
      </c>
      <c r="B1707">
        <v>2010</v>
      </c>
      <c r="C1707" t="s">
        <v>39</v>
      </c>
      <c r="D1707" s="1">
        <v>0</v>
      </c>
      <c r="E1707" s="1">
        <v>0</v>
      </c>
      <c r="F1707" s="1">
        <v>0</v>
      </c>
      <c r="G1707" t="s">
        <v>15</v>
      </c>
      <c r="H1707" s="1">
        <v>1983</v>
      </c>
    </row>
    <row r="1708" spans="1:8">
      <c r="A1708" s="4" t="str">
        <f t="shared" si="26"/>
        <v>2010New York</v>
      </c>
      <c r="B1708">
        <v>2010</v>
      </c>
      <c r="C1708" t="s">
        <v>39</v>
      </c>
      <c r="D1708" s="1">
        <v>0</v>
      </c>
      <c r="E1708" s="1">
        <v>0</v>
      </c>
      <c r="F1708" s="1">
        <v>0</v>
      </c>
      <c r="G1708" t="s">
        <v>16</v>
      </c>
      <c r="H1708" s="1">
        <v>30553</v>
      </c>
    </row>
    <row r="1709" spans="1:8">
      <c r="A1709" s="4" t="str">
        <f t="shared" si="26"/>
        <v>2010New York</v>
      </c>
      <c r="B1709">
        <v>2010</v>
      </c>
      <c r="C1709" t="s">
        <v>39</v>
      </c>
      <c r="D1709" s="1">
        <v>0</v>
      </c>
      <c r="E1709" s="1">
        <v>0</v>
      </c>
      <c r="F1709" s="1">
        <v>0</v>
      </c>
      <c r="G1709" t="s">
        <v>17</v>
      </c>
      <c r="H1709" s="1">
        <v>7676</v>
      </c>
    </row>
    <row r="1710" spans="1:8">
      <c r="A1710" s="4" t="str">
        <f t="shared" si="26"/>
        <v>2010New York</v>
      </c>
      <c r="B1710">
        <v>2010</v>
      </c>
      <c r="C1710" t="s">
        <v>39</v>
      </c>
      <c r="D1710" s="1">
        <v>0</v>
      </c>
      <c r="E1710" s="1">
        <v>0</v>
      </c>
      <c r="F1710" s="1">
        <v>0</v>
      </c>
      <c r="G1710" t="s">
        <v>18</v>
      </c>
      <c r="H1710" s="1">
        <v>259</v>
      </c>
    </row>
    <row r="1711" spans="1:8">
      <c r="A1711" s="4" t="str">
        <f t="shared" si="26"/>
        <v>2010New York</v>
      </c>
      <c r="B1711">
        <v>2010</v>
      </c>
      <c r="C1711" t="s">
        <v>39</v>
      </c>
      <c r="D1711" s="1">
        <v>0</v>
      </c>
      <c r="E1711" s="1">
        <v>0</v>
      </c>
      <c r="F1711" s="1">
        <v>0</v>
      </c>
      <c r="G1711" t="s">
        <v>19</v>
      </c>
      <c r="H1711" s="1">
        <v>198</v>
      </c>
    </row>
    <row r="1712" spans="1:8">
      <c r="A1712" s="4" t="str">
        <f t="shared" si="26"/>
        <v>2010New York</v>
      </c>
      <c r="B1712">
        <v>2010</v>
      </c>
      <c r="C1712" t="s">
        <v>39</v>
      </c>
      <c r="D1712" s="1">
        <v>0</v>
      </c>
      <c r="E1712" s="1">
        <v>0</v>
      </c>
      <c r="F1712" s="1">
        <v>0</v>
      </c>
      <c r="G1712" t="s">
        <v>20</v>
      </c>
      <c r="H1712" s="1">
        <v>6533</v>
      </c>
    </row>
    <row r="1713" spans="1:8">
      <c r="A1713" s="4" t="str">
        <f t="shared" si="26"/>
        <v>2010New York</v>
      </c>
      <c r="B1713">
        <v>2010</v>
      </c>
      <c r="C1713" t="s">
        <v>39</v>
      </c>
      <c r="D1713" s="1">
        <v>0</v>
      </c>
      <c r="E1713" s="1">
        <v>0</v>
      </c>
      <c r="F1713" s="1">
        <v>0</v>
      </c>
      <c r="G1713" t="s">
        <v>21</v>
      </c>
      <c r="H1713" s="1">
        <v>2497</v>
      </c>
    </row>
    <row r="1714" spans="1:8">
      <c r="A1714" s="4" t="str">
        <f t="shared" si="26"/>
        <v>2010New York</v>
      </c>
      <c r="B1714">
        <v>2010</v>
      </c>
      <c r="C1714" t="s">
        <v>39</v>
      </c>
      <c r="D1714" s="1">
        <v>0</v>
      </c>
      <c r="E1714" s="1">
        <v>0</v>
      </c>
      <c r="F1714" s="1">
        <v>0</v>
      </c>
      <c r="G1714" t="s">
        <v>22</v>
      </c>
      <c r="H1714" s="1">
        <v>477</v>
      </c>
    </row>
    <row r="1715" spans="1:8">
      <c r="A1715" s="4" t="str">
        <f t="shared" si="26"/>
        <v>2010New York</v>
      </c>
      <c r="B1715">
        <v>2010</v>
      </c>
      <c r="C1715" t="s">
        <v>39</v>
      </c>
      <c r="D1715" s="1">
        <v>0</v>
      </c>
      <c r="E1715" s="1">
        <v>0</v>
      </c>
      <c r="F1715" s="1">
        <v>0</v>
      </c>
      <c r="G1715" t="s">
        <v>23</v>
      </c>
      <c r="H1715" s="1">
        <v>1189</v>
      </c>
    </row>
    <row r="1716" spans="1:8">
      <c r="A1716" s="4" t="str">
        <f t="shared" si="26"/>
        <v>2010New York</v>
      </c>
      <c r="B1716">
        <v>2010</v>
      </c>
      <c r="C1716" t="s">
        <v>39</v>
      </c>
      <c r="D1716" s="1">
        <v>0</v>
      </c>
      <c r="E1716" s="1">
        <v>0</v>
      </c>
      <c r="F1716" s="1">
        <v>0</v>
      </c>
      <c r="G1716" t="s">
        <v>24</v>
      </c>
      <c r="H1716" s="1">
        <v>804</v>
      </c>
    </row>
    <row r="1717" spans="1:8">
      <c r="A1717" s="4" t="str">
        <f t="shared" si="26"/>
        <v>2010New York</v>
      </c>
      <c r="B1717">
        <v>2010</v>
      </c>
      <c r="C1717" t="s">
        <v>39</v>
      </c>
      <c r="D1717" s="1">
        <v>0</v>
      </c>
      <c r="E1717" s="1">
        <v>0</v>
      </c>
      <c r="F1717" s="1">
        <v>0</v>
      </c>
      <c r="G1717" t="s">
        <v>25</v>
      </c>
      <c r="H1717" s="1">
        <v>1321</v>
      </c>
    </row>
    <row r="1718" spans="1:8">
      <c r="A1718" s="4" t="str">
        <f t="shared" si="26"/>
        <v>2010New York</v>
      </c>
      <c r="B1718">
        <v>2010</v>
      </c>
      <c r="C1718" t="s">
        <v>39</v>
      </c>
      <c r="D1718" s="1">
        <v>0</v>
      </c>
      <c r="E1718" s="1">
        <v>0</v>
      </c>
      <c r="F1718" s="1">
        <v>0</v>
      </c>
      <c r="G1718" t="s">
        <v>26</v>
      </c>
      <c r="H1718" s="1">
        <v>2270</v>
      </c>
    </row>
    <row r="1719" spans="1:8">
      <c r="A1719" s="4" t="str">
        <f t="shared" si="26"/>
        <v>2010New York</v>
      </c>
      <c r="B1719">
        <v>2010</v>
      </c>
      <c r="C1719" t="s">
        <v>39</v>
      </c>
      <c r="D1719" s="1">
        <v>0</v>
      </c>
      <c r="E1719" s="1">
        <v>0</v>
      </c>
      <c r="F1719" s="1">
        <v>0</v>
      </c>
      <c r="G1719" t="s">
        <v>27</v>
      </c>
      <c r="H1719" s="1">
        <v>5912</v>
      </c>
    </row>
    <row r="1720" spans="1:8">
      <c r="A1720" s="4" t="str">
        <f t="shared" si="26"/>
        <v>2010New York</v>
      </c>
      <c r="B1720">
        <v>2010</v>
      </c>
      <c r="C1720" t="s">
        <v>39</v>
      </c>
      <c r="D1720" s="1">
        <v>0</v>
      </c>
      <c r="E1720" s="1">
        <v>0</v>
      </c>
      <c r="F1720" s="1">
        <v>0</v>
      </c>
      <c r="G1720" t="s">
        <v>28</v>
      </c>
      <c r="H1720" s="1">
        <v>16855</v>
      </c>
    </row>
    <row r="1721" spans="1:8">
      <c r="A1721" s="4" t="str">
        <f t="shared" si="26"/>
        <v>2010New York</v>
      </c>
      <c r="B1721">
        <v>2010</v>
      </c>
      <c r="C1721" t="s">
        <v>39</v>
      </c>
      <c r="D1721" s="1">
        <v>0</v>
      </c>
      <c r="E1721" s="1">
        <v>0</v>
      </c>
      <c r="F1721" s="1">
        <v>0</v>
      </c>
      <c r="G1721" t="s">
        <v>29</v>
      </c>
      <c r="H1721" s="1">
        <v>4779</v>
      </c>
    </row>
    <row r="1722" spans="1:8">
      <c r="A1722" s="4" t="str">
        <f t="shared" si="26"/>
        <v>2010New York</v>
      </c>
      <c r="B1722">
        <v>2010</v>
      </c>
      <c r="C1722" t="s">
        <v>39</v>
      </c>
      <c r="D1722" s="1">
        <v>0</v>
      </c>
      <c r="E1722" s="1">
        <v>0</v>
      </c>
      <c r="F1722" s="1">
        <v>0</v>
      </c>
      <c r="G1722" t="s">
        <v>30</v>
      </c>
      <c r="H1722" s="1">
        <v>1649</v>
      </c>
    </row>
    <row r="1723" spans="1:8">
      <c r="A1723" s="4" t="str">
        <f t="shared" si="26"/>
        <v>2010New York</v>
      </c>
      <c r="B1723">
        <v>2010</v>
      </c>
      <c r="C1723" t="s">
        <v>39</v>
      </c>
      <c r="D1723" s="1">
        <v>0</v>
      </c>
      <c r="E1723" s="1">
        <v>0</v>
      </c>
      <c r="F1723" s="1">
        <v>0</v>
      </c>
      <c r="G1723" t="s">
        <v>31</v>
      </c>
      <c r="H1723" s="1">
        <v>872</v>
      </c>
    </row>
    <row r="1724" spans="1:8">
      <c r="A1724" s="4" t="str">
        <f t="shared" si="26"/>
        <v>2010New York</v>
      </c>
      <c r="B1724">
        <v>2010</v>
      </c>
      <c r="C1724" t="s">
        <v>39</v>
      </c>
      <c r="D1724" s="1">
        <v>0</v>
      </c>
      <c r="E1724" s="1">
        <v>0</v>
      </c>
      <c r="F1724" s="1">
        <v>0</v>
      </c>
      <c r="G1724" t="s">
        <v>32</v>
      </c>
      <c r="H1724" s="1">
        <v>1870</v>
      </c>
    </row>
    <row r="1725" spans="1:8">
      <c r="A1725" s="4" t="str">
        <f t="shared" si="26"/>
        <v>2010New York</v>
      </c>
      <c r="B1725">
        <v>2010</v>
      </c>
      <c r="C1725" t="s">
        <v>39</v>
      </c>
      <c r="D1725" s="1">
        <v>0</v>
      </c>
      <c r="E1725" s="1">
        <v>0</v>
      </c>
      <c r="F1725" s="1">
        <v>0</v>
      </c>
      <c r="G1725" t="s">
        <v>33</v>
      </c>
      <c r="H1725" s="1">
        <v>237</v>
      </c>
    </row>
    <row r="1726" spans="1:8">
      <c r="A1726" s="4" t="str">
        <f t="shared" si="26"/>
        <v>2010New York</v>
      </c>
      <c r="B1726">
        <v>2010</v>
      </c>
      <c r="C1726" t="s">
        <v>39</v>
      </c>
      <c r="D1726" s="1">
        <v>0</v>
      </c>
      <c r="E1726" s="1">
        <v>0</v>
      </c>
      <c r="F1726" s="1">
        <v>0</v>
      </c>
      <c r="G1726" t="s">
        <v>34</v>
      </c>
      <c r="H1726" s="1">
        <v>886</v>
      </c>
    </row>
    <row r="1727" spans="1:8">
      <c r="A1727" s="4" t="str">
        <f t="shared" si="26"/>
        <v>2010New York</v>
      </c>
      <c r="B1727">
        <v>2010</v>
      </c>
      <c r="C1727" t="s">
        <v>39</v>
      </c>
      <c r="D1727" s="1">
        <v>0</v>
      </c>
      <c r="E1727" s="1">
        <v>0</v>
      </c>
      <c r="F1727" s="1">
        <v>0</v>
      </c>
      <c r="G1727" t="s">
        <v>35</v>
      </c>
      <c r="H1727" s="1">
        <v>2077</v>
      </c>
    </row>
    <row r="1728" spans="1:8">
      <c r="A1728" s="4" t="str">
        <f t="shared" si="26"/>
        <v>2010New York</v>
      </c>
      <c r="B1728">
        <v>2010</v>
      </c>
      <c r="C1728" t="s">
        <v>39</v>
      </c>
      <c r="D1728" s="1">
        <v>0</v>
      </c>
      <c r="E1728" s="1">
        <v>0</v>
      </c>
      <c r="F1728" s="1">
        <v>0</v>
      </c>
      <c r="G1728" t="s">
        <v>36</v>
      </c>
      <c r="H1728" s="1">
        <v>2636</v>
      </c>
    </row>
    <row r="1729" spans="1:8">
      <c r="A1729" s="4" t="str">
        <f t="shared" si="26"/>
        <v>2010New York</v>
      </c>
      <c r="B1729">
        <v>2010</v>
      </c>
      <c r="C1729" t="s">
        <v>39</v>
      </c>
      <c r="D1729" s="1">
        <v>0</v>
      </c>
      <c r="E1729" s="1">
        <v>0</v>
      </c>
      <c r="F1729" s="1">
        <v>0</v>
      </c>
      <c r="G1729" t="s">
        <v>37</v>
      </c>
      <c r="H1729" s="1">
        <v>35333</v>
      </c>
    </row>
    <row r="1730" spans="1:8">
      <c r="A1730" s="4" t="str">
        <f t="shared" si="26"/>
        <v>2010New York</v>
      </c>
      <c r="B1730">
        <v>2010</v>
      </c>
      <c r="C1730" t="s">
        <v>39</v>
      </c>
      <c r="D1730" s="1">
        <v>0</v>
      </c>
      <c r="E1730" s="1">
        <v>0</v>
      </c>
      <c r="F1730" s="1">
        <v>0</v>
      </c>
      <c r="G1730" t="s">
        <v>38</v>
      </c>
      <c r="H1730" s="1">
        <v>829</v>
      </c>
    </row>
    <row r="1731" spans="1:8">
      <c r="A1731" s="4" t="str">
        <f t="shared" ref="A1731:A1794" si="27">B1731&amp;C1731</f>
        <v>2010New York</v>
      </c>
      <c r="B1731">
        <v>2010</v>
      </c>
      <c r="C1731" t="s">
        <v>39</v>
      </c>
      <c r="D1731" s="1">
        <v>0</v>
      </c>
      <c r="E1731" s="1">
        <v>0</v>
      </c>
      <c r="F1731" s="1">
        <v>0</v>
      </c>
      <c r="G1731" t="s">
        <v>39</v>
      </c>
      <c r="H1731" s="1">
        <v>0</v>
      </c>
    </row>
    <row r="1732" spans="1:8">
      <c r="A1732" s="4" t="str">
        <f t="shared" si="27"/>
        <v>2010New York</v>
      </c>
      <c r="B1732">
        <v>2010</v>
      </c>
      <c r="C1732" t="s">
        <v>39</v>
      </c>
      <c r="D1732" s="1">
        <v>0</v>
      </c>
      <c r="E1732" s="1">
        <v>0</v>
      </c>
      <c r="F1732" s="1">
        <v>0</v>
      </c>
      <c r="G1732" t="s">
        <v>40</v>
      </c>
      <c r="H1732" s="1">
        <v>13322</v>
      </c>
    </row>
    <row r="1733" spans="1:8">
      <c r="A1733" s="4" t="str">
        <f t="shared" si="27"/>
        <v>2010New York</v>
      </c>
      <c r="B1733">
        <v>2010</v>
      </c>
      <c r="C1733" t="s">
        <v>39</v>
      </c>
      <c r="D1733" s="1">
        <v>0</v>
      </c>
      <c r="E1733" s="1">
        <v>0</v>
      </c>
      <c r="F1733" s="1">
        <v>0</v>
      </c>
      <c r="G1733" t="s">
        <v>41</v>
      </c>
      <c r="H1733" s="1">
        <v>0</v>
      </c>
    </row>
    <row r="1734" spans="1:8">
      <c r="A1734" s="4" t="str">
        <f t="shared" si="27"/>
        <v>2010New York</v>
      </c>
      <c r="B1734">
        <v>2010</v>
      </c>
      <c r="C1734" t="s">
        <v>39</v>
      </c>
      <c r="D1734" s="1">
        <v>0</v>
      </c>
      <c r="E1734" s="1">
        <v>0</v>
      </c>
      <c r="F1734" s="1">
        <v>0</v>
      </c>
      <c r="G1734" t="s">
        <v>42</v>
      </c>
      <c r="H1734" s="1">
        <v>6510</v>
      </c>
    </row>
    <row r="1735" spans="1:8">
      <c r="A1735" s="4" t="str">
        <f t="shared" si="27"/>
        <v>2010New York</v>
      </c>
      <c r="B1735">
        <v>2010</v>
      </c>
      <c r="C1735" t="s">
        <v>39</v>
      </c>
      <c r="D1735" s="1">
        <v>0</v>
      </c>
      <c r="E1735" s="1">
        <v>0</v>
      </c>
      <c r="F1735" s="1">
        <v>0</v>
      </c>
      <c r="G1735" t="s">
        <v>43</v>
      </c>
      <c r="H1735" s="1">
        <v>2298</v>
      </c>
    </row>
    <row r="1736" spans="1:8">
      <c r="A1736" s="4" t="str">
        <f t="shared" si="27"/>
        <v>2010New York</v>
      </c>
      <c r="B1736">
        <v>2010</v>
      </c>
      <c r="C1736" t="s">
        <v>39</v>
      </c>
      <c r="D1736" s="1">
        <v>0</v>
      </c>
      <c r="E1736" s="1">
        <v>0</v>
      </c>
      <c r="F1736" s="1">
        <v>0</v>
      </c>
      <c r="G1736" t="s">
        <v>44</v>
      </c>
      <c r="H1736" s="1">
        <v>2284</v>
      </c>
    </row>
    <row r="1737" spans="1:8">
      <c r="A1737" s="4" t="str">
        <f t="shared" si="27"/>
        <v>2010New York</v>
      </c>
      <c r="B1737">
        <v>2010</v>
      </c>
      <c r="C1737" t="s">
        <v>39</v>
      </c>
      <c r="D1737" s="1">
        <v>0</v>
      </c>
      <c r="E1737" s="1">
        <v>0</v>
      </c>
      <c r="F1737" s="1">
        <v>0</v>
      </c>
      <c r="G1737" t="s">
        <v>45</v>
      </c>
      <c r="H1737" s="1">
        <v>20514</v>
      </c>
    </row>
    <row r="1738" spans="1:8">
      <c r="A1738" s="4" t="str">
        <f t="shared" si="27"/>
        <v>2010New York</v>
      </c>
      <c r="B1738">
        <v>2010</v>
      </c>
      <c r="C1738" t="s">
        <v>39</v>
      </c>
      <c r="D1738" s="1">
        <v>0</v>
      </c>
      <c r="E1738" s="1">
        <v>0</v>
      </c>
      <c r="F1738" s="1">
        <v>0</v>
      </c>
      <c r="G1738" t="s">
        <v>46</v>
      </c>
      <c r="H1738" s="1">
        <v>1913</v>
      </c>
    </row>
    <row r="1739" spans="1:8">
      <c r="A1739" s="4" t="str">
        <f t="shared" si="27"/>
        <v>2010New York</v>
      </c>
      <c r="B1739">
        <v>2010</v>
      </c>
      <c r="C1739" t="s">
        <v>39</v>
      </c>
      <c r="D1739" s="1">
        <v>0</v>
      </c>
      <c r="E1739" s="1">
        <v>0</v>
      </c>
      <c r="F1739" s="1">
        <v>0</v>
      </c>
      <c r="G1739" t="s">
        <v>47</v>
      </c>
      <c r="H1739" s="1">
        <v>7161</v>
      </c>
    </row>
    <row r="1740" spans="1:8">
      <c r="A1740" s="4" t="str">
        <f t="shared" si="27"/>
        <v>2010New York</v>
      </c>
      <c r="B1740">
        <v>2010</v>
      </c>
      <c r="C1740" t="s">
        <v>39</v>
      </c>
      <c r="D1740" s="1">
        <v>0</v>
      </c>
      <c r="E1740" s="1">
        <v>0</v>
      </c>
      <c r="F1740" s="1">
        <v>0</v>
      </c>
      <c r="G1740" t="s">
        <v>48</v>
      </c>
      <c r="H1740" s="1">
        <v>521</v>
      </c>
    </row>
    <row r="1741" spans="1:8">
      <c r="A1741" s="4" t="str">
        <f t="shared" si="27"/>
        <v>2010New York</v>
      </c>
      <c r="B1741">
        <v>2010</v>
      </c>
      <c r="C1741" t="s">
        <v>39</v>
      </c>
      <c r="D1741" s="1">
        <v>0</v>
      </c>
      <c r="E1741" s="1">
        <v>0</v>
      </c>
      <c r="F1741" s="1">
        <v>0</v>
      </c>
      <c r="G1741" t="s">
        <v>49</v>
      </c>
      <c r="H1741" s="1">
        <v>1730</v>
      </c>
    </row>
    <row r="1742" spans="1:8">
      <c r="A1742" s="4" t="str">
        <f t="shared" si="27"/>
        <v>2010New York</v>
      </c>
      <c r="B1742">
        <v>2010</v>
      </c>
      <c r="C1742" t="s">
        <v>39</v>
      </c>
      <c r="D1742" s="1">
        <v>0</v>
      </c>
      <c r="E1742" s="1">
        <v>0</v>
      </c>
      <c r="F1742" s="1">
        <v>0</v>
      </c>
      <c r="G1742" t="s">
        <v>50</v>
      </c>
      <c r="H1742" s="1">
        <v>9692</v>
      </c>
    </row>
    <row r="1743" spans="1:8">
      <c r="A1743" s="4" t="str">
        <f t="shared" si="27"/>
        <v>2010New York</v>
      </c>
      <c r="B1743">
        <v>2010</v>
      </c>
      <c r="C1743" t="s">
        <v>39</v>
      </c>
      <c r="D1743" s="1">
        <v>0</v>
      </c>
      <c r="E1743" s="1">
        <v>0</v>
      </c>
      <c r="F1743" s="1">
        <v>0</v>
      </c>
      <c r="G1743" t="s">
        <v>51</v>
      </c>
      <c r="H1743" s="1">
        <v>910</v>
      </c>
    </row>
    <row r="1744" spans="1:8">
      <c r="A1744" s="4" t="str">
        <f t="shared" si="27"/>
        <v>2010New York</v>
      </c>
      <c r="B1744">
        <v>2010</v>
      </c>
      <c r="C1744" t="s">
        <v>39</v>
      </c>
      <c r="D1744" s="1">
        <v>0</v>
      </c>
      <c r="E1744" s="1">
        <v>0</v>
      </c>
      <c r="F1744" s="1">
        <v>0</v>
      </c>
      <c r="G1744" t="s">
        <v>52</v>
      </c>
      <c r="H1744" s="1">
        <v>2900</v>
      </c>
    </row>
    <row r="1745" spans="1:8">
      <c r="A1745" s="4" t="str">
        <f t="shared" si="27"/>
        <v>2010New York</v>
      </c>
      <c r="B1745">
        <v>2010</v>
      </c>
      <c r="C1745" t="s">
        <v>39</v>
      </c>
      <c r="D1745" s="1">
        <v>0</v>
      </c>
      <c r="E1745" s="1">
        <v>0</v>
      </c>
      <c r="F1745" s="1">
        <v>0</v>
      </c>
      <c r="G1745" t="s">
        <v>53</v>
      </c>
      <c r="H1745" s="1">
        <v>8881</v>
      </c>
    </row>
    <row r="1746" spans="1:8">
      <c r="A1746" s="4" t="str">
        <f t="shared" si="27"/>
        <v>2010New York</v>
      </c>
      <c r="B1746">
        <v>2010</v>
      </c>
      <c r="C1746" t="s">
        <v>39</v>
      </c>
      <c r="D1746" s="1">
        <v>0</v>
      </c>
      <c r="E1746" s="1">
        <v>0</v>
      </c>
      <c r="F1746" s="1">
        <v>0</v>
      </c>
      <c r="G1746" t="s">
        <v>54</v>
      </c>
      <c r="H1746" s="1">
        <v>2503</v>
      </c>
    </row>
    <row r="1747" spans="1:8">
      <c r="A1747" s="4" t="str">
        <f t="shared" si="27"/>
        <v>2010New York</v>
      </c>
      <c r="B1747">
        <v>2010</v>
      </c>
      <c r="C1747" t="s">
        <v>39</v>
      </c>
      <c r="D1747" s="1">
        <v>0</v>
      </c>
      <c r="E1747" s="1">
        <v>0</v>
      </c>
      <c r="F1747" s="1">
        <v>0</v>
      </c>
      <c r="G1747" t="s">
        <v>55</v>
      </c>
      <c r="H1747" s="1">
        <v>444</v>
      </c>
    </row>
    <row r="1748" spans="1:8">
      <c r="A1748" s="4" t="str">
        <f t="shared" si="27"/>
        <v>2010New York</v>
      </c>
      <c r="B1748">
        <v>2010</v>
      </c>
      <c r="C1748" t="s">
        <v>39</v>
      </c>
      <c r="D1748" s="1">
        <v>0</v>
      </c>
      <c r="E1748" s="1">
        <v>0</v>
      </c>
      <c r="F1748" s="1">
        <v>0</v>
      </c>
      <c r="G1748" t="s">
        <v>56</v>
      </c>
      <c r="H1748" s="1">
        <v>2354</v>
      </c>
    </row>
    <row r="1749" spans="1:8">
      <c r="A1749" s="4" t="str">
        <f t="shared" si="27"/>
        <v>2010New York</v>
      </c>
      <c r="B1749">
        <v>2010</v>
      </c>
      <c r="C1749" t="s">
        <v>39</v>
      </c>
      <c r="D1749" s="1">
        <v>0</v>
      </c>
      <c r="E1749" s="1">
        <v>0</v>
      </c>
      <c r="F1749" s="1">
        <v>0</v>
      </c>
      <c r="G1749" t="s">
        <v>57</v>
      </c>
      <c r="H1749" s="1">
        <v>151</v>
      </c>
    </row>
    <row r="1750" spans="1:8">
      <c r="A1750" s="4" t="str">
        <f t="shared" si="27"/>
        <v>2010New York</v>
      </c>
      <c r="B1750">
        <v>2010</v>
      </c>
      <c r="C1750" t="s">
        <v>39</v>
      </c>
      <c r="D1750" s="1">
        <v>0</v>
      </c>
      <c r="E1750" s="1">
        <v>0</v>
      </c>
      <c r="F1750" s="1">
        <v>0</v>
      </c>
      <c r="G1750" t="s">
        <v>58</v>
      </c>
      <c r="H1750" s="1">
        <v>6740</v>
      </c>
    </row>
    <row r="1751" spans="1:8">
      <c r="A1751" s="4" t="str">
        <f t="shared" si="27"/>
        <v>2010North Carolina</v>
      </c>
      <c r="B1751">
        <v>2010</v>
      </c>
      <c r="C1751" s="4" t="s">
        <v>40</v>
      </c>
      <c r="D1751" s="1">
        <v>9443000</v>
      </c>
      <c r="E1751" s="1">
        <v>7982017</v>
      </c>
      <c r="F1751" s="1">
        <v>1141001</v>
      </c>
      <c r="G1751">
        <v>0</v>
      </c>
      <c r="H1751" s="1">
        <v>0</v>
      </c>
    </row>
    <row r="1752" spans="1:8">
      <c r="A1752" s="4" t="str">
        <f t="shared" si="27"/>
        <v>2010North Carolina</v>
      </c>
      <c r="B1752">
        <v>2010</v>
      </c>
      <c r="C1752" t="s">
        <v>40</v>
      </c>
      <c r="D1752" s="1">
        <v>0</v>
      </c>
      <c r="E1752" s="1">
        <v>0</v>
      </c>
      <c r="F1752" s="1">
        <v>0</v>
      </c>
      <c r="G1752" t="s">
        <v>7</v>
      </c>
      <c r="H1752" s="1">
        <v>3044</v>
      </c>
    </row>
    <row r="1753" spans="1:8">
      <c r="A1753" s="4" t="str">
        <f t="shared" si="27"/>
        <v>2010North Carolina</v>
      </c>
      <c r="B1753">
        <v>2010</v>
      </c>
      <c r="C1753" t="s">
        <v>40</v>
      </c>
      <c r="D1753" s="1">
        <v>0</v>
      </c>
      <c r="E1753" s="1">
        <v>0</v>
      </c>
      <c r="F1753" s="1">
        <v>0</v>
      </c>
      <c r="G1753" t="s">
        <v>8</v>
      </c>
      <c r="H1753" s="1">
        <v>1618</v>
      </c>
    </row>
    <row r="1754" spans="1:8">
      <c r="A1754" s="4" t="str">
        <f t="shared" si="27"/>
        <v>2010North Carolina</v>
      </c>
      <c r="B1754">
        <v>2010</v>
      </c>
      <c r="C1754" t="s">
        <v>40</v>
      </c>
      <c r="D1754" s="1">
        <v>0</v>
      </c>
      <c r="E1754" s="1">
        <v>0</v>
      </c>
      <c r="F1754" s="1">
        <v>0</v>
      </c>
      <c r="G1754" t="s">
        <v>9</v>
      </c>
      <c r="H1754" s="1">
        <v>2847</v>
      </c>
    </row>
    <row r="1755" spans="1:8">
      <c r="A1755" s="4" t="str">
        <f t="shared" si="27"/>
        <v>2010North Carolina</v>
      </c>
      <c r="B1755">
        <v>2010</v>
      </c>
      <c r="C1755" t="s">
        <v>40</v>
      </c>
      <c r="D1755" s="1">
        <v>0</v>
      </c>
      <c r="E1755" s="1">
        <v>0</v>
      </c>
      <c r="F1755" s="1">
        <v>0</v>
      </c>
      <c r="G1755" t="s">
        <v>10</v>
      </c>
      <c r="H1755" s="1">
        <v>550</v>
      </c>
    </row>
    <row r="1756" spans="1:8">
      <c r="A1756" s="4" t="str">
        <f t="shared" si="27"/>
        <v>2010North Carolina</v>
      </c>
      <c r="B1756">
        <v>2010</v>
      </c>
      <c r="C1756" t="s">
        <v>40</v>
      </c>
      <c r="D1756" s="1">
        <v>0</v>
      </c>
      <c r="E1756" s="1">
        <v>0</v>
      </c>
      <c r="F1756" s="1">
        <v>0</v>
      </c>
      <c r="G1756" t="s">
        <v>11</v>
      </c>
      <c r="H1756" s="1">
        <v>16699</v>
      </c>
    </row>
    <row r="1757" spans="1:8">
      <c r="A1757" s="4" t="str">
        <f t="shared" si="27"/>
        <v>2010North Carolina</v>
      </c>
      <c r="B1757">
        <v>2010</v>
      </c>
      <c r="C1757" t="s">
        <v>40</v>
      </c>
      <c r="D1757" s="1">
        <v>0</v>
      </c>
      <c r="E1757" s="1">
        <v>0</v>
      </c>
      <c r="F1757" s="1">
        <v>0</v>
      </c>
      <c r="G1757" t="s">
        <v>12</v>
      </c>
      <c r="H1757" s="1">
        <v>1842</v>
      </c>
    </row>
    <row r="1758" spans="1:8">
      <c r="A1758" s="4" t="str">
        <f t="shared" si="27"/>
        <v>2010North Carolina</v>
      </c>
      <c r="B1758">
        <v>2010</v>
      </c>
      <c r="C1758" t="s">
        <v>40</v>
      </c>
      <c r="D1758" s="1">
        <v>0</v>
      </c>
      <c r="E1758" s="1">
        <v>0</v>
      </c>
      <c r="F1758" s="1">
        <v>0</v>
      </c>
      <c r="G1758" t="s">
        <v>13</v>
      </c>
      <c r="H1758" s="1">
        <v>3752</v>
      </c>
    </row>
    <row r="1759" spans="1:8">
      <c r="A1759" s="4" t="str">
        <f t="shared" si="27"/>
        <v>2010North Carolina</v>
      </c>
      <c r="B1759">
        <v>2010</v>
      </c>
      <c r="C1759" t="s">
        <v>40</v>
      </c>
      <c r="D1759" s="1">
        <v>0</v>
      </c>
      <c r="E1759" s="1">
        <v>0</v>
      </c>
      <c r="F1759" s="1">
        <v>0</v>
      </c>
      <c r="G1759" t="s">
        <v>14</v>
      </c>
      <c r="H1759" s="1">
        <v>479</v>
      </c>
    </row>
    <row r="1760" spans="1:8">
      <c r="A1760" s="4" t="str">
        <f t="shared" si="27"/>
        <v>2010North Carolina</v>
      </c>
      <c r="B1760">
        <v>2010</v>
      </c>
      <c r="C1760" t="s">
        <v>40</v>
      </c>
      <c r="D1760" s="1">
        <v>0</v>
      </c>
      <c r="E1760" s="1">
        <v>0</v>
      </c>
      <c r="F1760" s="1">
        <v>0</v>
      </c>
      <c r="G1760" t="s">
        <v>15</v>
      </c>
      <c r="H1760" s="1">
        <v>1691</v>
      </c>
    </row>
    <row r="1761" spans="1:8">
      <c r="A1761" s="4" t="str">
        <f t="shared" si="27"/>
        <v>2010North Carolina</v>
      </c>
      <c r="B1761">
        <v>2010</v>
      </c>
      <c r="C1761" t="s">
        <v>40</v>
      </c>
      <c r="D1761" s="1">
        <v>0</v>
      </c>
      <c r="E1761" s="1">
        <v>0</v>
      </c>
      <c r="F1761" s="1">
        <v>0</v>
      </c>
      <c r="G1761" t="s">
        <v>16</v>
      </c>
      <c r="H1761" s="1">
        <v>28983</v>
      </c>
    </row>
    <row r="1762" spans="1:8">
      <c r="A1762" s="4" t="str">
        <f t="shared" si="27"/>
        <v>2010North Carolina</v>
      </c>
      <c r="B1762">
        <v>2010</v>
      </c>
      <c r="C1762" t="s">
        <v>40</v>
      </c>
      <c r="D1762" s="1">
        <v>0</v>
      </c>
      <c r="E1762" s="1">
        <v>0</v>
      </c>
      <c r="F1762" s="1">
        <v>0</v>
      </c>
      <c r="G1762" t="s">
        <v>17</v>
      </c>
      <c r="H1762" s="1">
        <v>15943</v>
      </c>
    </row>
    <row r="1763" spans="1:8">
      <c r="A1763" s="4" t="str">
        <f t="shared" si="27"/>
        <v>2010North Carolina</v>
      </c>
      <c r="B1763">
        <v>2010</v>
      </c>
      <c r="C1763" t="s">
        <v>40</v>
      </c>
      <c r="D1763" s="1">
        <v>0</v>
      </c>
      <c r="E1763" s="1">
        <v>0</v>
      </c>
      <c r="F1763" s="1">
        <v>0</v>
      </c>
      <c r="G1763" t="s">
        <v>18</v>
      </c>
      <c r="H1763" s="1">
        <v>1567</v>
      </c>
    </row>
    <row r="1764" spans="1:8">
      <c r="A1764" s="4" t="str">
        <f t="shared" si="27"/>
        <v>2010North Carolina</v>
      </c>
      <c r="B1764">
        <v>2010</v>
      </c>
      <c r="C1764" t="s">
        <v>40</v>
      </c>
      <c r="D1764" s="1">
        <v>0</v>
      </c>
      <c r="E1764" s="1">
        <v>0</v>
      </c>
      <c r="F1764" s="1">
        <v>0</v>
      </c>
      <c r="G1764" t="s">
        <v>19</v>
      </c>
      <c r="H1764" s="1">
        <v>724</v>
      </c>
    </row>
    <row r="1765" spans="1:8">
      <c r="A1765" s="4" t="str">
        <f t="shared" si="27"/>
        <v>2010North Carolina</v>
      </c>
      <c r="B1765">
        <v>2010</v>
      </c>
      <c r="C1765" t="s">
        <v>40</v>
      </c>
      <c r="D1765" s="1">
        <v>0</v>
      </c>
      <c r="E1765" s="1">
        <v>0</v>
      </c>
      <c r="F1765" s="1">
        <v>0</v>
      </c>
      <c r="G1765" t="s">
        <v>20</v>
      </c>
      <c r="H1765" s="1">
        <v>5657</v>
      </c>
    </row>
    <row r="1766" spans="1:8">
      <c r="A1766" s="4" t="str">
        <f t="shared" si="27"/>
        <v>2010North Carolina</v>
      </c>
      <c r="B1766">
        <v>2010</v>
      </c>
      <c r="C1766" t="s">
        <v>40</v>
      </c>
      <c r="D1766" s="1">
        <v>0</v>
      </c>
      <c r="E1766" s="1">
        <v>0</v>
      </c>
      <c r="F1766" s="1">
        <v>0</v>
      </c>
      <c r="G1766" t="s">
        <v>21</v>
      </c>
      <c r="H1766" s="1">
        <v>4132</v>
      </c>
    </row>
    <row r="1767" spans="1:8">
      <c r="A1767" s="4" t="str">
        <f t="shared" si="27"/>
        <v>2010North Carolina</v>
      </c>
      <c r="B1767">
        <v>2010</v>
      </c>
      <c r="C1767" t="s">
        <v>40</v>
      </c>
      <c r="D1767" s="1">
        <v>0</v>
      </c>
      <c r="E1767" s="1">
        <v>0</v>
      </c>
      <c r="F1767" s="1">
        <v>0</v>
      </c>
      <c r="G1767" t="s">
        <v>22</v>
      </c>
      <c r="H1767" s="1">
        <v>1077</v>
      </c>
    </row>
    <row r="1768" spans="1:8">
      <c r="A1768" s="4" t="str">
        <f t="shared" si="27"/>
        <v>2010North Carolina</v>
      </c>
      <c r="B1768">
        <v>2010</v>
      </c>
      <c r="C1768" t="s">
        <v>40</v>
      </c>
      <c r="D1768" s="1">
        <v>0</v>
      </c>
      <c r="E1768" s="1">
        <v>0</v>
      </c>
      <c r="F1768" s="1">
        <v>0</v>
      </c>
      <c r="G1768" t="s">
        <v>23</v>
      </c>
      <c r="H1768" s="1">
        <v>2192</v>
      </c>
    </row>
    <row r="1769" spans="1:8">
      <c r="A1769" s="4" t="str">
        <f t="shared" si="27"/>
        <v>2010North Carolina</v>
      </c>
      <c r="B1769">
        <v>2010</v>
      </c>
      <c r="C1769" t="s">
        <v>40</v>
      </c>
      <c r="D1769" s="1">
        <v>0</v>
      </c>
      <c r="E1769" s="1">
        <v>0</v>
      </c>
      <c r="F1769" s="1">
        <v>0</v>
      </c>
      <c r="G1769" t="s">
        <v>24</v>
      </c>
      <c r="H1769" s="1">
        <v>4419</v>
      </c>
    </row>
    <row r="1770" spans="1:8">
      <c r="A1770" s="4" t="str">
        <f t="shared" si="27"/>
        <v>2010North Carolina</v>
      </c>
      <c r="B1770">
        <v>2010</v>
      </c>
      <c r="C1770" t="s">
        <v>40</v>
      </c>
      <c r="D1770" s="1">
        <v>0</v>
      </c>
      <c r="E1770" s="1">
        <v>0</v>
      </c>
      <c r="F1770" s="1">
        <v>0</v>
      </c>
      <c r="G1770" t="s">
        <v>25</v>
      </c>
      <c r="H1770" s="1">
        <v>2180</v>
      </c>
    </row>
    <row r="1771" spans="1:8">
      <c r="A1771" s="4" t="str">
        <f t="shared" si="27"/>
        <v>2010North Carolina</v>
      </c>
      <c r="B1771">
        <v>2010</v>
      </c>
      <c r="C1771" t="s">
        <v>40</v>
      </c>
      <c r="D1771" s="1">
        <v>0</v>
      </c>
      <c r="E1771" s="1">
        <v>0</v>
      </c>
      <c r="F1771" s="1">
        <v>0</v>
      </c>
      <c r="G1771" t="s">
        <v>26</v>
      </c>
      <c r="H1771" s="1">
        <v>2259</v>
      </c>
    </row>
    <row r="1772" spans="1:8">
      <c r="A1772" s="4" t="str">
        <f t="shared" si="27"/>
        <v>2010North Carolina</v>
      </c>
      <c r="B1772">
        <v>2010</v>
      </c>
      <c r="C1772" t="s">
        <v>40</v>
      </c>
      <c r="D1772" s="1">
        <v>0</v>
      </c>
      <c r="E1772" s="1">
        <v>0</v>
      </c>
      <c r="F1772" s="1">
        <v>0</v>
      </c>
      <c r="G1772" t="s">
        <v>27</v>
      </c>
      <c r="H1772" s="1">
        <v>9881</v>
      </c>
    </row>
    <row r="1773" spans="1:8">
      <c r="A1773" s="4" t="str">
        <f t="shared" si="27"/>
        <v>2010North Carolina</v>
      </c>
      <c r="B1773">
        <v>2010</v>
      </c>
      <c r="C1773" t="s">
        <v>40</v>
      </c>
      <c r="D1773" s="1">
        <v>0</v>
      </c>
      <c r="E1773" s="1">
        <v>0</v>
      </c>
      <c r="F1773" s="1">
        <v>0</v>
      </c>
      <c r="G1773" t="s">
        <v>28</v>
      </c>
      <c r="H1773" s="1">
        <v>4052</v>
      </c>
    </row>
    <row r="1774" spans="1:8">
      <c r="A1774" s="4" t="str">
        <f t="shared" si="27"/>
        <v>2010North Carolina</v>
      </c>
      <c r="B1774">
        <v>2010</v>
      </c>
      <c r="C1774" t="s">
        <v>40</v>
      </c>
      <c r="D1774" s="1">
        <v>0</v>
      </c>
      <c r="E1774" s="1">
        <v>0</v>
      </c>
      <c r="F1774" s="1">
        <v>0</v>
      </c>
      <c r="G1774" t="s">
        <v>29</v>
      </c>
      <c r="H1774" s="1">
        <v>5789</v>
      </c>
    </row>
    <row r="1775" spans="1:8">
      <c r="A1775" s="4" t="str">
        <f t="shared" si="27"/>
        <v>2010North Carolina</v>
      </c>
      <c r="B1775">
        <v>2010</v>
      </c>
      <c r="C1775" t="s">
        <v>40</v>
      </c>
      <c r="D1775" s="1">
        <v>0</v>
      </c>
      <c r="E1775" s="1">
        <v>0</v>
      </c>
      <c r="F1775" s="1">
        <v>0</v>
      </c>
      <c r="G1775" t="s">
        <v>30</v>
      </c>
      <c r="H1775" s="1">
        <v>1839</v>
      </c>
    </row>
    <row r="1776" spans="1:8">
      <c r="A1776" s="4" t="str">
        <f t="shared" si="27"/>
        <v>2010North Carolina</v>
      </c>
      <c r="B1776">
        <v>2010</v>
      </c>
      <c r="C1776" t="s">
        <v>40</v>
      </c>
      <c r="D1776" s="1">
        <v>0</v>
      </c>
      <c r="E1776" s="1">
        <v>0</v>
      </c>
      <c r="F1776" s="1">
        <v>0</v>
      </c>
      <c r="G1776" t="s">
        <v>31</v>
      </c>
      <c r="H1776" s="1">
        <v>1187</v>
      </c>
    </row>
    <row r="1777" spans="1:8">
      <c r="A1777" s="4" t="str">
        <f t="shared" si="27"/>
        <v>2010North Carolina</v>
      </c>
      <c r="B1777">
        <v>2010</v>
      </c>
      <c r="C1777" t="s">
        <v>40</v>
      </c>
      <c r="D1777" s="1">
        <v>0</v>
      </c>
      <c r="E1777" s="1">
        <v>0</v>
      </c>
      <c r="F1777" s="1">
        <v>0</v>
      </c>
      <c r="G1777" t="s">
        <v>32</v>
      </c>
      <c r="H1777" s="1">
        <v>1932</v>
      </c>
    </row>
    <row r="1778" spans="1:8">
      <c r="A1778" s="4" t="str">
        <f t="shared" si="27"/>
        <v>2010North Carolina</v>
      </c>
      <c r="B1778">
        <v>2010</v>
      </c>
      <c r="C1778" t="s">
        <v>40</v>
      </c>
      <c r="D1778" s="1">
        <v>0</v>
      </c>
      <c r="E1778" s="1">
        <v>0</v>
      </c>
      <c r="F1778" s="1">
        <v>0</v>
      </c>
      <c r="G1778" t="s">
        <v>33</v>
      </c>
      <c r="H1778" s="1">
        <v>230</v>
      </c>
    </row>
    <row r="1779" spans="1:8">
      <c r="A1779" s="4" t="str">
        <f t="shared" si="27"/>
        <v>2010North Carolina</v>
      </c>
      <c r="B1779">
        <v>2010</v>
      </c>
      <c r="C1779" t="s">
        <v>40</v>
      </c>
      <c r="D1779" s="1">
        <v>0</v>
      </c>
      <c r="E1779" s="1">
        <v>0</v>
      </c>
      <c r="F1779" s="1">
        <v>0</v>
      </c>
      <c r="G1779" t="s">
        <v>34</v>
      </c>
      <c r="H1779" s="1">
        <v>516</v>
      </c>
    </row>
    <row r="1780" spans="1:8">
      <c r="A1780" s="4" t="str">
        <f t="shared" si="27"/>
        <v>2010North Carolina</v>
      </c>
      <c r="B1780">
        <v>2010</v>
      </c>
      <c r="C1780" t="s">
        <v>40</v>
      </c>
      <c r="D1780" s="1">
        <v>0</v>
      </c>
      <c r="E1780" s="1">
        <v>0</v>
      </c>
      <c r="F1780" s="1">
        <v>0</v>
      </c>
      <c r="G1780" t="s">
        <v>35</v>
      </c>
      <c r="H1780" s="1">
        <v>698</v>
      </c>
    </row>
    <row r="1781" spans="1:8">
      <c r="A1781" s="4" t="str">
        <f t="shared" si="27"/>
        <v>2010North Carolina</v>
      </c>
      <c r="B1781">
        <v>2010</v>
      </c>
      <c r="C1781" t="s">
        <v>40</v>
      </c>
      <c r="D1781" s="1">
        <v>0</v>
      </c>
      <c r="E1781" s="1">
        <v>0</v>
      </c>
      <c r="F1781" s="1">
        <v>0</v>
      </c>
      <c r="G1781" t="s">
        <v>36</v>
      </c>
      <c r="H1781" s="1">
        <v>2130</v>
      </c>
    </row>
    <row r="1782" spans="1:8">
      <c r="A1782" s="4" t="str">
        <f t="shared" si="27"/>
        <v>2010North Carolina</v>
      </c>
      <c r="B1782">
        <v>2010</v>
      </c>
      <c r="C1782" t="s">
        <v>40</v>
      </c>
      <c r="D1782" s="1">
        <v>0</v>
      </c>
      <c r="E1782" s="1">
        <v>0</v>
      </c>
      <c r="F1782" s="1">
        <v>0</v>
      </c>
      <c r="G1782" t="s">
        <v>37</v>
      </c>
      <c r="H1782" s="1">
        <v>7195</v>
      </c>
    </row>
    <row r="1783" spans="1:8">
      <c r="A1783" s="4" t="str">
        <f t="shared" si="27"/>
        <v>2010North Carolina</v>
      </c>
      <c r="B1783">
        <v>2010</v>
      </c>
      <c r="C1783" t="s">
        <v>40</v>
      </c>
      <c r="D1783" s="1">
        <v>0</v>
      </c>
      <c r="E1783" s="1">
        <v>0</v>
      </c>
      <c r="F1783" s="1">
        <v>0</v>
      </c>
      <c r="G1783" t="s">
        <v>38</v>
      </c>
      <c r="H1783" s="1">
        <v>1186</v>
      </c>
    </row>
    <row r="1784" spans="1:8">
      <c r="A1784" s="4" t="str">
        <f t="shared" si="27"/>
        <v>2010North Carolina</v>
      </c>
      <c r="B1784">
        <v>2010</v>
      </c>
      <c r="C1784" t="s">
        <v>40</v>
      </c>
      <c r="D1784" s="1">
        <v>0</v>
      </c>
      <c r="E1784" s="1">
        <v>0</v>
      </c>
      <c r="F1784" s="1">
        <v>0</v>
      </c>
      <c r="G1784" t="s">
        <v>39</v>
      </c>
      <c r="H1784" s="1">
        <v>19406</v>
      </c>
    </row>
    <row r="1785" spans="1:8">
      <c r="A1785" s="4" t="str">
        <f t="shared" si="27"/>
        <v>2010North Carolina</v>
      </c>
      <c r="B1785">
        <v>2010</v>
      </c>
      <c r="C1785" t="s">
        <v>40</v>
      </c>
      <c r="D1785" s="1">
        <v>0</v>
      </c>
      <c r="E1785" s="1">
        <v>0</v>
      </c>
      <c r="F1785" s="1">
        <v>0</v>
      </c>
      <c r="G1785" t="s">
        <v>40</v>
      </c>
      <c r="H1785" s="1">
        <v>0</v>
      </c>
    </row>
    <row r="1786" spans="1:8">
      <c r="A1786" s="4" t="str">
        <f t="shared" si="27"/>
        <v>2010North Carolina</v>
      </c>
      <c r="B1786">
        <v>2010</v>
      </c>
      <c r="C1786" t="s">
        <v>40</v>
      </c>
      <c r="D1786" s="1">
        <v>0</v>
      </c>
      <c r="E1786" s="1">
        <v>0</v>
      </c>
      <c r="F1786" s="1">
        <v>0</v>
      </c>
      <c r="G1786" t="s">
        <v>41</v>
      </c>
      <c r="H1786" s="1">
        <v>243</v>
      </c>
    </row>
    <row r="1787" spans="1:8">
      <c r="A1787" s="4" t="str">
        <f t="shared" si="27"/>
        <v>2010North Carolina</v>
      </c>
      <c r="B1787">
        <v>2010</v>
      </c>
      <c r="C1787" t="s">
        <v>40</v>
      </c>
      <c r="D1787" s="1">
        <v>0</v>
      </c>
      <c r="E1787" s="1">
        <v>0</v>
      </c>
      <c r="F1787" s="1">
        <v>0</v>
      </c>
      <c r="G1787" t="s">
        <v>42</v>
      </c>
      <c r="H1787" s="1">
        <v>8661</v>
      </c>
    </row>
    <row r="1788" spans="1:8">
      <c r="A1788" s="4" t="str">
        <f t="shared" si="27"/>
        <v>2010North Carolina</v>
      </c>
      <c r="B1788">
        <v>2010</v>
      </c>
      <c r="C1788" t="s">
        <v>40</v>
      </c>
      <c r="D1788" s="1">
        <v>0</v>
      </c>
      <c r="E1788" s="1">
        <v>0</v>
      </c>
      <c r="F1788" s="1">
        <v>0</v>
      </c>
      <c r="G1788" t="s">
        <v>43</v>
      </c>
      <c r="H1788" s="1">
        <v>1453</v>
      </c>
    </row>
    <row r="1789" spans="1:8">
      <c r="A1789" s="4" t="str">
        <f t="shared" si="27"/>
        <v>2010North Carolina</v>
      </c>
      <c r="B1789">
        <v>2010</v>
      </c>
      <c r="C1789" t="s">
        <v>40</v>
      </c>
      <c r="D1789" s="1">
        <v>0</v>
      </c>
      <c r="E1789" s="1">
        <v>0</v>
      </c>
      <c r="F1789" s="1">
        <v>0</v>
      </c>
      <c r="G1789" t="s">
        <v>44</v>
      </c>
      <c r="H1789" s="1">
        <v>1796</v>
      </c>
    </row>
    <row r="1790" spans="1:8">
      <c r="A1790" s="4" t="str">
        <f t="shared" si="27"/>
        <v>2010North Carolina</v>
      </c>
      <c r="B1790">
        <v>2010</v>
      </c>
      <c r="C1790" t="s">
        <v>40</v>
      </c>
      <c r="D1790" s="1">
        <v>0</v>
      </c>
      <c r="E1790" s="1">
        <v>0</v>
      </c>
      <c r="F1790" s="1">
        <v>0</v>
      </c>
      <c r="G1790" t="s">
        <v>45</v>
      </c>
      <c r="H1790" s="1">
        <v>11155</v>
      </c>
    </row>
    <row r="1791" spans="1:8">
      <c r="A1791" s="4" t="str">
        <f t="shared" si="27"/>
        <v>2010North Carolina</v>
      </c>
      <c r="B1791">
        <v>2010</v>
      </c>
      <c r="C1791" t="s">
        <v>40</v>
      </c>
      <c r="D1791" s="1">
        <v>0</v>
      </c>
      <c r="E1791" s="1">
        <v>0</v>
      </c>
      <c r="F1791" s="1">
        <v>0</v>
      </c>
      <c r="G1791" t="s">
        <v>46</v>
      </c>
      <c r="H1791" s="1">
        <v>97</v>
      </c>
    </row>
    <row r="1792" spans="1:8">
      <c r="A1792" s="4" t="str">
        <f t="shared" si="27"/>
        <v>2010North Carolina</v>
      </c>
      <c r="B1792">
        <v>2010</v>
      </c>
      <c r="C1792" t="s">
        <v>40</v>
      </c>
      <c r="D1792" s="1">
        <v>0</v>
      </c>
      <c r="E1792" s="1">
        <v>0</v>
      </c>
      <c r="F1792" s="1">
        <v>0</v>
      </c>
      <c r="G1792" t="s">
        <v>47</v>
      </c>
      <c r="H1792" s="1">
        <v>23196</v>
      </c>
    </row>
    <row r="1793" spans="1:8">
      <c r="A1793" s="4" t="str">
        <f t="shared" si="27"/>
        <v>2010North Carolina</v>
      </c>
      <c r="B1793">
        <v>2010</v>
      </c>
      <c r="C1793" t="s">
        <v>40</v>
      </c>
      <c r="D1793" s="1">
        <v>0</v>
      </c>
      <c r="E1793" s="1">
        <v>0</v>
      </c>
      <c r="F1793" s="1">
        <v>0</v>
      </c>
      <c r="G1793" t="s">
        <v>48</v>
      </c>
      <c r="H1793" s="1">
        <v>362</v>
      </c>
    </row>
    <row r="1794" spans="1:8">
      <c r="A1794" s="4" t="str">
        <f t="shared" si="27"/>
        <v>2010North Carolina</v>
      </c>
      <c r="B1794">
        <v>2010</v>
      </c>
      <c r="C1794" t="s">
        <v>40</v>
      </c>
      <c r="D1794" s="1">
        <v>0</v>
      </c>
      <c r="E1794" s="1">
        <v>0</v>
      </c>
      <c r="F1794" s="1">
        <v>0</v>
      </c>
      <c r="G1794" t="s">
        <v>49</v>
      </c>
      <c r="H1794" s="1">
        <v>8685</v>
      </c>
    </row>
    <row r="1795" spans="1:8">
      <c r="A1795" s="4" t="str">
        <f t="shared" ref="A1795:A1858" si="28">B1795&amp;C1795</f>
        <v>2010North Carolina</v>
      </c>
      <c r="B1795">
        <v>2010</v>
      </c>
      <c r="C1795" t="s">
        <v>40</v>
      </c>
      <c r="D1795" s="1">
        <v>0</v>
      </c>
      <c r="E1795" s="1">
        <v>0</v>
      </c>
      <c r="F1795" s="1">
        <v>0</v>
      </c>
      <c r="G1795" t="s">
        <v>50</v>
      </c>
      <c r="H1795" s="1">
        <v>14329</v>
      </c>
    </row>
    <row r="1796" spans="1:8">
      <c r="A1796" s="4" t="str">
        <f t="shared" si="28"/>
        <v>2010North Carolina</v>
      </c>
      <c r="B1796">
        <v>2010</v>
      </c>
      <c r="C1796" t="s">
        <v>40</v>
      </c>
      <c r="D1796" s="1">
        <v>0</v>
      </c>
      <c r="E1796" s="1">
        <v>0</v>
      </c>
      <c r="F1796" s="1">
        <v>0</v>
      </c>
      <c r="G1796" t="s">
        <v>51</v>
      </c>
      <c r="H1796" s="1">
        <v>790</v>
      </c>
    </row>
    <row r="1797" spans="1:8">
      <c r="A1797" s="4" t="str">
        <f t="shared" si="28"/>
        <v>2010North Carolina</v>
      </c>
      <c r="B1797">
        <v>2010</v>
      </c>
      <c r="C1797" t="s">
        <v>40</v>
      </c>
      <c r="D1797" s="1">
        <v>0</v>
      </c>
      <c r="E1797" s="1">
        <v>0</v>
      </c>
      <c r="F1797" s="1">
        <v>0</v>
      </c>
      <c r="G1797" t="s">
        <v>52</v>
      </c>
      <c r="H1797" s="1">
        <v>350</v>
      </c>
    </row>
    <row r="1798" spans="1:8">
      <c r="A1798" s="4" t="str">
        <f t="shared" si="28"/>
        <v>2010North Carolina</v>
      </c>
      <c r="B1798">
        <v>2010</v>
      </c>
      <c r="C1798" t="s">
        <v>40</v>
      </c>
      <c r="D1798" s="1">
        <v>0</v>
      </c>
      <c r="E1798" s="1">
        <v>0</v>
      </c>
      <c r="F1798" s="1">
        <v>0</v>
      </c>
      <c r="G1798" t="s">
        <v>53</v>
      </c>
      <c r="H1798" s="1">
        <v>25662</v>
      </c>
    </row>
    <row r="1799" spans="1:8">
      <c r="A1799" s="4" t="str">
        <f t="shared" si="28"/>
        <v>2010North Carolina</v>
      </c>
      <c r="B1799">
        <v>2010</v>
      </c>
      <c r="C1799" t="s">
        <v>40</v>
      </c>
      <c r="D1799" s="1">
        <v>0</v>
      </c>
      <c r="E1799" s="1">
        <v>0</v>
      </c>
      <c r="F1799" s="1">
        <v>0</v>
      </c>
      <c r="G1799" t="s">
        <v>54</v>
      </c>
      <c r="H1799" s="1">
        <v>2874</v>
      </c>
    </row>
    <row r="1800" spans="1:8">
      <c r="A1800" s="4" t="str">
        <f t="shared" si="28"/>
        <v>2010North Carolina</v>
      </c>
      <c r="B1800">
        <v>2010</v>
      </c>
      <c r="C1800" t="s">
        <v>40</v>
      </c>
      <c r="D1800" s="1">
        <v>0</v>
      </c>
      <c r="E1800" s="1">
        <v>0</v>
      </c>
      <c r="F1800" s="1">
        <v>0</v>
      </c>
      <c r="G1800" t="s">
        <v>55</v>
      </c>
      <c r="H1800" s="1">
        <v>3025</v>
      </c>
    </row>
    <row r="1801" spans="1:8">
      <c r="A1801" s="4" t="str">
        <f t="shared" si="28"/>
        <v>2010North Carolina</v>
      </c>
      <c r="B1801">
        <v>2010</v>
      </c>
      <c r="C1801" t="s">
        <v>40</v>
      </c>
      <c r="D1801" s="1">
        <v>0</v>
      </c>
      <c r="E1801" s="1">
        <v>0</v>
      </c>
      <c r="F1801" s="1">
        <v>0</v>
      </c>
      <c r="G1801" t="s">
        <v>56</v>
      </c>
      <c r="H1801" s="1">
        <v>2012</v>
      </c>
    </row>
    <row r="1802" spans="1:8">
      <c r="A1802" s="4" t="str">
        <f t="shared" si="28"/>
        <v>2010North Carolina</v>
      </c>
      <c r="B1802">
        <v>2010</v>
      </c>
      <c r="C1802" t="s">
        <v>40</v>
      </c>
      <c r="D1802" s="1">
        <v>0</v>
      </c>
      <c r="E1802" s="1">
        <v>0</v>
      </c>
      <c r="F1802" s="1">
        <v>0</v>
      </c>
      <c r="G1802" t="s">
        <v>57</v>
      </c>
      <c r="H1802" s="1">
        <v>870</v>
      </c>
    </row>
    <row r="1803" spans="1:8">
      <c r="A1803" s="4" t="str">
        <f t="shared" si="28"/>
        <v>2010North Carolina</v>
      </c>
      <c r="B1803">
        <v>2010</v>
      </c>
      <c r="C1803" t="s">
        <v>40</v>
      </c>
      <c r="D1803" s="1">
        <v>0</v>
      </c>
      <c r="E1803" s="1">
        <v>0</v>
      </c>
      <c r="F1803" s="1">
        <v>0</v>
      </c>
      <c r="G1803" t="s">
        <v>58</v>
      </c>
      <c r="H1803" s="1">
        <v>1950</v>
      </c>
    </row>
    <row r="1804" spans="1:8">
      <c r="A1804" s="4" t="str">
        <f t="shared" si="28"/>
        <v>2010North Dakota</v>
      </c>
      <c r="B1804">
        <v>2010</v>
      </c>
      <c r="C1804" s="4" t="s">
        <v>41</v>
      </c>
      <c r="D1804" s="1">
        <v>665654</v>
      </c>
      <c r="E1804" s="1">
        <v>556222</v>
      </c>
      <c r="F1804" s="1">
        <v>75720</v>
      </c>
      <c r="G1804">
        <v>0</v>
      </c>
      <c r="H1804" s="1">
        <v>0</v>
      </c>
    </row>
    <row r="1805" spans="1:8">
      <c r="A1805" s="4" t="str">
        <f t="shared" si="28"/>
        <v>2010North Dakota</v>
      </c>
      <c r="B1805">
        <v>2010</v>
      </c>
      <c r="C1805" t="s">
        <v>41</v>
      </c>
      <c r="D1805" s="1">
        <v>0</v>
      </c>
      <c r="E1805" s="1">
        <v>0</v>
      </c>
      <c r="F1805" s="1">
        <v>0</v>
      </c>
      <c r="G1805" t="s">
        <v>7</v>
      </c>
      <c r="H1805" s="1">
        <v>109</v>
      </c>
    </row>
    <row r="1806" spans="1:8">
      <c r="A1806" s="4" t="str">
        <f t="shared" si="28"/>
        <v>2010North Dakota</v>
      </c>
      <c r="B1806">
        <v>2010</v>
      </c>
      <c r="C1806" t="s">
        <v>41</v>
      </c>
      <c r="D1806" s="1">
        <v>0</v>
      </c>
      <c r="E1806" s="1">
        <v>0</v>
      </c>
      <c r="F1806" s="1">
        <v>0</v>
      </c>
      <c r="G1806" t="s">
        <v>8</v>
      </c>
      <c r="H1806" s="1">
        <v>1066</v>
      </c>
    </row>
    <row r="1807" spans="1:8">
      <c r="A1807" s="4" t="str">
        <f t="shared" si="28"/>
        <v>2010North Dakota</v>
      </c>
      <c r="B1807">
        <v>2010</v>
      </c>
      <c r="C1807" t="s">
        <v>41</v>
      </c>
      <c r="D1807" s="1">
        <v>0</v>
      </c>
      <c r="E1807" s="1">
        <v>0</v>
      </c>
      <c r="F1807" s="1">
        <v>0</v>
      </c>
      <c r="G1807" t="s">
        <v>9</v>
      </c>
      <c r="H1807" s="1">
        <v>662</v>
      </c>
    </row>
    <row r="1808" spans="1:8">
      <c r="A1808" s="4" t="str">
        <f t="shared" si="28"/>
        <v>2010North Dakota</v>
      </c>
      <c r="B1808">
        <v>2010</v>
      </c>
      <c r="C1808" t="s">
        <v>41</v>
      </c>
      <c r="D1808" s="1">
        <v>0</v>
      </c>
      <c r="E1808" s="1">
        <v>0</v>
      </c>
      <c r="F1808" s="1">
        <v>0</v>
      </c>
      <c r="G1808" t="s">
        <v>10</v>
      </c>
      <c r="H1808" s="1">
        <v>168</v>
      </c>
    </row>
    <row r="1809" spans="1:8">
      <c r="A1809" s="4" t="str">
        <f t="shared" si="28"/>
        <v>2010North Dakota</v>
      </c>
      <c r="B1809">
        <v>2010</v>
      </c>
      <c r="C1809" t="s">
        <v>41</v>
      </c>
      <c r="D1809" s="1">
        <v>0</v>
      </c>
      <c r="E1809" s="1">
        <v>0</v>
      </c>
      <c r="F1809" s="1">
        <v>0</v>
      </c>
      <c r="G1809" t="s">
        <v>11</v>
      </c>
      <c r="H1809" s="1">
        <v>1411</v>
      </c>
    </row>
    <row r="1810" spans="1:8">
      <c r="A1810" s="4" t="str">
        <f t="shared" si="28"/>
        <v>2010North Dakota</v>
      </c>
      <c r="B1810">
        <v>2010</v>
      </c>
      <c r="C1810" t="s">
        <v>41</v>
      </c>
      <c r="D1810" s="1">
        <v>0</v>
      </c>
      <c r="E1810" s="1">
        <v>0</v>
      </c>
      <c r="F1810" s="1">
        <v>0</v>
      </c>
      <c r="G1810" t="s">
        <v>12</v>
      </c>
      <c r="H1810" s="1">
        <v>873</v>
      </c>
    </row>
    <row r="1811" spans="1:8">
      <c r="A1811" s="4" t="str">
        <f t="shared" si="28"/>
        <v>2010North Dakota</v>
      </c>
      <c r="B1811">
        <v>2010</v>
      </c>
      <c r="C1811" t="s">
        <v>41</v>
      </c>
      <c r="D1811" s="1">
        <v>0</v>
      </c>
      <c r="E1811" s="1">
        <v>0</v>
      </c>
      <c r="F1811" s="1">
        <v>0</v>
      </c>
      <c r="G1811" t="s">
        <v>13</v>
      </c>
      <c r="H1811" s="1">
        <v>30</v>
      </c>
    </row>
    <row r="1812" spans="1:8">
      <c r="A1812" s="4" t="str">
        <f t="shared" si="28"/>
        <v>2010North Dakota</v>
      </c>
      <c r="B1812">
        <v>2010</v>
      </c>
      <c r="C1812" t="s">
        <v>41</v>
      </c>
      <c r="D1812" s="1">
        <v>0</v>
      </c>
      <c r="E1812" s="1">
        <v>0</v>
      </c>
      <c r="F1812" s="1">
        <v>0</v>
      </c>
      <c r="G1812" t="s">
        <v>14</v>
      </c>
      <c r="H1812" s="1">
        <v>0</v>
      </c>
    </row>
    <row r="1813" spans="1:8">
      <c r="A1813" s="4" t="str">
        <f t="shared" si="28"/>
        <v>2010North Dakota</v>
      </c>
      <c r="B1813">
        <v>2010</v>
      </c>
      <c r="C1813" t="s">
        <v>41</v>
      </c>
      <c r="D1813" s="1">
        <v>0</v>
      </c>
      <c r="E1813" s="1">
        <v>0</v>
      </c>
      <c r="F1813" s="1">
        <v>0</v>
      </c>
      <c r="G1813" t="s">
        <v>15</v>
      </c>
      <c r="H1813" s="1">
        <v>175</v>
      </c>
    </row>
    <row r="1814" spans="1:8">
      <c r="A1814" s="4" t="str">
        <f t="shared" si="28"/>
        <v>2010North Dakota</v>
      </c>
      <c r="B1814">
        <v>2010</v>
      </c>
      <c r="C1814" t="s">
        <v>41</v>
      </c>
      <c r="D1814" s="1">
        <v>0</v>
      </c>
      <c r="E1814" s="1">
        <v>0</v>
      </c>
      <c r="F1814" s="1">
        <v>0</v>
      </c>
      <c r="G1814" t="s">
        <v>16</v>
      </c>
      <c r="H1814" s="1">
        <v>492</v>
      </c>
    </row>
    <row r="1815" spans="1:8">
      <c r="A1815" s="4" t="str">
        <f t="shared" si="28"/>
        <v>2010North Dakota</v>
      </c>
      <c r="B1815">
        <v>2010</v>
      </c>
      <c r="C1815" t="s">
        <v>41</v>
      </c>
      <c r="D1815" s="1">
        <v>0</v>
      </c>
      <c r="E1815" s="1">
        <v>0</v>
      </c>
      <c r="F1815" s="1">
        <v>0</v>
      </c>
      <c r="G1815" t="s">
        <v>17</v>
      </c>
      <c r="H1815" s="1">
        <v>799</v>
      </c>
    </row>
    <row r="1816" spans="1:8">
      <c r="A1816" s="4" t="str">
        <f t="shared" si="28"/>
        <v>2010North Dakota</v>
      </c>
      <c r="B1816">
        <v>2010</v>
      </c>
      <c r="C1816" t="s">
        <v>41</v>
      </c>
      <c r="D1816" s="1">
        <v>0</v>
      </c>
      <c r="E1816" s="1">
        <v>0</v>
      </c>
      <c r="F1816" s="1">
        <v>0</v>
      </c>
      <c r="G1816" t="s">
        <v>18</v>
      </c>
      <c r="H1816" s="1">
        <v>53</v>
      </c>
    </row>
    <row r="1817" spans="1:8">
      <c r="A1817" s="4" t="str">
        <f t="shared" si="28"/>
        <v>2010North Dakota</v>
      </c>
      <c r="B1817">
        <v>2010</v>
      </c>
      <c r="C1817" t="s">
        <v>41</v>
      </c>
      <c r="D1817" s="1">
        <v>0</v>
      </c>
      <c r="E1817" s="1">
        <v>0</v>
      </c>
      <c r="F1817" s="1">
        <v>0</v>
      </c>
      <c r="G1817" t="s">
        <v>19</v>
      </c>
      <c r="H1817" s="1">
        <v>69</v>
      </c>
    </row>
    <row r="1818" spans="1:8">
      <c r="A1818" s="4" t="str">
        <f t="shared" si="28"/>
        <v>2010North Dakota</v>
      </c>
      <c r="B1818">
        <v>2010</v>
      </c>
      <c r="C1818" t="s">
        <v>41</v>
      </c>
      <c r="D1818" s="1">
        <v>0</v>
      </c>
      <c r="E1818" s="1">
        <v>0</v>
      </c>
      <c r="F1818" s="1">
        <v>0</v>
      </c>
      <c r="G1818" t="s">
        <v>20</v>
      </c>
      <c r="H1818" s="1">
        <v>39</v>
      </c>
    </row>
    <row r="1819" spans="1:8">
      <c r="A1819" s="4" t="str">
        <f t="shared" si="28"/>
        <v>2010North Dakota</v>
      </c>
      <c r="B1819">
        <v>2010</v>
      </c>
      <c r="C1819" t="s">
        <v>41</v>
      </c>
      <c r="D1819" s="1">
        <v>0</v>
      </c>
      <c r="E1819" s="1">
        <v>0</v>
      </c>
      <c r="F1819" s="1">
        <v>0</v>
      </c>
      <c r="G1819" t="s">
        <v>21</v>
      </c>
      <c r="H1819" s="1">
        <v>45</v>
      </c>
    </row>
    <row r="1820" spans="1:8">
      <c r="A1820" s="4" t="str">
        <f t="shared" si="28"/>
        <v>2010North Dakota</v>
      </c>
      <c r="B1820">
        <v>2010</v>
      </c>
      <c r="C1820" t="s">
        <v>41</v>
      </c>
      <c r="D1820" s="1">
        <v>0</v>
      </c>
      <c r="E1820" s="1">
        <v>0</v>
      </c>
      <c r="F1820" s="1">
        <v>0</v>
      </c>
      <c r="G1820" t="s">
        <v>22</v>
      </c>
      <c r="H1820" s="1">
        <v>289</v>
      </c>
    </row>
    <row r="1821" spans="1:8">
      <c r="A1821" s="4" t="str">
        <f t="shared" si="28"/>
        <v>2010North Dakota</v>
      </c>
      <c r="B1821">
        <v>2010</v>
      </c>
      <c r="C1821" t="s">
        <v>41</v>
      </c>
      <c r="D1821" s="1">
        <v>0</v>
      </c>
      <c r="E1821" s="1">
        <v>0</v>
      </c>
      <c r="F1821" s="1">
        <v>0</v>
      </c>
      <c r="G1821" t="s">
        <v>23</v>
      </c>
      <c r="H1821" s="1">
        <v>114</v>
      </c>
    </row>
    <row r="1822" spans="1:8">
      <c r="A1822" s="4" t="str">
        <f t="shared" si="28"/>
        <v>2010North Dakota</v>
      </c>
      <c r="B1822">
        <v>2010</v>
      </c>
      <c r="C1822" t="s">
        <v>41</v>
      </c>
      <c r="D1822" s="1">
        <v>0</v>
      </c>
      <c r="E1822" s="1">
        <v>0</v>
      </c>
      <c r="F1822" s="1">
        <v>0</v>
      </c>
      <c r="G1822" t="s">
        <v>24</v>
      </c>
      <c r="H1822" s="1">
        <v>97</v>
      </c>
    </row>
    <row r="1823" spans="1:8">
      <c r="A1823" s="4" t="str">
        <f t="shared" si="28"/>
        <v>2010North Dakota</v>
      </c>
      <c r="B1823">
        <v>2010</v>
      </c>
      <c r="C1823" t="s">
        <v>41</v>
      </c>
      <c r="D1823" s="1">
        <v>0</v>
      </c>
      <c r="E1823" s="1">
        <v>0</v>
      </c>
      <c r="F1823" s="1">
        <v>0</v>
      </c>
      <c r="G1823" t="s">
        <v>25</v>
      </c>
      <c r="H1823" s="1">
        <v>374</v>
      </c>
    </row>
    <row r="1824" spans="1:8">
      <c r="A1824" s="4" t="str">
        <f t="shared" si="28"/>
        <v>2010North Dakota</v>
      </c>
      <c r="B1824">
        <v>2010</v>
      </c>
      <c r="C1824" t="s">
        <v>41</v>
      </c>
      <c r="D1824" s="1">
        <v>0</v>
      </c>
      <c r="E1824" s="1">
        <v>0</v>
      </c>
      <c r="F1824" s="1">
        <v>0</v>
      </c>
      <c r="G1824" t="s">
        <v>26</v>
      </c>
      <c r="H1824" s="1">
        <v>0</v>
      </c>
    </row>
    <row r="1825" spans="1:8">
      <c r="A1825" s="4" t="str">
        <f t="shared" si="28"/>
        <v>2010North Dakota</v>
      </c>
      <c r="B1825">
        <v>2010</v>
      </c>
      <c r="C1825" t="s">
        <v>41</v>
      </c>
      <c r="D1825" s="1">
        <v>0</v>
      </c>
      <c r="E1825" s="1">
        <v>0</v>
      </c>
      <c r="F1825" s="1">
        <v>0</v>
      </c>
      <c r="G1825" t="s">
        <v>27</v>
      </c>
      <c r="H1825" s="1">
        <v>121</v>
      </c>
    </row>
    <row r="1826" spans="1:8">
      <c r="A1826" s="4" t="str">
        <f t="shared" si="28"/>
        <v>2010North Dakota</v>
      </c>
      <c r="B1826">
        <v>2010</v>
      </c>
      <c r="C1826" t="s">
        <v>41</v>
      </c>
      <c r="D1826" s="1">
        <v>0</v>
      </c>
      <c r="E1826" s="1">
        <v>0</v>
      </c>
      <c r="F1826" s="1">
        <v>0</v>
      </c>
      <c r="G1826" t="s">
        <v>28</v>
      </c>
      <c r="H1826" s="1">
        <v>52</v>
      </c>
    </row>
    <row r="1827" spans="1:8">
      <c r="A1827" s="4" t="str">
        <f t="shared" si="28"/>
        <v>2010North Dakota</v>
      </c>
      <c r="B1827">
        <v>2010</v>
      </c>
      <c r="C1827" t="s">
        <v>41</v>
      </c>
      <c r="D1827" s="1">
        <v>0</v>
      </c>
      <c r="E1827" s="1">
        <v>0</v>
      </c>
      <c r="F1827" s="1">
        <v>0</v>
      </c>
      <c r="G1827" t="s">
        <v>29</v>
      </c>
      <c r="H1827" s="1">
        <v>298</v>
      </c>
    </row>
    <row r="1828" spans="1:8">
      <c r="A1828" s="4" t="str">
        <f t="shared" si="28"/>
        <v>2010North Dakota</v>
      </c>
      <c r="B1828">
        <v>2010</v>
      </c>
      <c r="C1828" t="s">
        <v>41</v>
      </c>
      <c r="D1828" s="1">
        <v>0</v>
      </c>
      <c r="E1828" s="1">
        <v>0</v>
      </c>
      <c r="F1828" s="1">
        <v>0</v>
      </c>
      <c r="G1828" t="s">
        <v>30</v>
      </c>
      <c r="H1828" s="1">
        <v>12350</v>
      </c>
    </row>
    <row r="1829" spans="1:8">
      <c r="A1829" s="4" t="str">
        <f t="shared" si="28"/>
        <v>2010North Dakota</v>
      </c>
      <c r="B1829">
        <v>2010</v>
      </c>
      <c r="C1829" t="s">
        <v>41</v>
      </c>
      <c r="D1829" s="1">
        <v>0</v>
      </c>
      <c r="E1829" s="1">
        <v>0</v>
      </c>
      <c r="F1829" s="1">
        <v>0</v>
      </c>
      <c r="G1829" t="s">
        <v>31</v>
      </c>
      <c r="H1829" s="1">
        <v>0</v>
      </c>
    </row>
    <row r="1830" spans="1:8">
      <c r="A1830" s="4" t="str">
        <f t="shared" si="28"/>
        <v>2010North Dakota</v>
      </c>
      <c r="B1830">
        <v>2010</v>
      </c>
      <c r="C1830" t="s">
        <v>41</v>
      </c>
      <c r="D1830" s="1">
        <v>0</v>
      </c>
      <c r="E1830" s="1">
        <v>0</v>
      </c>
      <c r="F1830" s="1">
        <v>0</v>
      </c>
      <c r="G1830" t="s">
        <v>32</v>
      </c>
      <c r="H1830" s="1">
        <v>197</v>
      </c>
    </row>
    <row r="1831" spans="1:8">
      <c r="A1831" s="4" t="str">
        <f t="shared" si="28"/>
        <v>2010North Dakota</v>
      </c>
      <c r="B1831">
        <v>2010</v>
      </c>
      <c r="C1831" t="s">
        <v>41</v>
      </c>
      <c r="D1831" s="1">
        <v>0</v>
      </c>
      <c r="E1831" s="1">
        <v>0</v>
      </c>
      <c r="F1831" s="1">
        <v>0</v>
      </c>
      <c r="G1831" t="s">
        <v>33</v>
      </c>
      <c r="H1831" s="1">
        <v>1236</v>
      </c>
    </row>
    <row r="1832" spans="1:8">
      <c r="A1832" s="4" t="str">
        <f t="shared" si="28"/>
        <v>2010North Dakota</v>
      </c>
      <c r="B1832">
        <v>2010</v>
      </c>
      <c r="C1832" t="s">
        <v>41</v>
      </c>
      <c r="D1832" s="1">
        <v>0</v>
      </c>
      <c r="E1832" s="1">
        <v>0</v>
      </c>
      <c r="F1832" s="1">
        <v>0</v>
      </c>
      <c r="G1832" t="s">
        <v>34</v>
      </c>
      <c r="H1832" s="1">
        <v>328</v>
      </c>
    </row>
    <row r="1833" spans="1:8">
      <c r="A1833" s="4" t="str">
        <f t="shared" si="28"/>
        <v>2010North Dakota</v>
      </c>
      <c r="B1833">
        <v>2010</v>
      </c>
      <c r="C1833" t="s">
        <v>41</v>
      </c>
      <c r="D1833" s="1">
        <v>0</v>
      </c>
      <c r="E1833" s="1">
        <v>0</v>
      </c>
      <c r="F1833" s="1">
        <v>0</v>
      </c>
      <c r="G1833" t="s">
        <v>35</v>
      </c>
      <c r="H1833" s="1">
        <v>382</v>
      </c>
    </row>
    <row r="1834" spans="1:8">
      <c r="A1834" s="4" t="str">
        <f t="shared" si="28"/>
        <v>2010North Dakota</v>
      </c>
      <c r="B1834">
        <v>2010</v>
      </c>
      <c r="C1834" t="s">
        <v>41</v>
      </c>
      <c r="D1834" s="1">
        <v>0</v>
      </c>
      <c r="E1834" s="1">
        <v>0</v>
      </c>
      <c r="F1834" s="1">
        <v>0</v>
      </c>
      <c r="G1834" t="s">
        <v>36</v>
      </c>
      <c r="H1834" s="1">
        <v>0</v>
      </c>
    </row>
    <row r="1835" spans="1:8">
      <c r="A1835" s="4" t="str">
        <f t="shared" si="28"/>
        <v>2010North Dakota</v>
      </c>
      <c r="B1835">
        <v>2010</v>
      </c>
      <c r="C1835" t="s">
        <v>41</v>
      </c>
      <c r="D1835" s="1">
        <v>0</v>
      </c>
      <c r="E1835" s="1">
        <v>0</v>
      </c>
      <c r="F1835" s="1">
        <v>0</v>
      </c>
      <c r="G1835" t="s">
        <v>37</v>
      </c>
      <c r="H1835" s="1">
        <v>144</v>
      </c>
    </row>
    <row r="1836" spans="1:8">
      <c r="A1836" s="4" t="str">
        <f t="shared" si="28"/>
        <v>2010North Dakota</v>
      </c>
      <c r="B1836">
        <v>2010</v>
      </c>
      <c r="C1836" t="s">
        <v>41</v>
      </c>
      <c r="D1836" s="1">
        <v>0</v>
      </c>
      <c r="E1836" s="1">
        <v>0</v>
      </c>
      <c r="F1836" s="1">
        <v>0</v>
      </c>
      <c r="G1836" t="s">
        <v>38</v>
      </c>
      <c r="H1836" s="1">
        <v>380</v>
      </c>
    </row>
    <row r="1837" spans="1:8">
      <c r="A1837" s="4" t="str">
        <f t="shared" si="28"/>
        <v>2010North Dakota</v>
      </c>
      <c r="B1837">
        <v>2010</v>
      </c>
      <c r="C1837" t="s">
        <v>41</v>
      </c>
      <c r="D1837" s="1">
        <v>0</v>
      </c>
      <c r="E1837" s="1">
        <v>0</v>
      </c>
      <c r="F1837" s="1">
        <v>0</v>
      </c>
      <c r="G1837" t="s">
        <v>39</v>
      </c>
      <c r="H1837" s="1">
        <v>188</v>
      </c>
    </row>
    <row r="1838" spans="1:8">
      <c r="A1838" s="4" t="str">
        <f t="shared" si="28"/>
        <v>2010North Dakota</v>
      </c>
      <c r="B1838">
        <v>2010</v>
      </c>
      <c r="C1838" t="s">
        <v>41</v>
      </c>
      <c r="D1838" s="1">
        <v>0</v>
      </c>
      <c r="E1838" s="1">
        <v>0</v>
      </c>
      <c r="F1838" s="1">
        <v>0</v>
      </c>
      <c r="G1838" t="s">
        <v>40</v>
      </c>
      <c r="H1838" s="1">
        <v>637</v>
      </c>
    </row>
    <row r="1839" spans="1:8">
      <c r="A1839" s="4" t="str">
        <f t="shared" si="28"/>
        <v>2010North Dakota</v>
      </c>
      <c r="B1839">
        <v>2010</v>
      </c>
      <c r="C1839" t="s">
        <v>41</v>
      </c>
      <c r="D1839" s="1">
        <v>0</v>
      </c>
      <c r="E1839" s="1">
        <v>0</v>
      </c>
      <c r="F1839" s="1">
        <v>0</v>
      </c>
      <c r="G1839" t="s">
        <v>41</v>
      </c>
      <c r="H1839" s="1">
        <v>0</v>
      </c>
    </row>
    <row r="1840" spans="1:8">
      <c r="A1840" s="4" t="str">
        <f t="shared" si="28"/>
        <v>2010North Dakota</v>
      </c>
      <c r="B1840">
        <v>2010</v>
      </c>
      <c r="C1840" t="s">
        <v>41</v>
      </c>
      <c r="D1840" s="1">
        <v>0</v>
      </c>
      <c r="E1840" s="1">
        <v>0</v>
      </c>
      <c r="F1840" s="1">
        <v>0</v>
      </c>
      <c r="G1840" t="s">
        <v>42</v>
      </c>
      <c r="H1840" s="1">
        <v>134</v>
      </c>
    </row>
    <row r="1841" spans="1:8">
      <c r="A1841" s="4" t="str">
        <f t="shared" si="28"/>
        <v>2010North Dakota</v>
      </c>
      <c r="B1841">
        <v>2010</v>
      </c>
      <c r="C1841" t="s">
        <v>41</v>
      </c>
      <c r="D1841" s="1">
        <v>0</v>
      </c>
      <c r="E1841" s="1">
        <v>0</v>
      </c>
      <c r="F1841" s="1">
        <v>0</v>
      </c>
      <c r="G1841" t="s">
        <v>43</v>
      </c>
      <c r="H1841" s="1">
        <v>108</v>
      </c>
    </row>
    <row r="1842" spans="1:8">
      <c r="A1842" s="4" t="str">
        <f t="shared" si="28"/>
        <v>2010North Dakota</v>
      </c>
      <c r="B1842">
        <v>2010</v>
      </c>
      <c r="C1842" t="s">
        <v>41</v>
      </c>
      <c r="D1842" s="1">
        <v>0</v>
      </c>
      <c r="E1842" s="1">
        <v>0</v>
      </c>
      <c r="F1842" s="1">
        <v>0</v>
      </c>
      <c r="G1842" t="s">
        <v>44</v>
      </c>
      <c r="H1842" s="1">
        <v>313</v>
      </c>
    </row>
    <row r="1843" spans="1:8">
      <c r="A1843" s="4" t="str">
        <f t="shared" si="28"/>
        <v>2010North Dakota</v>
      </c>
      <c r="B1843">
        <v>2010</v>
      </c>
      <c r="C1843" t="s">
        <v>41</v>
      </c>
      <c r="D1843" s="1">
        <v>0</v>
      </c>
      <c r="E1843" s="1">
        <v>0</v>
      </c>
      <c r="F1843" s="1">
        <v>0</v>
      </c>
      <c r="G1843" t="s">
        <v>45</v>
      </c>
      <c r="H1843" s="1">
        <v>392</v>
      </c>
    </row>
    <row r="1844" spans="1:8">
      <c r="A1844" s="4" t="str">
        <f t="shared" si="28"/>
        <v>2010North Dakota</v>
      </c>
      <c r="B1844">
        <v>2010</v>
      </c>
      <c r="C1844" t="s">
        <v>41</v>
      </c>
      <c r="D1844" s="1">
        <v>0</v>
      </c>
      <c r="E1844" s="1">
        <v>0</v>
      </c>
      <c r="F1844" s="1">
        <v>0</v>
      </c>
      <c r="G1844" t="s">
        <v>46</v>
      </c>
      <c r="H1844" s="1">
        <v>0</v>
      </c>
    </row>
    <row r="1845" spans="1:8">
      <c r="A1845" s="4" t="str">
        <f t="shared" si="28"/>
        <v>2010North Dakota</v>
      </c>
      <c r="B1845">
        <v>2010</v>
      </c>
      <c r="C1845" t="s">
        <v>41</v>
      </c>
      <c r="D1845" s="1">
        <v>0</v>
      </c>
      <c r="E1845" s="1">
        <v>0</v>
      </c>
      <c r="F1845" s="1">
        <v>0</v>
      </c>
      <c r="G1845" t="s">
        <v>47</v>
      </c>
      <c r="H1845" s="1">
        <v>0</v>
      </c>
    </row>
    <row r="1846" spans="1:8">
      <c r="A1846" s="4" t="str">
        <f t="shared" si="28"/>
        <v>2010North Dakota</v>
      </c>
      <c r="B1846">
        <v>2010</v>
      </c>
      <c r="C1846" t="s">
        <v>41</v>
      </c>
      <c r="D1846" s="1">
        <v>0</v>
      </c>
      <c r="E1846" s="1">
        <v>0</v>
      </c>
      <c r="F1846" s="1">
        <v>0</v>
      </c>
      <c r="G1846" t="s">
        <v>48</v>
      </c>
      <c r="H1846" s="1">
        <v>1038</v>
      </c>
    </row>
    <row r="1847" spans="1:8">
      <c r="A1847" s="4" t="str">
        <f t="shared" si="28"/>
        <v>2010North Dakota</v>
      </c>
      <c r="B1847">
        <v>2010</v>
      </c>
      <c r="C1847" t="s">
        <v>41</v>
      </c>
      <c r="D1847" s="1">
        <v>0</v>
      </c>
      <c r="E1847" s="1">
        <v>0</v>
      </c>
      <c r="F1847" s="1">
        <v>0</v>
      </c>
      <c r="G1847" t="s">
        <v>49</v>
      </c>
      <c r="H1847" s="1">
        <v>273</v>
      </c>
    </row>
    <row r="1848" spans="1:8">
      <c r="A1848" s="4" t="str">
        <f t="shared" si="28"/>
        <v>2010North Dakota</v>
      </c>
      <c r="B1848">
        <v>2010</v>
      </c>
      <c r="C1848" t="s">
        <v>41</v>
      </c>
      <c r="D1848" s="1">
        <v>0</v>
      </c>
      <c r="E1848" s="1">
        <v>0</v>
      </c>
      <c r="F1848" s="1">
        <v>0</v>
      </c>
      <c r="G1848" t="s">
        <v>50</v>
      </c>
      <c r="H1848" s="1">
        <v>2513</v>
      </c>
    </row>
    <row r="1849" spans="1:8">
      <c r="A1849" s="4" t="str">
        <f t="shared" si="28"/>
        <v>2010North Dakota</v>
      </c>
      <c r="B1849">
        <v>2010</v>
      </c>
      <c r="C1849" t="s">
        <v>41</v>
      </c>
      <c r="D1849" s="1">
        <v>0</v>
      </c>
      <c r="E1849" s="1">
        <v>0</v>
      </c>
      <c r="F1849" s="1">
        <v>0</v>
      </c>
      <c r="G1849" t="s">
        <v>51</v>
      </c>
      <c r="H1849" s="1">
        <v>462</v>
      </c>
    </row>
    <row r="1850" spans="1:8">
      <c r="A1850" s="4" t="str">
        <f t="shared" si="28"/>
        <v>2010North Dakota</v>
      </c>
      <c r="B1850">
        <v>2010</v>
      </c>
      <c r="C1850" t="s">
        <v>41</v>
      </c>
      <c r="D1850" s="1">
        <v>0</v>
      </c>
      <c r="E1850" s="1">
        <v>0</v>
      </c>
      <c r="F1850" s="1">
        <v>0</v>
      </c>
      <c r="G1850" t="s">
        <v>52</v>
      </c>
      <c r="H1850" s="1">
        <v>0</v>
      </c>
    </row>
    <row r="1851" spans="1:8">
      <c r="A1851" s="4" t="str">
        <f t="shared" si="28"/>
        <v>2010North Dakota</v>
      </c>
      <c r="B1851">
        <v>2010</v>
      </c>
      <c r="C1851" t="s">
        <v>41</v>
      </c>
      <c r="D1851" s="1">
        <v>0</v>
      </c>
      <c r="E1851" s="1">
        <v>0</v>
      </c>
      <c r="F1851" s="1">
        <v>0</v>
      </c>
      <c r="G1851" t="s">
        <v>53</v>
      </c>
      <c r="H1851" s="1">
        <v>25</v>
      </c>
    </row>
    <row r="1852" spans="1:8">
      <c r="A1852" s="4" t="str">
        <f t="shared" si="28"/>
        <v>2010North Dakota</v>
      </c>
      <c r="B1852">
        <v>2010</v>
      </c>
      <c r="C1852" t="s">
        <v>41</v>
      </c>
      <c r="D1852" s="1">
        <v>0</v>
      </c>
      <c r="E1852" s="1">
        <v>0</v>
      </c>
      <c r="F1852" s="1">
        <v>0</v>
      </c>
      <c r="G1852" t="s">
        <v>54</v>
      </c>
      <c r="H1852" s="1">
        <v>696</v>
      </c>
    </row>
    <row r="1853" spans="1:8">
      <c r="A1853" s="4" t="str">
        <f t="shared" si="28"/>
        <v>2010North Dakota</v>
      </c>
      <c r="B1853">
        <v>2010</v>
      </c>
      <c r="C1853" t="s">
        <v>41</v>
      </c>
      <c r="D1853" s="1">
        <v>0</v>
      </c>
      <c r="E1853" s="1">
        <v>0</v>
      </c>
      <c r="F1853" s="1">
        <v>0</v>
      </c>
      <c r="G1853" t="s">
        <v>55</v>
      </c>
      <c r="H1853" s="1">
        <v>0</v>
      </c>
    </row>
    <row r="1854" spans="1:8">
      <c r="A1854" s="4" t="str">
        <f t="shared" si="28"/>
        <v>2010North Dakota</v>
      </c>
      <c r="B1854">
        <v>2010</v>
      </c>
      <c r="C1854" t="s">
        <v>41</v>
      </c>
      <c r="D1854" s="1">
        <v>0</v>
      </c>
      <c r="E1854" s="1">
        <v>0</v>
      </c>
      <c r="F1854" s="1">
        <v>0</v>
      </c>
      <c r="G1854" t="s">
        <v>56</v>
      </c>
      <c r="H1854" s="1">
        <v>749</v>
      </c>
    </row>
    <row r="1855" spans="1:8">
      <c r="A1855" s="4" t="str">
        <f t="shared" si="28"/>
        <v>2010North Dakota</v>
      </c>
      <c r="B1855">
        <v>2010</v>
      </c>
      <c r="C1855" t="s">
        <v>41</v>
      </c>
      <c r="D1855" s="1">
        <v>0</v>
      </c>
      <c r="E1855" s="1">
        <v>0</v>
      </c>
      <c r="F1855" s="1">
        <v>0</v>
      </c>
      <c r="G1855" t="s">
        <v>57</v>
      </c>
      <c r="H1855" s="1">
        <v>219</v>
      </c>
    </row>
    <row r="1856" spans="1:8">
      <c r="A1856" s="4" t="str">
        <f t="shared" si="28"/>
        <v>2010North Dakota</v>
      </c>
      <c r="B1856">
        <v>2010</v>
      </c>
      <c r="C1856" t="s">
        <v>41</v>
      </c>
      <c r="D1856" s="1">
        <v>0</v>
      </c>
      <c r="E1856" s="1">
        <v>0</v>
      </c>
      <c r="F1856" s="1">
        <v>0</v>
      </c>
      <c r="G1856" t="s">
        <v>58</v>
      </c>
      <c r="H1856" s="1">
        <v>0</v>
      </c>
    </row>
    <row r="1857" spans="1:8">
      <c r="A1857" s="4" t="str">
        <f t="shared" si="28"/>
        <v>2010Ohio</v>
      </c>
      <c r="B1857">
        <v>2010</v>
      </c>
      <c r="C1857" s="4" t="s">
        <v>42</v>
      </c>
      <c r="D1857" s="1">
        <v>11405101</v>
      </c>
      <c r="E1857" s="1">
        <v>9745227</v>
      </c>
      <c r="F1857" s="1">
        <v>1453401</v>
      </c>
      <c r="G1857">
        <v>0</v>
      </c>
      <c r="H1857" s="1">
        <v>0</v>
      </c>
    </row>
    <row r="1858" spans="1:8">
      <c r="A1858" s="4" t="str">
        <f t="shared" si="28"/>
        <v>2010Ohio</v>
      </c>
      <c r="B1858">
        <v>2010</v>
      </c>
      <c r="C1858" t="s">
        <v>42</v>
      </c>
      <c r="D1858" s="1">
        <v>0</v>
      </c>
      <c r="E1858" s="1">
        <v>0</v>
      </c>
      <c r="F1858" s="1">
        <v>0</v>
      </c>
      <c r="G1858" t="s">
        <v>7</v>
      </c>
      <c r="H1858" s="1">
        <v>1289</v>
      </c>
    </row>
    <row r="1859" spans="1:8">
      <c r="A1859" s="4" t="str">
        <f t="shared" ref="A1859:A1922" si="29">B1859&amp;C1859</f>
        <v>2010Ohio</v>
      </c>
      <c r="B1859">
        <v>2010</v>
      </c>
      <c r="C1859" t="s">
        <v>42</v>
      </c>
      <c r="D1859" s="1">
        <v>0</v>
      </c>
      <c r="E1859" s="1">
        <v>0</v>
      </c>
      <c r="F1859" s="1">
        <v>0</v>
      </c>
      <c r="G1859" t="s">
        <v>8</v>
      </c>
      <c r="H1859" s="1">
        <v>1556</v>
      </c>
    </row>
    <row r="1860" spans="1:8">
      <c r="A1860" s="4" t="str">
        <f t="shared" si="29"/>
        <v>2010Ohio</v>
      </c>
      <c r="B1860">
        <v>2010</v>
      </c>
      <c r="C1860" t="s">
        <v>42</v>
      </c>
      <c r="D1860" s="1">
        <v>0</v>
      </c>
      <c r="E1860" s="1">
        <v>0</v>
      </c>
      <c r="F1860" s="1">
        <v>0</v>
      </c>
      <c r="G1860" t="s">
        <v>9</v>
      </c>
      <c r="H1860" s="1">
        <v>4715</v>
      </c>
    </row>
    <row r="1861" spans="1:8">
      <c r="A1861" s="4" t="str">
        <f t="shared" si="29"/>
        <v>2010Ohio</v>
      </c>
      <c r="B1861">
        <v>2010</v>
      </c>
      <c r="C1861" t="s">
        <v>42</v>
      </c>
      <c r="D1861" s="1">
        <v>0</v>
      </c>
      <c r="E1861" s="1">
        <v>0</v>
      </c>
      <c r="F1861" s="1">
        <v>0</v>
      </c>
      <c r="G1861" t="s">
        <v>10</v>
      </c>
      <c r="H1861" s="1">
        <v>434</v>
      </c>
    </row>
    <row r="1862" spans="1:8">
      <c r="A1862" s="4" t="str">
        <f t="shared" si="29"/>
        <v>2010Ohio</v>
      </c>
      <c r="B1862">
        <v>2010</v>
      </c>
      <c r="C1862" t="s">
        <v>42</v>
      </c>
      <c r="D1862" s="1">
        <v>0</v>
      </c>
      <c r="E1862" s="1">
        <v>0</v>
      </c>
      <c r="F1862" s="1">
        <v>0</v>
      </c>
      <c r="G1862" t="s">
        <v>11</v>
      </c>
      <c r="H1862" s="1">
        <v>8997</v>
      </c>
    </row>
    <row r="1863" spans="1:8">
      <c r="A1863" s="4" t="str">
        <f t="shared" si="29"/>
        <v>2010Ohio</v>
      </c>
      <c r="B1863">
        <v>2010</v>
      </c>
      <c r="C1863" t="s">
        <v>42</v>
      </c>
      <c r="D1863" s="1">
        <v>0</v>
      </c>
      <c r="E1863" s="1">
        <v>0</v>
      </c>
      <c r="F1863" s="1">
        <v>0</v>
      </c>
      <c r="G1863" t="s">
        <v>12</v>
      </c>
      <c r="H1863" s="1">
        <v>2859</v>
      </c>
    </row>
    <row r="1864" spans="1:8">
      <c r="A1864" s="4" t="str">
        <f t="shared" si="29"/>
        <v>2010Ohio</v>
      </c>
      <c r="B1864">
        <v>2010</v>
      </c>
      <c r="C1864" t="s">
        <v>42</v>
      </c>
      <c r="D1864" s="1">
        <v>0</v>
      </c>
      <c r="E1864" s="1">
        <v>0</v>
      </c>
      <c r="F1864" s="1">
        <v>0</v>
      </c>
      <c r="G1864" t="s">
        <v>13</v>
      </c>
      <c r="H1864" s="1">
        <v>1307</v>
      </c>
    </row>
    <row r="1865" spans="1:8">
      <c r="A1865" s="4" t="str">
        <f t="shared" si="29"/>
        <v>2010Ohio</v>
      </c>
      <c r="B1865">
        <v>2010</v>
      </c>
      <c r="C1865" t="s">
        <v>42</v>
      </c>
      <c r="D1865" s="1">
        <v>0</v>
      </c>
      <c r="E1865" s="1">
        <v>0</v>
      </c>
      <c r="F1865" s="1">
        <v>0</v>
      </c>
      <c r="G1865" t="s">
        <v>14</v>
      </c>
      <c r="H1865" s="1">
        <v>15</v>
      </c>
    </row>
    <row r="1866" spans="1:8">
      <c r="A1866" s="4" t="str">
        <f t="shared" si="29"/>
        <v>2010Ohio</v>
      </c>
      <c r="B1866">
        <v>2010</v>
      </c>
      <c r="C1866" t="s">
        <v>42</v>
      </c>
      <c r="D1866" s="1">
        <v>0</v>
      </c>
      <c r="E1866" s="1">
        <v>0</v>
      </c>
      <c r="F1866" s="1">
        <v>0</v>
      </c>
      <c r="G1866" t="s">
        <v>15</v>
      </c>
      <c r="H1866" s="1">
        <v>972</v>
      </c>
    </row>
    <row r="1867" spans="1:8">
      <c r="A1867" s="4" t="str">
        <f t="shared" si="29"/>
        <v>2010Ohio</v>
      </c>
      <c r="B1867">
        <v>2010</v>
      </c>
      <c r="C1867" t="s">
        <v>42</v>
      </c>
      <c r="D1867" s="1">
        <v>0</v>
      </c>
      <c r="E1867" s="1">
        <v>0</v>
      </c>
      <c r="F1867" s="1">
        <v>0</v>
      </c>
      <c r="G1867" t="s">
        <v>16</v>
      </c>
      <c r="H1867" s="1">
        <v>16495</v>
      </c>
    </row>
    <row r="1868" spans="1:8">
      <c r="A1868" s="4" t="str">
        <f t="shared" si="29"/>
        <v>2010Ohio</v>
      </c>
      <c r="B1868">
        <v>2010</v>
      </c>
      <c r="C1868" t="s">
        <v>42</v>
      </c>
      <c r="D1868" s="1">
        <v>0</v>
      </c>
      <c r="E1868" s="1">
        <v>0</v>
      </c>
      <c r="F1868" s="1">
        <v>0</v>
      </c>
      <c r="G1868" t="s">
        <v>17</v>
      </c>
      <c r="H1868" s="1">
        <v>9502</v>
      </c>
    </row>
    <row r="1869" spans="1:8">
      <c r="A1869" s="4" t="str">
        <f t="shared" si="29"/>
        <v>2010Ohio</v>
      </c>
      <c r="B1869">
        <v>2010</v>
      </c>
      <c r="C1869" t="s">
        <v>42</v>
      </c>
      <c r="D1869" s="1">
        <v>0</v>
      </c>
      <c r="E1869" s="1">
        <v>0</v>
      </c>
      <c r="F1869" s="1">
        <v>0</v>
      </c>
      <c r="G1869" t="s">
        <v>18</v>
      </c>
      <c r="H1869" s="1">
        <v>436</v>
      </c>
    </row>
    <row r="1870" spans="1:8">
      <c r="A1870" s="4" t="str">
        <f t="shared" si="29"/>
        <v>2010Ohio</v>
      </c>
      <c r="B1870">
        <v>2010</v>
      </c>
      <c r="C1870" t="s">
        <v>42</v>
      </c>
      <c r="D1870" s="1">
        <v>0</v>
      </c>
      <c r="E1870" s="1">
        <v>0</v>
      </c>
      <c r="F1870" s="1">
        <v>0</v>
      </c>
      <c r="G1870" t="s">
        <v>19</v>
      </c>
      <c r="H1870" s="1">
        <v>564</v>
      </c>
    </row>
    <row r="1871" spans="1:8">
      <c r="A1871" s="4" t="str">
        <f t="shared" si="29"/>
        <v>2010Ohio</v>
      </c>
      <c r="B1871">
        <v>2010</v>
      </c>
      <c r="C1871" t="s">
        <v>42</v>
      </c>
      <c r="D1871" s="1">
        <v>0</v>
      </c>
      <c r="E1871" s="1">
        <v>0</v>
      </c>
      <c r="F1871" s="1">
        <v>0</v>
      </c>
      <c r="G1871" t="s">
        <v>20</v>
      </c>
      <c r="H1871" s="1">
        <v>7092</v>
      </c>
    </row>
    <row r="1872" spans="1:8">
      <c r="A1872" s="4" t="str">
        <f t="shared" si="29"/>
        <v>2010Ohio</v>
      </c>
      <c r="B1872">
        <v>2010</v>
      </c>
      <c r="C1872" t="s">
        <v>42</v>
      </c>
      <c r="D1872" s="1">
        <v>0</v>
      </c>
      <c r="E1872" s="1">
        <v>0</v>
      </c>
      <c r="F1872" s="1">
        <v>0</v>
      </c>
      <c r="G1872" t="s">
        <v>21</v>
      </c>
      <c r="H1872" s="1">
        <v>9438</v>
      </c>
    </row>
    <row r="1873" spans="1:8">
      <c r="A1873" s="4" t="str">
        <f t="shared" si="29"/>
        <v>2010Ohio</v>
      </c>
      <c r="B1873">
        <v>2010</v>
      </c>
      <c r="C1873" t="s">
        <v>42</v>
      </c>
      <c r="D1873" s="1">
        <v>0</v>
      </c>
      <c r="E1873" s="1">
        <v>0</v>
      </c>
      <c r="F1873" s="1">
        <v>0</v>
      </c>
      <c r="G1873" t="s">
        <v>22</v>
      </c>
      <c r="H1873" s="1">
        <v>1270</v>
      </c>
    </row>
    <row r="1874" spans="1:8">
      <c r="A1874" s="4" t="str">
        <f t="shared" si="29"/>
        <v>2010Ohio</v>
      </c>
      <c r="B1874">
        <v>2010</v>
      </c>
      <c r="C1874" t="s">
        <v>42</v>
      </c>
      <c r="D1874" s="1">
        <v>0</v>
      </c>
      <c r="E1874" s="1">
        <v>0</v>
      </c>
      <c r="F1874" s="1">
        <v>0</v>
      </c>
      <c r="G1874" t="s">
        <v>23</v>
      </c>
      <c r="H1874" s="1">
        <v>1016</v>
      </c>
    </row>
    <row r="1875" spans="1:8">
      <c r="A1875" s="4" t="str">
        <f t="shared" si="29"/>
        <v>2010Ohio</v>
      </c>
      <c r="B1875">
        <v>2010</v>
      </c>
      <c r="C1875" t="s">
        <v>42</v>
      </c>
      <c r="D1875" s="1">
        <v>0</v>
      </c>
      <c r="E1875" s="1">
        <v>0</v>
      </c>
      <c r="F1875" s="1">
        <v>0</v>
      </c>
      <c r="G1875" t="s">
        <v>24</v>
      </c>
      <c r="H1875" s="1">
        <v>9159</v>
      </c>
    </row>
    <row r="1876" spans="1:8">
      <c r="A1876" s="4" t="str">
        <f t="shared" si="29"/>
        <v>2010Ohio</v>
      </c>
      <c r="B1876">
        <v>2010</v>
      </c>
      <c r="C1876" t="s">
        <v>42</v>
      </c>
      <c r="D1876" s="1">
        <v>0</v>
      </c>
      <c r="E1876" s="1">
        <v>0</v>
      </c>
      <c r="F1876" s="1">
        <v>0</v>
      </c>
      <c r="G1876" t="s">
        <v>25</v>
      </c>
      <c r="H1876" s="1">
        <v>743</v>
      </c>
    </row>
    <row r="1877" spans="1:8">
      <c r="A1877" s="4" t="str">
        <f t="shared" si="29"/>
        <v>2010Ohio</v>
      </c>
      <c r="B1877">
        <v>2010</v>
      </c>
      <c r="C1877" t="s">
        <v>42</v>
      </c>
      <c r="D1877" s="1">
        <v>0</v>
      </c>
      <c r="E1877" s="1">
        <v>0</v>
      </c>
      <c r="F1877" s="1">
        <v>0</v>
      </c>
      <c r="G1877" t="s">
        <v>26</v>
      </c>
      <c r="H1877" s="1">
        <v>291</v>
      </c>
    </row>
    <row r="1878" spans="1:8">
      <c r="A1878" s="4" t="str">
        <f t="shared" si="29"/>
        <v>2010Ohio</v>
      </c>
      <c r="B1878">
        <v>2010</v>
      </c>
      <c r="C1878" t="s">
        <v>42</v>
      </c>
      <c r="D1878" s="1">
        <v>0</v>
      </c>
      <c r="E1878" s="1">
        <v>0</v>
      </c>
      <c r="F1878" s="1">
        <v>0</v>
      </c>
      <c r="G1878" t="s">
        <v>27</v>
      </c>
      <c r="H1878" s="1">
        <v>3828</v>
      </c>
    </row>
    <row r="1879" spans="1:8">
      <c r="A1879" s="4" t="str">
        <f t="shared" si="29"/>
        <v>2010Ohio</v>
      </c>
      <c r="B1879">
        <v>2010</v>
      </c>
      <c r="C1879" t="s">
        <v>42</v>
      </c>
      <c r="D1879" s="1">
        <v>0</v>
      </c>
      <c r="E1879" s="1">
        <v>0</v>
      </c>
      <c r="F1879" s="1">
        <v>0</v>
      </c>
      <c r="G1879" t="s">
        <v>28</v>
      </c>
      <c r="H1879" s="1">
        <v>3686</v>
      </c>
    </row>
    <row r="1880" spans="1:8">
      <c r="A1880" s="4" t="str">
        <f t="shared" si="29"/>
        <v>2010Ohio</v>
      </c>
      <c r="B1880">
        <v>2010</v>
      </c>
      <c r="C1880" t="s">
        <v>42</v>
      </c>
      <c r="D1880" s="1">
        <v>0</v>
      </c>
      <c r="E1880" s="1">
        <v>0</v>
      </c>
      <c r="F1880" s="1">
        <v>0</v>
      </c>
      <c r="G1880" t="s">
        <v>29</v>
      </c>
      <c r="H1880" s="1">
        <v>15130</v>
      </c>
    </row>
    <row r="1881" spans="1:8">
      <c r="A1881" s="4" t="str">
        <f t="shared" si="29"/>
        <v>2010Ohio</v>
      </c>
      <c r="B1881">
        <v>2010</v>
      </c>
      <c r="C1881" t="s">
        <v>42</v>
      </c>
      <c r="D1881" s="1">
        <v>0</v>
      </c>
      <c r="E1881" s="1">
        <v>0</v>
      </c>
      <c r="F1881" s="1">
        <v>0</v>
      </c>
      <c r="G1881" t="s">
        <v>30</v>
      </c>
      <c r="H1881" s="1">
        <v>2298</v>
      </c>
    </row>
    <row r="1882" spans="1:8">
      <c r="A1882" s="4" t="str">
        <f t="shared" si="29"/>
        <v>2010Ohio</v>
      </c>
      <c r="B1882">
        <v>2010</v>
      </c>
      <c r="C1882" t="s">
        <v>42</v>
      </c>
      <c r="D1882" s="1">
        <v>0</v>
      </c>
      <c r="E1882" s="1">
        <v>0</v>
      </c>
      <c r="F1882" s="1">
        <v>0</v>
      </c>
      <c r="G1882" t="s">
        <v>31</v>
      </c>
      <c r="H1882" s="1">
        <v>89</v>
      </c>
    </row>
    <row r="1883" spans="1:8">
      <c r="A1883" s="4" t="str">
        <f t="shared" si="29"/>
        <v>2010Ohio</v>
      </c>
      <c r="B1883">
        <v>2010</v>
      </c>
      <c r="C1883" t="s">
        <v>42</v>
      </c>
      <c r="D1883" s="1">
        <v>0</v>
      </c>
      <c r="E1883" s="1">
        <v>0</v>
      </c>
      <c r="F1883" s="1">
        <v>0</v>
      </c>
      <c r="G1883" t="s">
        <v>32</v>
      </c>
      <c r="H1883" s="1">
        <v>1171</v>
      </c>
    </row>
    <row r="1884" spans="1:8">
      <c r="A1884" s="4" t="str">
        <f t="shared" si="29"/>
        <v>2010Ohio</v>
      </c>
      <c r="B1884">
        <v>2010</v>
      </c>
      <c r="C1884" t="s">
        <v>42</v>
      </c>
      <c r="D1884" s="1">
        <v>0</v>
      </c>
      <c r="E1884" s="1">
        <v>0</v>
      </c>
      <c r="F1884" s="1">
        <v>0</v>
      </c>
      <c r="G1884" t="s">
        <v>33</v>
      </c>
      <c r="H1884" s="1">
        <v>460</v>
      </c>
    </row>
    <row r="1885" spans="1:8">
      <c r="A1885" s="4" t="str">
        <f t="shared" si="29"/>
        <v>2010Ohio</v>
      </c>
      <c r="B1885">
        <v>2010</v>
      </c>
      <c r="C1885" t="s">
        <v>42</v>
      </c>
      <c r="D1885" s="1">
        <v>0</v>
      </c>
      <c r="E1885" s="1">
        <v>0</v>
      </c>
      <c r="F1885" s="1">
        <v>0</v>
      </c>
      <c r="G1885" t="s">
        <v>34</v>
      </c>
      <c r="H1885" s="1">
        <v>1531</v>
      </c>
    </row>
    <row r="1886" spans="1:8">
      <c r="A1886" s="4" t="str">
        <f t="shared" si="29"/>
        <v>2010Ohio</v>
      </c>
      <c r="B1886">
        <v>2010</v>
      </c>
      <c r="C1886" t="s">
        <v>42</v>
      </c>
      <c r="D1886" s="1">
        <v>0</v>
      </c>
      <c r="E1886" s="1">
        <v>0</v>
      </c>
      <c r="F1886" s="1">
        <v>0</v>
      </c>
      <c r="G1886" t="s">
        <v>35</v>
      </c>
      <c r="H1886" s="1">
        <v>2240</v>
      </c>
    </row>
    <row r="1887" spans="1:8">
      <c r="A1887" s="4" t="str">
        <f t="shared" si="29"/>
        <v>2010Ohio</v>
      </c>
      <c r="B1887">
        <v>2010</v>
      </c>
      <c r="C1887" t="s">
        <v>42</v>
      </c>
      <c r="D1887" s="1">
        <v>0</v>
      </c>
      <c r="E1887" s="1">
        <v>0</v>
      </c>
      <c r="F1887" s="1">
        <v>0</v>
      </c>
      <c r="G1887" t="s">
        <v>36</v>
      </c>
      <c r="H1887" s="1">
        <v>175</v>
      </c>
    </row>
    <row r="1888" spans="1:8">
      <c r="A1888" s="4" t="str">
        <f t="shared" si="29"/>
        <v>2010Ohio</v>
      </c>
      <c r="B1888">
        <v>2010</v>
      </c>
      <c r="C1888" t="s">
        <v>42</v>
      </c>
      <c r="D1888" s="1">
        <v>0</v>
      </c>
      <c r="E1888" s="1">
        <v>0</v>
      </c>
      <c r="F1888" s="1">
        <v>0</v>
      </c>
      <c r="G1888" t="s">
        <v>37</v>
      </c>
      <c r="H1888" s="1">
        <v>2465</v>
      </c>
    </row>
    <row r="1889" spans="1:8">
      <c r="A1889" s="4" t="str">
        <f t="shared" si="29"/>
        <v>2010Ohio</v>
      </c>
      <c r="B1889">
        <v>2010</v>
      </c>
      <c r="C1889" t="s">
        <v>42</v>
      </c>
      <c r="D1889" s="1">
        <v>0</v>
      </c>
      <c r="E1889" s="1">
        <v>0</v>
      </c>
      <c r="F1889" s="1">
        <v>0</v>
      </c>
      <c r="G1889" t="s">
        <v>38</v>
      </c>
      <c r="H1889" s="1">
        <v>515</v>
      </c>
    </row>
    <row r="1890" spans="1:8">
      <c r="A1890" s="4" t="str">
        <f t="shared" si="29"/>
        <v>2010Ohio</v>
      </c>
      <c r="B1890">
        <v>2010</v>
      </c>
      <c r="C1890" t="s">
        <v>42</v>
      </c>
      <c r="D1890" s="1">
        <v>0</v>
      </c>
      <c r="E1890" s="1">
        <v>0</v>
      </c>
      <c r="F1890" s="1">
        <v>0</v>
      </c>
      <c r="G1890" t="s">
        <v>39</v>
      </c>
      <c r="H1890" s="1">
        <v>5988</v>
      </c>
    </row>
    <row r="1891" spans="1:8">
      <c r="A1891" s="4" t="str">
        <f t="shared" si="29"/>
        <v>2010Ohio</v>
      </c>
      <c r="B1891">
        <v>2010</v>
      </c>
      <c r="C1891" t="s">
        <v>42</v>
      </c>
      <c r="D1891" s="1">
        <v>0</v>
      </c>
      <c r="E1891" s="1">
        <v>0</v>
      </c>
      <c r="F1891" s="1">
        <v>0</v>
      </c>
      <c r="G1891" t="s">
        <v>40</v>
      </c>
      <c r="H1891" s="1">
        <v>5985</v>
      </c>
    </row>
    <row r="1892" spans="1:8">
      <c r="A1892" s="4" t="str">
        <f t="shared" si="29"/>
        <v>2010Ohio</v>
      </c>
      <c r="B1892">
        <v>2010</v>
      </c>
      <c r="C1892" t="s">
        <v>42</v>
      </c>
      <c r="D1892" s="1">
        <v>0</v>
      </c>
      <c r="E1892" s="1">
        <v>0</v>
      </c>
      <c r="F1892" s="1">
        <v>0</v>
      </c>
      <c r="G1892" t="s">
        <v>41</v>
      </c>
      <c r="H1892" s="1">
        <v>26</v>
      </c>
    </row>
    <row r="1893" spans="1:8">
      <c r="A1893" s="4" t="str">
        <f t="shared" si="29"/>
        <v>2010Ohio</v>
      </c>
      <c r="B1893">
        <v>2010</v>
      </c>
      <c r="C1893" t="s">
        <v>42</v>
      </c>
      <c r="D1893" s="1">
        <v>0</v>
      </c>
      <c r="E1893" s="1">
        <v>0</v>
      </c>
      <c r="F1893" s="1">
        <v>0</v>
      </c>
      <c r="G1893" t="s">
        <v>42</v>
      </c>
      <c r="H1893" s="1">
        <v>0</v>
      </c>
    </row>
    <row r="1894" spans="1:8">
      <c r="A1894" s="4" t="str">
        <f t="shared" si="29"/>
        <v>2010Ohio</v>
      </c>
      <c r="B1894">
        <v>2010</v>
      </c>
      <c r="C1894" t="s">
        <v>42</v>
      </c>
      <c r="D1894" s="1">
        <v>0</v>
      </c>
      <c r="E1894" s="1">
        <v>0</v>
      </c>
      <c r="F1894" s="1">
        <v>0</v>
      </c>
      <c r="G1894" t="s">
        <v>43</v>
      </c>
      <c r="H1894" s="1">
        <v>1228</v>
      </c>
    </row>
    <row r="1895" spans="1:8">
      <c r="A1895" s="4" t="str">
        <f t="shared" si="29"/>
        <v>2010Ohio</v>
      </c>
      <c r="B1895">
        <v>2010</v>
      </c>
      <c r="C1895" t="s">
        <v>42</v>
      </c>
      <c r="D1895" s="1">
        <v>0</v>
      </c>
      <c r="E1895" s="1">
        <v>0</v>
      </c>
      <c r="F1895" s="1">
        <v>0</v>
      </c>
      <c r="G1895" t="s">
        <v>44</v>
      </c>
      <c r="H1895" s="1">
        <v>342</v>
      </c>
    </row>
    <row r="1896" spans="1:8">
      <c r="A1896" s="4" t="str">
        <f t="shared" si="29"/>
        <v>2010Ohio</v>
      </c>
      <c r="B1896">
        <v>2010</v>
      </c>
      <c r="C1896" t="s">
        <v>42</v>
      </c>
      <c r="D1896" s="1">
        <v>0</v>
      </c>
      <c r="E1896" s="1">
        <v>0</v>
      </c>
      <c r="F1896" s="1">
        <v>0</v>
      </c>
      <c r="G1896" t="s">
        <v>45</v>
      </c>
      <c r="H1896" s="1">
        <v>12012</v>
      </c>
    </row>
    <row r="1897" spans="1:8">
      <c r="A1897" s="4" t="str">
        <f t="shared" si="29"/>
        <v>2010Ohio</v>
      </c>
      <c r="B1897">
        <v>2010</v>
      </c>
      <c r="C1897" t="s">
        <v>42</v>
      </c>
      <c r="D1897" s="1">
        <v>0</v>
      </c>
      <c r="E1897" s="1">
        <v>0</v>
      </c>
      <c r="F1897" s="1">
        <v>0</v>
      </c>
      <c r="G1897" t="s">
        <v>46</v>
      </c>
      <c r="H1897" s="1">
        <v>444</v>
      </c>
    </row>
    <row r="1898" spans="1:8">
      <c r="A1898" s="4" t="str">
        <f t="shared" si="29"/>
        <v>2010Ohio</v>
      </c>
      <c r="B1898">
        <v>2010</v>
      </c>
      <c r="C1898" t="s">
        <v>42</v>
      </c>
      <c r="D1898" s="1">
        <v>0</v>
      </c>
      <c r="E1898" s="1">
        <v>0</v>
      </c>
      <c r="F1898" s="1">
        <v>0</v>
      </c>
      <c r="G1898" t="s">
        <v>47</v>
      </c>
      <c r="H1898" s="1">
        <v>2479</v>
      </c>
    </row>
    <row r="1899" spans="1:8">
      <c r="A1899" s="4" t="str">
        <f t="shared" si="29"/>
        <v>2010Ohio</v>
      </c>
      <c r="B1899">
        <v>2010</v>
      </c>
      <c r="C1899" t="s">
        <v>42</v>
      </c>
      <c r="D1899" s="1">
        <v>0</v>
      </c>
      <c r="E1899" s="1">
        <v>0</v>
      </c>
      <c r="F1899" s="1">
        <v>0</v>
      </c>
      <c r="G1899" t="s">
        <v>48</v>
      </c>
      <c r="H1899" s="1">
        <v>207</v>
      </c>
    </row>
    <row r="1900" spans="1:8">
      <c r="A1900" s="4" t="str">
        <f t="shared" si="29"/>
        <v>2010Ohio</v>
      </c>
      <c r="B1900">
        <v>2010</v>
      </c>
      <c r="C1900" t="s">
        <v>42</v>
      </c>
      <c r="D1900" s="1">
        <v>0</v>
      </c>
      <c r="E1900" s="1">
        <v>0</v>
      </c>
      <c r="F1900" s="1">
        <v>0</v>
      </c>
      <c r="G1900" t="s">
        <v>49</v>
      </c>
      <c r="H1900" s="1">
        <v>4987</v>
      </c>
    </row>
    <row r="1901" spans="1:8">
      <c r="A1901" s="4" t="str">
        <f t="shared" si="29"/>
        <v>2010Ohio</v>
      </c>
      <c r="B1901">
        <v>2010</v>
      </c>
      <c r="C1901" t="s">
        <v>42</v>
      </c>
      <c r="D1901" s="1">
        <v>0</v>
      </c>
      <c r="E1901" s="1">
        <v>0</v>
      </c>
      <c r="F1901" s="1">
        <v>0</v>
      </c>
      <c r="G1901" t="s">
        <v>50</v>
      </c>
      <c r="H1901" s="1">
        <v>7465</v>
      </c>
    </row>
    <row r="1902" spans="1:8">
      <c r="A1902" s="4" t="str">
        <f t="shared" si="29"/>
        <v>2010Ohio</v>
      </c>
      <c r="B1902">
        <v>2010</v>
      </c>
      <c r="C1902" t="s">
        <v>42</v>
      </c>
      <c r="D1902" s="1">
        <v>0</v>
      </c>
      <c r="E1902" s="1">
        <v>0</v>
      </c>
      <c r="F1902" s="1">
        <v>0</v>
      </c>
      <c r="G1902" t="s">
        <v>51</v>
      </c>
      <c r="H1902" s="1">
        <v>485</v>
      </c>
    </row>
    <row r="1903" spans="1:8">
      <c r="A1903" s="4" t="str">
        <f t="shared" si="29"/>
        <v>2010Ohio</v>
      </c>
      <c r="B1903">
        <v>2010</v>
      </c>
      <c r="C1903" t="s">
        <v>42</v>
      </c>
      <c r="D1903" s="1">
        <v>0</v>
      </c>
      <c r="E1903" s="1">
        <v>0</v>
      </c>
      <c r="F1903" s="1">
        <v>0</v>
      </c>
      <c r="G1903" t="s">
        <v>52</v>
      </c>
      <c r="H1903" s="1">
        <v>182</v>
      </c>
    </row>
    <row r="1904" spans="1:8">
      <c r="A1904" s="4" t="str">
        <f t="shared" si="29"/>
        <v>2010Ohio</v>
      </c>
      <c r="B1904">
        <v>2010</v>
      </c>
      <c r="C1904" t="s">
        <v>42</v>
      </c>
      <c r="D1904" s="1">
        <v>0</v>
      </c>
      <c r="E1904" s="1">
        <v>0</v>
      </c>
      <c r="F1904" s="1">
        <v>0</v>
      </c>
      <c r="G1904" t="s">
        <v>53</v>
      </c>
      <c r="H1904" s="1">
        <v>6769</v>
      </c>
    </row>
    <row r="1905" spans="1:8">
      <c r="A1905" s="4" t="str">
        <f t="shared" si="29"/>
        <v>2010Ohio</v>
      </c>
      <c r="B1905">
        <v>2010</v>
      </c>
      <c r="C1905" t="s">
        <v>42</v>
      </c>
      <c r="D1905" s="1">
        <v>0</v>
      </c>
      <c r="E1905" s="1">
        <v>0</v>
      </c>
      <c r="F1905" s="1">
        <v>0</v>
      </c>
      <c r="G1905" t="s">
        <v>54</v>
      </c>
      <c r="H1905" s="1">
        <v>2567</v>
      </c>
    </row>
    <row r="1906" spans="1:8">
      <c r="A1906" s="4" t="str">
        <f t="shared" si="29"/>
        <v>2010Ohio</v>
      </c>
      <c r="B1906">
        <v>2010</v>
      </c>
      <c r="C1906" t="s">
        <v>42</v>
      </c>
      <c r="D1906" s="1">
        <v>0</v>
      </c>
      <c r="E1906" s="1">
        <v>0</v>
      </c>
      <c r="F1906" s="1">
        <v>0</v>
      </c>
      <c r="G1906" t="s">
        <v>55</v>
      </c>
      <c r="H1906" s="1">
        <v>7814</v>
      </c>
    </row>
    <row r="1907" spans="1:8">
      <c r="A1907" s="4" t="str">
        <f t="shared" si="29"/>
        <v>2010Ohio</v>
      </c>
      <c r="B1907">
        <v>2010</v>
      </c>
      <c r="C1907" t="s">
        <v>42</v>
      </c>
      <c r="D1907" s="1">
        <v>0</v>
      </c>
      <c r="E1907" s="1">
        <v>0</v>
      </c>
      <c r="F1907" s="1">
        <v>0</v>
      </c>
      <c r="G1907" t="s">
        <v>56</v>
      </c>
      <c r="H1907" s="1">
        <v>1771</v>
      </c>
    </row>
    <row r="1908" spans="1:8">
      <c r="A1908" s="4" t="str">
        <f t="shared" si="29"/>
        <v>2010Ohio</v>
      </c>
      <c r="B1908">
        <v>2010</v>
      </c>
      <c r="C1908" t="s">
        <v>42</v>
      </c>
      <c r="D1908" s="1">
        <v>0</v>
      </c>
      <c r="E1908" s="1">
        <v>0</v>
      </c>
      <c r="F1908" s="1">
        <v>0</v>
      </c>
      <c r="G1908" t="s">
        <v>57</v>
      </c>
      <c r="H1908" s="1">
        <v>144</v>
      </c>
    </row>
    <row r="1909" spans="1:8">
      <c r="A1909" s="4" t="str">
        <f t="shared" si="29"/>
        <v>2010Ohio</v>
      </c>
      <c r="B1909">
        <v>2010</v>
      </c>
      <c r="C1909" t="s">
        <v>42</v>
      </c>
      <c r="D1909" s="1">
        <v>0</v>
      </c>
      <c r="E1909" s="1">
        <v>0</v>
      </c>
      <c r="F1909" s="1">
        <v>0</v>
      </c>
      <c r="G1909" t="s">
        <v>58</v>
      </c>
      <c r="H1909" s="1">
        <v>2140</v>
      </c>
    </row>
    <row r="1910" spans="1:8">
      <c r="A1910" s="4" t="str">
        <f t="shared" si="29"/>
        <v>2010Oklahoma</v>
      </c>
      <c r="B1910">
        <v>2010</v>
      </c>
      <c r="C1910" s="4" t="s">
        <v>43</v>
      </c>
      <c r="D1910" s="1">
        <v>3716264</v>
      </c>
      <c r="E1910" s="1">
        <v>3065497</v>
      </c>
      <c r="F1910" s="1">
        <v>528824</v>
      </c>
      <c r="G1910">
        <v>0</v>
      </c>
      <c r="H1910" s="1">
        <v>0</v>
      </c>
    </row>
    <row r="1911" spans="1:8">
      <c r="A1911" s="4" t="str">
        <f t="shared" si="29"/>
        <v>2010Oklahoma</v>
      </c>
      <c r="B1911">
        <v>2010</v>
      </c>
      <c r="C1911" t="s">
        <v>43</v>
      </c>
      <c r="D1911" s="1">
        <v>0</v>
      </c>
      <c r="E1911" s="1">
        <v>0</v>
      </c>
      <c r="F1911" s="1">
        <v>0</v>
      </c>
      <c r="G1911" t="s">
        <v>7</v>
      </c>
      <c r="H1911" s="1">
        <v>1612</v>
      </c>
    </row>
    <row r="1912" spans="1:8">
      <c r="A1912" s="4" t="str">
        <f t="shared" si="29"/>
        <v>2010Oklahoma</v>
      </c>
      <c r="B1912">
        <v>2010</v>
      </c>
      <c r="C1912" t="s">
        <v>43</v>
      </c>
      <c r="D1912" s="1">
        <v>0</v>
      </c>
      <c r="E1912" s="1">
        <v>0</v>
      </c>
      <c r="F1912" s="1">
        <v>0</v>
      </c>
      <c r="G1912" t="s">
        <v>8</v>
      </c>
      <c r="H1912" s="1">
        <v>1397</v>
      </c>
    </row>
    <row r="1913" spans="1:8">
      <c r="A1913" s="4" t="str">
        <f t="shared" si="29"/>
        <v>2010Oklahoma</v>
      </c>
      <c r="B1913">
        <v>2010</v>
      </c>
      <c r="C1913" t="s">
        <v>43</v>
      </c>
      <c r="D1913" s="1">
        <v>0</v>
      </c>
      <c r="E1913" s="1">
        <v>0</v>
      </c>
      <c r="F1913" s="1">
        <v>0</v>
      </c>
      <c r="G1913" t="s">
        <v>9</v>
      </c>
      <c r="H1913" s="1">
        <v>2759</v>
      </c>
    </row>
    <row r="1914" spans="1:8">
      <c r="A1914" s="4" t="str">
        <f t="shared" si="29"/>
        <v>2010Oklahoma</v>
      </c>
      <c r="B1914">
        <v>2010</v>
      </c>
      <c r="C1914" t="s">
        <v>43</v>
      </c>
      <c r="D1914" s="1">
        <v>0</v>
      </c>
      <c r="E1914" s="1">
        <v>0</v>
      </c>
      <c r="F1914" s="1">
        <v>0</v>
      </c>
      <c r="G1914" t="s">
        <v>10</v>
      </c>
      <c r="H1914" s="1">
        <v>5873</v>
      </c>
    </row>
    <row r="1915" spans="1:8">
      <c r="A1915" s="4" t="str">
        <f t="shared" si="29"/>
        <v>2010Oklahoma</v>
      </c>
      <c r="B1915">
        <v>2010</v>
      </c>
      <c r="C1915" t="s">
        <v>43</v>
      </c>
      <c r="D1915" s="1">
        <v>0</v>
      </c>
      <c r="E1915" s="1">
        <v>0</v>
      </c>
      <c r="F1915" s="1">
        <v>0</v>
      </c>
      <c r="G1915" t="s">
        <v>11</v>
      </c>
      <c r="H1915" s="1">
        <v>9429</v>
      </c>
    </row>
    <row r="1916" spans="1:8">
      <c r="A1916" s="4" t="str">
        <f t="shared" si="29"/>
        <v>2010Oklahoma</v>
      </c>
      <c r="B1916">
        <v>2010</v>
      </c>
      <c r="C1916" t="s">
        <v>43</v>
      </c>
      <c r="D1916" s="1">
        <v>0</v>
      </c>
      <c r="E1916" s="1">
        <v>0</v>
      </c>
      <c r="F1916" s="1">
        <v>0</v>
      </c>
      <c r="G1916" t="s">
        <v>12</v>
      </c>
      <c r="H1916" s="1">
        <v>3184</v>
      </c>
    </row>
    <row r="1917" spans="1:8">
      <c r="A1917" s="4" t="str">
        <f t="shared" si="29"/>
        <v>2010Oklahoma</v>
      </c>
      <c r="B1917">
        <v>2010</v>
      </c>
      <c r="C1917" t="s">
        <v>43</v>
      </c>
      <c r="D1917" s="1">
        <v>0</v>
      </c>
      <c r="E1917" s="1">
        <v>0</v>
      </c>
      <c r="F1917" s="1">
        <v>0</v>
      </c>
      <c r="G1917" t="s">
        <v>13</v>
      </c>
      <c r="H1917" s="1">
        <v>68</v>
      </c>
    </row>
    <row r="1918" spans="1:8">
      <c r="A1918" s="4" t="str">
        <f t="shared" si="29"/>
        <v>2010Oklahoma</v>
      </c>
      <c r="B1918">
        <v>2010</v>
      </c>
      <c r="C1918" t="s">
        <v>43</v>
      </c>
      <c r="D1918" s="1">
        <v>0</v>
      </c>
      <c r="E1918" s="1">
        <v>0</v>
      </c>
      <c r="F1918" s="1">
        <v>0</v>
      </c>
      <c r="G1918" t="s">
        <v>14</v>
      </c>
      <c r="H1918" s="1">
        <v>109</v>
      </c>
    </row>
    <row r="1919" spans="1:8">
      <c r="A1919" s="4" t="str">
        <f t="shared" si="29"/>
        <v>2010Oklahoma</v>
      </c>
      <c r="B1919">
        <v>2010</v>
      </c>
      <c r="C1919" t="s">
        <v>43</v>
      </c>
      <c r="D1919" s="1">
        <v>0</v>
      </c>
      <c r="E1919" s="1">
        <v>0</v>
      </c>
      <c r="F1919" s="1">
        <v>0</v>
      </c>
      <c r="G1919" t="s">
        <v>15</v>
      </c>
      <c r="H1919" s="1">
        <v>0</v>
      </c>
    </row>
    <row r="1920" spans="1:8">
      <c r="A1920" s="4" t="str">
        <f t="shared" si="29"/>
        <v>2010Oklahoma</v>
      </c>
      <c r="B1920">
        <v>2010</v>
      </c>
      <c r="C1920" t="s">
        <v>43</v>
      </c>
      <c r="D1920" s="1">
        <v>0</v>
      </c>
      <c r="E1920" s="1">
        <v>0</v>
      </c>
      <c r="F1920" s="1">
        <v>0</v>
      </c>
      <c r="G1920" t="s">
        <v>16</v>
      </c>
      <c r="H1920" s="1">
        <v>5438</v>
      </c>
    </row>
    <row r="1921" spans="1:8">
      <c r="A1921" s="4" t="str">
        <f t="shared" si="29"/>
        <v>2010Oklahoma</v>
      </c>
      <c r="B1921">
        <v>2010</v>
      </c>
      <c r="C1921" t="s">
        <v>43</v>
      </c>
      <c r="D1921" s="1">
        <v>0</v>
      </c>
      <c r="E1921" s="1">
        <v>0</v>
      </c>
      <c r="F1921" s="1">
        <v>0</v>
      </c>
      <c r="G1921" t="s">
        <v>17</v>
      </c>
      <c r="H1921" s="1">
        <v>3159</v>
      </c>
    </row>
    <row r="1922" spans="1:8">
      <c r="A1922" s="4" t="str">
        <f t="shared" si="29"/>
        <v>2010Oklahoma</v>
      </c>
      <c r="B1922">
        <v>2010</v>
      </c>
      <c r="C1922" t="s">
        <v>43</v>
      </c>
      <c r="D1922" s="1">
        <v>0</v>
      </c>
      <c r="E1922" s="1">
        <v>0</v>
      </c>
      <c r="F1922" s="1">
        <v>0</v>
      </c>
      <c r="G1922" t="s">
        <v>18</v>
      </c>
      <c r="H1922" s="1">
        <v>773</v>
      </c>
    </row>
    <row r="1923" spans="1:8">
      <c r="A1923" s="4" t="str">
        <f t="shared" ref="A1923:A1986" si="30">B1923&amp;C1923</f>
        <v>2010Oklahoma</v>
      </c>
      <c r="B1923">
        <v>2010</v>
      </c>
      <c r="C1923" t="s">
        <v>43</v>
      </c>
      <c r="D1923" s="1">
        <v>0</v>
      </c>
      <c r="E1923" s="1">
        <v>0</v>
      </c>
      <c r="F1923" s="1">
        <v>0</v>
      </c>
      <c r="G1923" t="s">
        <v>19</v>
      </c>
      <c r="H1923" s="1">
        <v>611</v>
      </c>
    </row>
    <row r="1924" spans="1:8">
      <c r="A1924" s="4" t="str">
        <f t="shared" si="30"/>
        <v>2010Oklahoma</v>
      </c>
      <c r="B1924">
        <v>2010</v>
      </c>
      <c r="C1924" t="s">
        <v>43</v>
      </c>
      <c r="D1924" s="1">
        <v>0</v>
      </c>
      <c r="E1924" s="1">
        <v>0</v>
      </c>
      <c r="F1924" s="1">
        <v>0</v>
      </c>
      <c r="G1924" t="s">
        <v>20</v>
      </c>
      <c r="H1924" s="1">
        <v>2679</v>
      </c>
    </row>
    <row r="1925" spans="1:8">
      <c r="A1925" s="4" t="str">
        <f t="shared" si="30"/>
        <v>2010Oklahoma</v>
      </c>
      <c r="B1925">
        <v>2010</v>
      </c>
      <c r="C1925" t="s">
        <v>43</v>
      </c>
      <c r="D1925" s="1">
        <v>0</v>
      </c>
      <c r="E1925" s="1">
        <v>0</v>
      </c>
      <c r="F1925" s="1">
        <v>0</v>
      </c>
      <c r="G1925" t="s">
        <v>21</v>
      </c>
      <c r="H1925" s="1">
        <v>957</v>
      </c>
    </row>
    <row r="1926" spans="1:8">
      <c r="A1926" s="4" t="str">
        <f t="shared" si="30"/>
        <v>2010Oklahoma</v>
      </c>
      <c r="B1926">
        <v>2010</v>
      </c>
      <c r="C1926" t="s">
        <v>43</v>
      </c>
      <c r="D1926" s="1">
        <v>0</v>
      </c>
      <c r="E1926" s="1">
        <v>0</v>
      </c>
      <c r="F1926" s="1">
        <v>0</v>
      </c>
      <c r="G1926" t="s">
        <v>22</v>
      </c>
      <c r="H1926" s="1">
        <v>1108</v>
      </c>
    </row>
    <row r="1927" spans="1:8">
      <c r="A1927" s="4" t="str">
        <f t="shared" si="30"/>
        <v>2010Oklahoma</v>
      </c>
      <c r="B1927">
        <v>2010</v>
      </c>
      <c r="C1927" t="s">
        <v>43</v>
      </c>
      <c r="D1927" s="1">
        <v>0</v>
      </c>
      <c r="E1927" s="1">
        <v>0</v>
      </c>
      <c r="F1927" s="1">
        <v>0</v>
      </c>
      <c r="G1927" t="s">
        <v>23</v>
      </c>
      <c r="H1927" s="1">
        <v>5024</v>
      </c>
    </row>
    <row r="1928" spans="1:8">
      <c r="A1928" s="4" t="str">
        <f t="shared" si="30"/>
        <v>2010Oklahoma</v>
      </c>
      <c r="B1928">
        <v>2010</v>
      </c>
      <c r="C1928" t="s">
        <v>43</v>
      </c>
      <c r="D1928" s="1">
        <v>0</v>
      </c>
      <c r="E1928" s="1">
        <v>0</v>
      </c>
      <c r="F1928" s="1">
        <v>0</v>
      </c>
      <c r="G1928" t="s">
        <v>24</v>
      </c>
      <c r="H1928" s="1">
        <v>877</v>
      </c>
    </row>
    <row r="1929" spans="1:8">
      <c r="A1929" s="4" t="str">
        <f t="shared" si="30"/>
        <v>2010Oklahoma</v>
      </c>
      <c r="B1929">
        <v>2010</v>
      </c>
      <c r="C1929" t="s">
        <v>43</v>
      </c>
      <c r="D1929" s="1">
        <v>0</v>
      </c>
      <c r="E1929" s="1">
        <v>0</v>
      </c>
      <c r="F1929" s="1">
        <v>0</v>
      </c>
      <c r="G1929" t="s">
        <v>25</v>
      </c>
      <c r="H1929" s="1">
        <v>2208</v>
      </c>
    </row>
    <row r="1930" spans="1:8">
      <c r="A1930" s="4" t="str">
        <f t="shared" si="30"/>
        <v>2010Oklahoma</v>
      </c>
      <c r="B1930">
        <v>2010</v>
      </c>
      <c r="C1930" t="s">
        <v>43</v>
      </c>
      <c r="D1930" s="1">
        <v>0</v>
      </c>
      <c r="E1930" s="1">
        <v>0</v>
      </c>
      <c r="F1930" s="1">
        <v>0</v>
      </c>
      <c r="G1930" t="s">
        <v>26</v>
      </c>
      <c r="H1930" s="1">
        <v>298</v>
      </c>
    </row>
    <row r="1931" spans="1:8">
      <c r="A1931" s="4" t="str">
        <f t="shared" si="30"/>
        <v>2010Oklahoma</v>
      </c>
      <c r="B1931">
        <v>2010</v>
      </c>
      <c r="C1931" t="s">
        <v>43</v>
      </c>
      <c r="D1931" s="1">
        <v>0</v>
      </c>
      <c r="E1931" s="1">
        <v>0</v>
      </c>
      <c r="F1931" s="1">
        <v>0</v>
      </c>
      <c r="G1931" t="s">
        <v>27</v>
      </c>
      <c r="H1931" s="1">
        <v>382</v>
      </c>
    </row>
    <row r="1932" spans="1:8">
      <c r="A1932" s="4" t="str">
        <f t="shared" si="30"/>
        <v>2010Oklahoma</v>
      </c>
      <c r="B1932">
        <v>2010</v>
      </c>
      <c r="C1932" t="s">
        <v>43</v>
      </c>
      <c r="D1932" s="1">
        <v>0</v>
      </c>
      <c r="E1932" s="1">
        <v>0</v>
      </c>
      <c r="F1932" s="1">
        <v>0</v>
      </c>
      <c r="G1932" t="s">
        <v>28</v>
      </c>
      <c r="H1932" s="1">
        <v>465</v>
      </c>
    </row>
    <row r="1933" spans="1:8">
      <c r="A1933" s="4" t="str">
        <f t="shared" si="30"/>
        <v>2010Oklahoma</v>
      </c>
      <c r="B1933">
        <v>2010</v>
      </c>
      <c r="C1933" t="s">
        <v>43</v>
      </c>
      <c r="D1933" s="1">
        <v>0</v>
      </c>
      <c r="E1933" s="1">
        <v>0</v>
      </c>
      <c r="F1933" s="1">
        <v>0</v>
      </c>
      <c r="G1933" t="s">
        <v>29</v>
      </c>
      <c r="H1933" s="1">
        <v>1047</v>
      </c>
    </row>
    <row r="1934" spans="1:8">
      <c r="A1934" s="4" t="str">
        <f t="shared" si="30"/>
        <v>2010Oklahoma</v>
      </c>
      <c r="B1934">
        <v>2010</v>
      </c>
      <c r="C1934" t="s">
        <v>43</v>
      </c>
      <c r="D1934" s="1">
        <v>0</v>
      </c>
      <c r="E1934" s="1">
        <v>0</v>
      </c>
      <c r="F1934" s="1">
        <v>0</v>
      </c>
      <c r="G1934" t="s">
        <v>30</v>
      </c>
      <c r="H1934" s="1">
        <v>599</v>
      </c>
    </row>
    <row r="1935" spans="1:8">
      <c r="A1935" s="4" t="str">
        <f t="shared" si="30"/>
        <v>2010Oklahoma</v>
      </c>
      <c r="B1935">
        <v>2010</v>
      </c>
      <c r="C1935" t="s">
        <v>43</v>
      </c>
      <c r="D1935" s="1">
        <v>0</v>
      </c>
      <c r="E1935" s="1">
        <v>0</v>
      </c>
      <c r="F1935" s="1">
        <v>0</v>
      </c>
      <c r="G1935" t="s">
        <v>31</v>
      </c>
      <c r="H1935" s="1">
        <v>1733</v>
      </c>
    </row>
    <row r="1936" spans="1:8">
      <c r="A1936" s="4" t="str">
        <f t="shared" si="30"/>
        <v>2010Oklahoma</v>
      </c>
      <c r="B1936">
        <v>2010</v>
      </c>
      <c r="C1936" t="s">
        <v>43</v>
      </c>
      <c r="D1936" s="1">
        <v>0</v>
      </c>
      <c r="E1936" s="1">
        <v>0</v>
      </c>
      <c r="F1936" s="1">
        <v>0</v>
      </c>
      <c r="G1936" t="s">
        <v>32</v>
      </c>
      <c r="H1936" s="1">
        <v>4102</v>
      </c>
    </row>
    <row r="1937" spans="1:8">
      <c r="A1937" s="4" t="str">
        <f t="shared" si="30"/>
        <v>2010Oklahoma</v>
      </c>
      <c r="B1937">
        <v>2010</v>
      </c>
      <c r="C1937" t="s">
        <v>43</v>
      </c>
      <c r="D1937" s="1">
        <v>0</v>
      </c>
      <c r="E1937" s="1">
        <v>0</v>
      </c>
      <c r="F1937" s="1">
        <v>0</v>
      </c>
      <c r="G1937" t="s">
        <v>33</v>
      </c>
      <c r="H1937" s="1">
        <v>448</v>
      </c>
    </row>
    <row r="1938" spans="1:8">
      <c r="A1938" s="4" t="str">
        <f t="shared" si="30"/>
        <v>2010Oklahoma</v>
      </c>
      <c r="B1938">
        <v>2010</v>
      </c>
      <c r="C1938" t="s">
        <v>43</v>
      </c>
      <c r="D1938" s="1">
        <v>0</v>
      </c>
      <c r="E1938" s="1">
        <v>0</v>
      </c>
      <c r="F1938" s="1">
        <v>0</v>
      </c>
      <c r="G1938" t="s">
        <v>34</v>
      </c>
      <c r="H1938" s="1">
        <v>829</v>
      </c>
    </row>
    <row r="1939" spans="1:8">
      <c r="A1939" s="4" t="str">
        <f t="shared" si="30"/>
        <v>2010Oklahoma</v>
      </c>
      <c r="B1939">
        <v>2010</v>
      </c>
      <c r="C1939" t="s">
        <v>43</v>
      </c>
      <c r="D1939" s="1">
        <v>0</v>
      </c>
      <c r="E1939" s="1">
        <v>0</v>
      </c>
      <c r="F1939" s="1">
        <v>0</v>
      </c>
      <c r="G1939" t="s">
        <v>35</v>
      </c>
      <c r="H1939" s="1">
        <v>1079</v>
      </c>
    </row>
    <row r="1940" spans="1:8">
      <c r="A1940" s="4" t="str">
        <f t="shared" si="30"/>
        <v>2010Oklahoma</v>
      </c>
      <c r="B1940">
        <v>2010</v>
      </c>
      <c r="C1940" t="s">
        <v>43</v>
      </c>
      <c r="D1940" s="1">
        <v>0</v>
      </c>
      <c r="E1940" s="1">
        <v>0</v>
      </c>
      <c r="F1940" s="1">
        <v>0</v>
      </c>
      <c r="G1940" t="s">
        <v>36</v>
      </c>
      <c r="H1940" s="1">
        <v>69</v>
      </c>
    </row>
    <row r="1941" spans="1:8">
      <c r="A1941" s="4" t="str">
        <f t="shared" si="30"/>
        <v>2010Oklahoma</v>
      </c>
      <c r="B1941">
        <v>2010</v>
      </c>
      <c r="C1941" t="s">
        <v>43</v>
      </c>
      <c r="D1941" s="1">
        <v>0</v>
      </c>
      <c r="E1941" s="1">
        <v>0</v>
      </c>
      <c r="F1941" s="1">
        <v>0</v>
      </c>
      <c r="G1941" t="s">
        <v>37</v>
      </c>
      <c r="H1941" s="1">
        <v>890</v>
      </c>
    </row>
    <row r="1942" spans="1:8">
      <c r="A1942" s="4" t="str">
        <f t="shared" si="30"/>
        <v>2010Oklahoma</v>
      </c>
      <c r="B1942">
        <v>2010</v>
      </c>
      <c r="C1942" t="s">
        <v>43</v>
      </c>
      <c r="D1942" s="1">
        <v>0</v>
      </c>
      <c r="E1942" s="1">
        <v>0</v>
      </c>
      <c r="F1942" s="1">
        <v>0</v>
      </c>
      <c r="G1942" t="s">
        <v>38</v>
      </c>
      <c r="H1942" s="1">
        <v>2723</v>
      </c>
    </row>
    <row r="1943" spans="1:8">
      <c r="A1943" s="4" t="str">
        <f t="shared" si="30"/>
        <v>2010Oklahoma</v>
      </c>
      <c r="B1943">
        <v>2010</v>
      </c>
      <c r="C1943" t="s">
        <v>43</v>
      </c>
      <c r="D1943" s="1">
        <v>0</v>
      </c>
      <c r="E1943" s="1">
        <v>0</v>
      </c>
      <c r="F1943" s="1">
        <v>0</v>
      </c>
      <c r="G1943" t="s">
        <v>39</v>
      </c>
      <c r="H1943" s="1">
        <v>1118</v>
      </c>
    </row>
    <row r="1944" spans="1:8">
      <c r="A1944" s="4" t="str">
        <f t="shared" si="30"/>
        <v>2010Oklahoma</v>
      </c>
      <c r="B1944">
        <v>2010</v>
      </c>
      <c r="C1944" t="s">
        <v>43</v>
      </c>
      <c r="D1944" s="1">
        <v>0</v>
      </c>
      <c r="E1944" s="1">
        <v>0</v>
      </c>
      <c r="F1944" s="1">
        <v>0</v>
      </c>
      <c r="G1944" t="s">
        <v>40</v>
      </c>
      <c r="H1944" s="1">
        <v>1991</v>
      </c>
    </row>
    <row r="1945" spans="1:8">
      <c r="A1945" s="4" t="str">
        <f t="shared" si="30"/>
        <v>2010Oklahoma</v>
      </c>
      <c r="B1945">
        <v>2010</v>
      </c>
      <c r="C1945" t="s">
        <v>43</v>
      </c>
      <c r="D1945" s="1">
        <v>0</v>
      </c>
      <c r="E1945" s="1">
        <v>0</v>
      </c>
      <c r="F1945" s="1">
        <v>0</v>
      </c>
      <c r="G1945" t="s">
        <v>41</v>
      </c>
      <c r="H1945" s="1">
        <v>139</v>
      </c>
    </row>
    <row r="1946" spans="1:8">
      <c r="A1946" s="4" t="str">
        <f t="shared" si="30"/>
        <v>2010Oklahoma</v>
      </c>
      <c r="B1946">
        <v>2010</v>
      </c>
      <c r="C1946" t="s">
        <v>43</v>
      </c>
      <c r="D1946" s="1">
        <v>0</v>
      </c>
      <c r="E1946" s="1">
        <v>0</v>
      </c>
      <c r="F1946" s="1">
        <v>0</v>
      </c>
      <c r="G1946" t="s">
        <v>42</v>
      </c>
      <c r="H1946" s="1">
        <v>1385</v>
      </c>
    </row>
    <row r="1947" spans="1:8">
      <c r="A1947" s="4" t="str">
        <f t="shared" si="30"/>
        <v>2010Oklahoma</v>
      </c>
      <c r="B1947">
        <v>2010</v>
      </c>
      <c r="C1947" t="s">
        <v>43</v>
      </c>
      <c r="D1947" s="1">
        <v>0</v>
      </c>
      <c r="E1947" s="1">
        <v>0</v>
      </c>
      <c r="F1947" s="1">
        <v>0</v>
      </c>
      <c r="G1947" t="s">
        <v>43</v>
      </c>
      <c r="H1947" s="1">
        <v>0</v>
      </c>
    </row>
    <row r="1948" spans="1:8">
      <c r="A1948" s="4" t="str">
        <f t="shared" si="30"/>
        <v>2010Oklahoma</v>
      </c>
      <c r="B1948">
        <v>2010</v>
      </c>
      <c r="C1948" t="s">
        <v>43</v>
      </c>
      <c r="D1948" s="1">
        <v>0</v>
      </c>
      <c r="E1948" s="1">
        <v>0</v>
      </c>
      <c r="F1948" s="1">
        <v>0</v>
      </c>
      <c r="G1948" t="s">
        <v>44</v>
      </c>
      <c r="H1948" s="1">
        <v>398</v>
      </c>
    </row>
    <row r="1949" spans="1:8">
      <c r="A1949" s="4" t="str">
        <f t="shared" si="30"/>
        <v>2010Oklahoma</v>
      </c>
      <c r="B1949">
        <v>2010</v>
      </c>
      <c r="C1949" t="s">
        <v>43</v>
      </c>
      <c r="D1949" s="1">
        <v>0</v>
      </c>
      <c r="E1949" s="1">
        <v>0</v>
      </c>
      <c r="F1949" s="1">
        <v>0</v>
      </c>
      <c r="G1949" t="s">
        <v>45</v>
      </c>
      <c r="H1949" s="1">
        <v>1316</v>
      </c>
    </row>
    <row r="1950" spans="1:8">
      <c r="A1950" s="4" t="str">
        <f t="shared" si="30"/>
        <v>2010Oklahoma</v>
      </c>
      <c r="B1950">
        <v>2010</v>
      </c>
      <c r="C1950" t="s">
        <v>43</v>
      </c>
      <c r="D1950" s="1">
        <v>0</v>
      </c>
      <c r="E1950" s="1">
        <v>0</v>
      </c>
      <c r="F1950" s="1">
        <v>0</v>
      </c>
      <c r="G1950" t="s">
        <v>46</v>
      </c>
      <c r="H1950" s="1">
        <v>119</v>
      </c>
    </row>
    <row r="1951" spans="1:8">
      <c r="A1951" s="4" t="str">
        <f t="shared" si="30"/>
        <v>2010Oklahoma</v>
      </c>
      <c r="B1951">
        <v>2010</v>
      </c>
      <c r="C1951" t="s">
        <v>43</v>
      </c>
      <c r="D1951" s="1">
        <v>0</v>
      </c>
      <c r="E1951" s="1">
        <v>0</v>
      </c>
      <c r="F1951" s="1">
        <v>0</v>
      </c>
      <c r="G1951" t="s">
        <v>47</v>
      </c>
      <c r="H1951" s="1">
        <v>596</v>
      </c>
    </row>
    <row r="1952" spans="1:8">
      <c r="A1952" s="4" t="str">
        <f t="shared" si="30"/>
        <v>2010Oklahoma</v>
      </c>
      <c r="B1952">
        <v>2010</v>
      </c>
      <c r="C1952" t="s">
        <v>43</v>
      </c>
      <c r="D1952" s="1">
        <v>0</v>
      </c>
      <c r="E1952" s="1">
        <v>0</v>
      </c>
      <c r="F1952" s="1">
        <v>0</v>
      </c>
      <c r="G1952" t="s">
        <v>48</v>
      </c>
      <c r="H1952" s="1">
        <v>83</v>
      </c>
    </row>
    <row r="1953" spans="1:8">
      <c r="A1953" s="4" t="str">
        <f t="shared" si="30"/>
        <v>2010Oklahoma</v>
      </c>
      <c r="B1953">
        <v>2010</v>
      </c>
      <c r="C1953" t="s">
        <v>43</v>
      </c>
      <c r="D1953" s="1">
        <v>0</v>
      </c>
      <c r="E1953" s="1">
        <v>0</v>
      </c>
      <c r="F1953" s="1">
        <v>0</v>
      </c>
      <c r="G1953" t="s">
        <v>49</v>
      </c>
      <c r="H1953" s="1">
        <v>1872</v>
      </c>
    </row>
    <row r="1954" spans="1:8">
      <c r="A1954" s="4" t="str">
        <f t="shared" si="30"/>
        <v>2010Oklahoma</v>
      </c>
      <c r="B1954">
        <v>2010</v>
      </c>
      <c r="C1954" t="s">
        <v>43</v>
      </c>
      <c r="D1954" s="1">
        <v>0</v>
      </c>
      <c r="E1954" s="1">
        <v>0</v>
      </c>
      <c r="F1954" s="1">
        <v>0</v>
      </c>
      <c r="G1954" t="s">
        <v>50</v>
      </c>
      <c r="H1954" s="1">
        <v>28238</v>
      </c>
    </row>
    <row r="1955" spans="1:8">
      <c r="A1955" s="4" t="str">
        <f t="shared" si="30"/>
        <v>2010Oklahoma</v>
      </c>
      <c r="B1955">
        <v>2010</v>
      </c>
      <c r="C1955" t="s">
        <v>43</v>
      </c>
      <c r="D1955" s="1">
        <v>0</v>
      </c>
      <c r="E1955" s="1">
        <v>0</v>
      </c>
      <c r="F1955" s="1">
        <v>0</v>
      </c>
      <c r="G1955" t="s">
        <v>51</v>
      </c>
      <c r="H1955" s="1">
        <v>428</v>
      </c>
    </row>
    <row r="1956" spans="1:8">
      <c r="A1956" s="4" t="str">
        <f t="shared" si="30"/>
        <v>2010Oklahoma</v>
      </c>
      <c r="B1956">
        <v>2010</v>
      </c>
      <c r="C1956" t="s">
        <v>43</v>
      </c>
      <c r="D1956" s="1">
        <v>0</v>
      </c>
      <c r="E1956" s="1">
        <v>0</v>
      </c>
      <c r="F1956" s="1">
        <v>0</v>
      </c>
      <c r="G1956" t="s">
        <v>52</v>
      </c>
      <c r="H1956" s="1">
        <v>93</v>
      </c>
    </row>
    <row r="1957" spans="1:8">
      <c r="A1957" s="4" t="str">
        <f t="shared" si="30"/>
        <v>2010Oklahoma</v>
      </c>
      <c r="B1957">
        <v>2010</v>
      </c>
      <c r="C1957" t="s">
        <v>43</v>
      </c>
      <c r="D1957" s="1">
        <v>0</v>
      </c>
      <c r="E1957" s="1">
        <v>0</v>
      </c>
      <c r="F1957" s="1">
        <v>0</v>
      </c>
      <c r="G1957" t="s">
        <v>53</v>
      </c>
      <c r="H1957" s="1">
        <v>2286</v>
      </c>
    </row>
    <row r="1958" spans="1:8">
      <c r="A1958" s="4" t="str">
        <f t="shared" si="30"/>
        <v>2010Oklahoma</v>
      </c>
      <c r="B1958">
        <v>2010</v>
      </c>
      <c r="C1958" t="s">
        <v>43</v>
      </c>
      <c r="D1958" s="1">
        <v>0</v>
      </c>
      <c r="E1958" s="1">
        <v>0</v>
      </c>
      <c r="F1958" s="1">
        <v>0</v>
      </c>
      <c r="G1958" t="s">
        <v>54</v>
      </c>
      <c r="H1958" s="1">
        <v>2035</v>
      </c>
    </row>
    <row r="1959" spans="1:8">
      <c r="A1959" s="4" t="str">
        <f t="shared" si="30"/>
        <v>2010Oklahoma</v>
      </c>
      <c r="B1959">
        <v>2010</v>
      </c>
      <c r="C1959" t="s">
        <v>43</v>
      </c>
      <c r="D1959" s="1">
        <v>0</v>
      </c>
      <c r="E1959" s="1">
        <v>0</v>
      </c>
      <c r="F1959" s="1">
        <v>0</v>
      </c>
      <c r="G1959" t="s">
        <v>55</v>
      </c>
      <c r="H1959" s="1">
        <v>221</v>
      </c>
    </row>
    <row r="1960" spans="1:8">
      <c r="A1960" s="4" t="str">
        <f t="shared" si="30"/>
        <v>2010Oklahoma</v>
      </c>
      <c r="B1960">
        <v>2010</v>
      </c>
      <c r="C1960" t="s">
        <v>43</v>
      </c>
      <c r="D1960" s="1">
        <v>0</v>
      </c>
      <c r="E1960" s="1">
        <v>0</v>
      </c>
      <c r="F1960" s="1">
        <v>0</v>
      </c>
      <c r="G1960" t="s">
        <v>56</v>
      </c>
      <c r="H1960" s="1">
        <v>551</v>
      </c>
    </row>
    <row r="1961" spans="1:8">
      <c r="A1961" s="4" t="str">
        <f t="shared" si="30"/>
        <v>2010Oklahoma</v>
      </c>
      <c r="B1961">
        <v>2010</v>
      </c>
      <c r="C1961" t="s">
        <v>43</v>
      </c>
      <c r="D1961" s="1">
        <v>0</v>
      </c>
      <c r="E1961" s="1">
        <v>0</v>
      </c>
      <c r="F1961" s="1">
        <v>0</v>
      </c>
      <c r="G1961" t="s">
        <v>57</v>
      </c>
      <c r="H1961" s="1">
        <v>1713</v>
      </c>
    </row>
    <row r="1962" spans="1:8">
      <c r="A1962" s="4" t="str">
        <f t="shared" si="30"/>
        <v>2010Oklahoma</v>
      </c>
      <c r="B1962">
        <v>2010</v>
      </c>
      <c r="C1962" t="s">
        <v>43</v>
      </c>
      <c r="D1962" s="1">
        <v>0</v>
      </c>
      <c r="E1962" s="1">
        <v>0</v>
      </c>
      <c r="F1962" s="1">
        <v>0</v>
      </c>
      <c r="G1962" t="s">
        <v>58</v>
      </c>
      <c r="H1962" s="1">
        <v>209</v>
      </c>
    </row>
    <row r="1963" spans="1:8">
      <c r="A1963" s="4" t="str">
        <f t="shared" si="30"/>
        <v>2010Oregon</v>
      </c>
      <c r="B1963">
        <v>2010</v>
      </c>
      <c r="C1963" s="4" t="s">
        <v>44</v>
      </c>
      <c r="D1963" s="1">
        <v>3794008</v>
      </c>
      <c r="E1963" s="1">
        <v>3110896</v>
      </c>
      <c r="F1963" s="1">
        <v>545841</v>
      </c>
      <c r="G1963">
        <v>0</v>
      </c>
      <c r="H1963" s="1">
        <v>0</v>
      </c>
    </row>
    <row r="1964" spans="1:8">
      <c r="A1964" s="4" t="str">
        <f t="shared" si="30"/>
        <v>2010Oregon</v>
      </c>
      <c r="B1964">
        <v>2010</v>
      </c>
      <c r="C1964" t="s">
        <v>44</v>
      </c>
      <c r="D1964" s="1">
        <v>0</v>
      </c>
      <c r="E1964" s="1">
        <v>0</v>
      </c>
      <c r="F1964" s="1">
        <v>0</v>
      </c>
      <c r="G1964" t="s">
        <v>7</v>
      </c>
      <c r="H1964" s="1">
        <v>400</v>
      </c>
    </row>
    <row r="1965" spans="1:8">
      <c r="A1965" s="4" t="str">
        <f t="shared" si="30"/>
        <v>2010Oregon</v>
      </c>
      <c r="B1965">
        <v>2010</v>
      </c>
      <c r="C1965" t="s">
        <v>44</v>
      </c>
      <c r="D1965" s="1">
        <v>0</v>
      </c>
      <c r="E1965" s="1">
        <v>0</v>
      </c>
      <c r="F1965" s="1">
        <v>0</v>
      </c>
      <c r="G1965" t="s">
        <v>8</v>
      </c>
      <c r="H1965" s="1">
        <v>2027</v>
      </c>
    </row>
    <row r="1966" spans="1:8">
      <c r="A1966" s="4" t="str">
        <f t="shared" si="30"/>
        <v>2010Oregon</v>
      </c>
      <c r="B1966">
        <v>2010</v>
      </c>
      <c r="C1966" t="s">
        <v>44</v>
      </c>
      <c r="D1966" s="1">
        <v>0</v>
      </c>
      <c r="E1966" s="1">
        <v>0</v>
      </c>
      <c r="F1966" s="1">
        <v>0</v>
      </c>
      <c r="G1966" t="s">
        <v>9</v>
      </c>
      <c r="H1966" s="1">
        <v>5264</v>
      </c>
    </row>
    <row r="1967" spans="1:8">
      <c r="A1967" s="4" t="str">
        <f t="shared" si="30"/>
        <v>2010Oregon</v>
      </c>
      <c r="B1967">
        <v>2010</v>
      </c>
      <c r="C1967" t="s">
        <v>44</v>
      </c>
      <c r="D1967" s="1">
        <v>0</v>
      </c>
      <c r="E1967" s="1">
        <v>0</v>
      </c>
      <c r="F1967" s="1">
        <v>0</v>
      </c>
      <c r="G1967" t="s">
        <v>10</v>
      </c>
      <c r="H1967" s="1">
        <v>246</v>
      </c>
    </row>
    <row r="1968" spans="1:8">
      <c r="A1968" s="4" t="str">
        <f t="shared" si="30"/>
        <v>2010Oregon</v>
      </c>
      <c r="B1968">
        <v>2010</v>
      </c>
      <c r="C1968" t="s">
        <v>44</v>
      </c>
      <c r="D1968" s="1">
        <v>0</v>
      </c>
      <c r="E1968" s="1">
        <v>0</v>
      </c>
      <c r="F1968" s="1">
        <v>0</v>
      </c>
      <c r="G1968" t="s">
        <v>11</v>
      </c>
      <c r="H1968" s="1">
        <v>34190</v>
      </c>
    </row>
    <row r="1969" spans="1:8">
      <c r="A1969" s="4" t="str">
        <f t="shared" si="30"/>
        <v>2010Oregon</v>
      </c>
      <c r="B1969">
        <v>2010</v>
      </c>
      <c r="C1969" t="s">
        <v>44</v>
      </c>
      <c r="D1969" s="1">
        <v>0</v>
      </c>
      <c r="E1969" s="1">
        <v>0</v>
      </c>
      <c r="F1969" s="1">
        <v>0</v>
      </c>
      <c r="G1969" t="s">
        <v>12</v>
      </c>
      <c r="H1969" s="1">
        <v>2050</v>
      </c>
    </row>
    <row r="1970" spans="1:8">
      <c r="A1970" s="4" t="str">
        <f t="shared" si="30"/>
        <v>2010Oregon</v>
      </c>
      <c r="B1970">
        <v>2010</v>
      </c>
      <c r="C1970" t="s">
        <v>44</v>
      </c>
      <c r="D1970" s="1">
        <v>0</v>
      </c>
      <c r="E1970" s="1">
        <v>0</v>
      </c>
      <c r="F1970" s="1">
        <v>0</v>
      </c>
      <c r="G1970" t="s">
        <v>13</v>
      </c>
      <c r="H1970" s="1">
        <v>270</v>
      </c>
    </row>
    <row r="1971" spans="1:8">
      <c r="A1971" s="4" t="str">
        <f t="shared" si="30"/>
        <v>2010Oregon</v>
      </c>
      <c r="B1971">
        <v>2010</v>
      </c>
      <c r="C1971" t="s">
        <v>44</v>
      </c>
      <c r="D1971" s="1">
        <v>0</v>
      </c>
      <c r="E1971" s="1">
        <v>0</v>
      </c>
      <c r="F1971" s="1">
        <v>0</v>
      </c>
      <c r="G1971" t="s">
        <v>14</v>
      </c>
      <c r="H1971" s="1">
        <v>0</v>
      </c>
    </row>
    <row r="1972" spans="1:8">
      <c r="A1972" s="4" t="str">
        <f t="shared" si="30"/>
        <v>2010Oregon</v>
      </c>
      <c r="B1972">
        <v>2010</v>
      </c>
      <c r="C1972" t="s">
        <v>44</v>
      </c>
      <c r="D1972" s="1">
        <v>0</v>
      </c>
      <c r="E1972" s="1">
        <v>0</v>
      </c>
      <c r="F1972" s="1">
        <v>0</v>
      </c>
      <c r="G1972" t="s">
        <v>15</v>
      </c>
      <c r="H1972" s="1">
        <v>217</v>
      </c>
    </row>
    <row r="1973" spans="1:8">
      <c r="A1973" s="4" t="str">
        <f t="shared" si="30"/>
        <v>2010Oregon</v>
      </c>
      <c r="B1973">
        <v>2010</v>
      </c>
      <c r="C1973" t="s">
        <v>44</v>
      </c>
      <c r="D1973" s="1">
        <v>0</v>
      </c>
      <c r="E1973" s="1">
        <v>0</v>
      </c>
      <c r="F1973" s="1">
        <v>0</v>
      </c>
      <c r="G1973" t="s">
        <v>16</v>
      </c>
      <c r="H1973" s="1">
        <v>2273</v>
      </c>
    </row>
    <row r="1974" spans="1:8">
      <c r="A1974" s="4" t="str">
        <f t="shared" si="30"/>
        <v>2010Oregon</v>
      </c>
      <c r="B1974">
        <v>2010</v>
      </c>
      <c r="C1974" t="s">
        <v>44</v>
      </c>
      <c r="D1974" s="1">
        <v>0</v>
      </c>
      <c r="E1974" s="1">
        <v>0</v>
      </c>
      <c r="F1974" s="1">
        <v>0</v>
      </c>
      <c r="G1974" t="s">
        <v>17</v>
      </c>
      <c r="H1974" s="1">
        <v>688</v>
      </c>
    </row>
    <row r="1975" spans="1:8">
      <c r="A1975" s="4" t="str">
        <f t="shared" si="30"/>
        <v>2010Oregon</v>
      </c>
      <c r="B1975">
        <v>2010</v>
      </c>
      <c r="C1975" t="s">
        <v>44</v>
      </c>
      <c r="D1975" s="1">
        <v>0</v>
      </c>
      <c r="E1975" s="1">
        <v>0</v>
      </c>
      <c r="F1975" s="1">
        <v>0</v>
      </c>
      <c r="G1975" t="s">
        <v>18</v>
      </c>
      <c r="H1975" s="1">
        <v>2323</v>
      </c>
    </row>
    <row r="1976" spans="1:8">
      <c r="A1976" s="4" t="str">
        <f t="shared" si="30"/>
        <v>2010Oregon</v>
      </c>
      <c r="B1976">
        <v>2010</v>
      </c>
      <c r="C1976" t="s">
        <v>44</v>
      </c>
      <c r="D1976" s="1">
        <v>0</v>
      </c>
      <c r="E1976" s="1">
        <v>0</v>
      </c>
      <c r="F1976" s="1">
        <v>0</v>
      </c>
      <c r="G1976" t="s">
        <v>19</v>
      </c>
      <c r="H1976" s="1">
        <v>4129</v>
      </c>
    </row>
    <row r="1977" spans="1:8">
      <c r="A1977" s="4" t="str">
        <f t="shared" si="30"/>
        <v>2010Oregon</v>
      </c>
      <c r="B1977">
        <v>2010</v>
      </c>
      <c r="C1977" t="s">
        <v>44</v>
      </c>
      <c r="D1977" s="1">
        <v>0</v>
      </c>
      <c r="E1977" s="1">
        <v>0</v>
      </c>
      <c r="F1977" s="1">
        <v>0</v>
      </c>
      <c r="G1977" t="s">
        <v>20</v>
      </c>
      <c r="H1977" s="1">
        <v>1565</v>
      </c>
    </row>
    <row r="1978" spans="1:8">
      <c r="A1978" s="4" t="str">
        <f t="shared" si="30"/>
        <v>2010Oregon</v>
      </c>
      <c r="B1978">
        <v>2010</v>
      </c>
      <c r="C1978" t="s">
        <v>44</v>
      </c>
      <c r="D1978" s="1">
        <v>0</v>
      </c>
      <c r="E1978" s="1">
        <v>0</v>
      </c>
      <c r="F1978" s="1">
        <v>0</v>
      </c>
      <c r="G1978" t="s">
        <v>21</v>
      </c>
      <c r="H1978" s="1">
        <v>317</v>
      </c>
    </row>
    <row r="1979" spans="1:8">
      <c r="A1979" s="4" t="str">
        <f t="shared" si="30"/>
        <v>2010Oregon</v>
      </c>
      <c r="B1979">
        <v>2010</v>
      </c>
      <c r="C1979" t="s">
        <v>44</v>
      </c>
      <c r="D1979" s="1">
        <v>0</v>
      </c>
      <c r="E1979" s="1">
        <v>0</v>
      </c>
      <c r="F1979" s="1">
        <v>0</v>
      </c>
      <c r="G1979" t="s">
        <v>22</v>
      </c>
      <c r="H1979" s="1">
        <v>161</v>
      </c>
    </row>
    <row r="1980" spans="1:8">
      <c r="A1980" s="4" t="str">
        <f t="shared" si="30"/>
        <v>2010Oregon</v>
      </c>
      <c r="B1980">
        <v>2010</v>
      </c>
      <c r="C1980" t="s">
        <v>44</v>
      </c>
      <c r="D1980" s="1">
        <v>0</v>
      </c>
      <c r="E1980" s="1">
        <v>0</v>
      </c>
      <c r="F1980" s="1">
        <v>0</v>
      </c>
      <c r="G1980" t="s">
        <v>23</v>
      </c>
      <c r="H1980" s="1">
        <v>678</v>
      </c>
    </row>
    <row r="1981" spans="1:8">
      <c r="A1981" s="4" t="str">
        <f t="shared" si="30"/>
        <v>2010Oregon</v>
      </c>
      <c r="B1981">
        <v>2010</v>
      </c>
      <c r="C1981" t="s">
        <v>44</v>
      </c>
      <c r="D1981" s="1">
        <v>0</v>
      </c>
      <c r="E1981" s="1">
        <v>0</v>
      </c>
      <c r="F1981" s="1">
        <v>0</v>
      </c>
      <c r="G1981" t="s">
        <v>24</v>
      </c>
      <c r="H1981" s="1">
        <v>0</v>
      </c>
    </row>
    <row r="1982" spans="1:8">
      <c r="A1982" s="4" t="str">
        <f t="shared" si="30"/>
        <v>2010Oregon</v>
      </c>
      <c r="B1982">
        <v>2010</v>
      </c>
      <c r="C1982" t="s">
        <v>44</v>
      </c>
      <c r="D1982" s="1">
        <v>0</v>
      </c>
      <c r="E1982" s="1">
        <v>0</v>
      </c>
      <c r="F1982" s="1">
        <v>0</v>
      </c>
      <c r="G1982" t="s">
        <v>25</v>
      </c>
      <c r="H1982" s="1">
        <v>0</v>
      </c>
    </row>
    <row r="1983" spans="1:8">
      <c r="A1983" s="4" t="str">
        <f t="shared" si="30"/>
        <v>2010Oregon</v>
      </c>
      <c r="B1983">
        <v>2010</v>
      </c>
      <c r="C1983" t="s">
        <v>44</v>
      </c>
      <c r="D1983" s="1">
        <v>0</v>
      </c>
      <c r="E1983" s="1">
        <v>0</v>
      </c>
      <c r="F1983" s="1">
        <v>0</v>
      </c>
      <c r="G1983" t="s">
        <v>26</v>
      </c>
      <c r="H1983" s="1">
        <v>0</v>
      </c>
    </row>
    <row r="1984" spans="1:8">
      <c r="A1984" s="4" t="str">
        <f t="shared" si="30"/>
        <v>2010Oregon</v>
      </c>
      <c r="B1984">
        <v>2010</v>
      </c>
      <c r="C1984" t="s">
        <v>44</v>
      </c>
      <c r="D1984" s="1">
        <v>0</v>
      </c>
      <c r="E1984" s="1">
        <v>0</v>
      </c>
      <c r="F1984" s="1">
        <v>0</v>
      </c>
      <c r="G1984" t="s">
        <v>27</v>
      </c>
      <c r="H1984" s="1">
        <v>595</v>
      </c>
    </row>
    <row r="1985" spans="1:8">
      <c r="A1985" s="4" t="str">
        <f t="shared" si="30"/>
        <v>2010Oregon</v>
      </c>
      <c r="B1985">
        <v>2010</v>
      </c>
      <c r="C1985" t="s">
        <v>44</v>
      </c>
      <c r="D1985" s="1">
        <v>0</v>
      </c>
      <c r="E1985" s="1">
        <v>0</v>
      </c>
      <c r="F1985" s="1">
        <v>0</v>
      </c>
      <c r="G1985" t="s">
        <v>28</v>
      </c>
      <c r="H1985" s="1">
        <v>1471</v>
      </c>
    </row>
    <row r="1986" spans="1:8">
      <c r="A1986" s="4" t="str">
        <f t="shared" si="30"/>
        <v>2010Oregon</v>
      </c>
      <c r="B1986">
        <v>2010</v>
      </c>
      <c r="C1986" t="s">
        <v>44</v>
      </c>
      <c r="D1986" s="1">
        <v>0</v>
      </c>
      <c r="E1986" s="1">
        <v>0</v>
      </c>
      <c r="F1986" s="1">
        <v>0</v>
      </c>
      <c r="G1986" t="s">
        <v>29</v>
      </c>
      <c r="H1986" s="1">
        <v>1159</v>
      </c>
    </row>
    <row r="1987" spans="1:8">
      <c r="A1987" s="4" t="str">
        <f t="shared" ref="A1987:A2050" si="31">B1987&amp;C1987</f>
        <v>2010Oregon</v>
      </c>
      <c r="B1987">
        <v>2010</v>
      </c>
      <c r="C1987" t="s">
        <v>44</v>
      </c>
      <c r="D1987" s="1">
        <v>0</v>
      </c>
      <c r="E1987" s="1">
        <v>0</v>
      </c>
      <c r="F1987" s="1">
        <v>0</v>
      </c>
      <c r="G1987" t="s">
        <v>30</v>
      </c>
      <c r="H1987" s="1">
        <v>668</v>
      </c>
    </row>
    <row r="1988" spans="1:8">
      <c r="A1988" s="4" t="str">
        <f t="shared" si="31"/>
        <v>2010Oregon</v>
      </c>
      <c r="B1988">
        <v>2010</v>
      </c>
      <c r="C1988" t="s">
        <v>44</v>
      </c>
      <c r="D1988" s="1">
        <v>0</v>
      </c>
      <c r="E1988" s="1">
        <v>0</v>
      </c>
      <c r="F1988" s="1">
        <v>0</v>
      </c>
      <c r="G1988" t="s">
        <v>31</v>
      </c>
      <c r="H1988" s="1">
        <v>735</v>
      </c>
    </row>
    <row r="1989" spans="1:8">
      <c r="A1989" s="4" t="str">
        <f t="shared" si="31"/>
        <v>2010Oregon</v>
      </c>
      <c r="B1989">
        <v>2010</v>
      </c>
      <c r="C1989" t="s">
        <v>44</v>
      </c>
      <c r="D1989" s="1">
        <v>0</v>
      </c>
      <c r="E1989" s="1">
        <v>0</v>
      </c>
      <c r="F1989" s="1">
        <v>0</v>
      </c>
      <c r="G1989" t="s">
        <v>32</v>
      </c>
      <c r="H1989" s="1">
        <v>1786</v>
      </c>
    </row>
    <row r="1990" spans="1:8">
      <c r="A1990" s="4" t="str">
        <f t="shared" si="31"/>
        <v>2010Oregon</v>
      </c>
      <c r="B1990">
        <v>2010</v>
      </c>
      <c r="C1990" t="s">
        <v>44</v>
      </c>
      <c r="D1990" s="1">
        <v>0</v>
      </c>
      <c r="E1990" s="1">
        <v>0</v>
      </c>
      <c r="F1990" s="1">
        <v>0</v>
      </c>
      <c r="G1990" t="s">
        <v>33</v>
      </c>
      <c r="H1990" s="1">
        <v>3386</v>
      </c>
    </row>
    <row r="1991" spans="1:8">
      <c r="A1991" s="4" t="str">
        <f t="shared" si="31"/>
        <v>2010Oregon</v>
      </c>
      <c r="B1991">
        <v>2010</v>
      </c>
      <c r="C1991" t="s">
        <v>44</v>
      </c>
      <c r="D1991" s="1">
        <v>0</v>
      </c>
      <c r="E1991" s="1">
        <v>0</v>
      </c>
      <c r="F1991" s="1">
        <v>0</v>
      </c>
      <c r="G1991" t="s">
        <v>34</v>
      </c>
      <c r="H1991" s="1">
        <v>777</v>
      </c>
    </row>
    <row r="1992" spans="1:8">
      <c r="A1992" s="4" t="str">
        <f t="shared" si="31"/>
        <v>2010Oregon</v>
      </c>
      <c r="B1992">
        <v>2010</v>
      </c>
      <c r="C1992" t="s">
        <v>44</v>
      </c>
      <c r="D1992" s="1">
        <v>0</v>
      </c>
      <c r="E1992" s="1">
        <v>0</v>
      </c>
      <c r="F1992" s="1">
        <v>0</v>
      </c>
      <c r="G1992" t="s">
        <v>35</v>
      </c>
      <c r="H1992" s="1">
        <v>2805</v>
      </c>
    </row>
    <row r="1993" spans="1:8">
      <c r="A1993" s="4" t="str">
        <f t="shared" si="31"/>
        <v>2010Oregon</v>
      </c>
      <c r="B1993">
        <v>2010</v>
      </c>
      <c r="C1993" t="s">
        <v>44</v>
      </c>
      <c r="D1993" s="1">
        <v>0</v>
      </c>
      <c r="E1993" s="1">
        <v>0</v>
      </c>
      <c r="F1993" s="1">
        <v>0</v>
      </c>
      <c r="G1993" t="s">
        <v>36</v>
      </c>
      <c r="H1993" s="1">
        <v>317</v>
      </c>
    </row>
    <row r="1994" spans="1:8">
      <c r="A1994" s="4" t="str">
        <f t="shared" si="31"/>
        <v>2010Oregon</v>
      </c>
      <c r="B1994">
        <v>2010</v>
      </c>
      <c r="C1994" t="s">
        <v>44</v>
      </c>
      <c r="D1994" s="1">
        <v>0</v>
      </c>
      <c r="E1994" s="1">
        <v>0</v>
      </c>
      <c r="F1994" s="1">
        <v>0</v>
      </c>
      <c r="G1994" t="s">
        <v>37</v>
      </c>
      <c r="H1994" s="1">
        <v>544</v>
      </c>
    </row>
    <row r="1995" spans="1:8">
      <c r="A1995" s="4" t="str">
        <f t="shared" si="31"/>
        <v>2010Oregon</v>
      </c>
      <c r="B1995">
        <v>2010</v>
      </c>
      <c r="C1995" t="s">
        <v>44</v>
      </c>
      <c r="D1995" s="1">
        <v>0</v>
      </c>
      <c r="E1995" s="1">
        <v>0</v>
      </c>
      <c r="F1995" s="1">
        <v>0</v>
      </c>
      <c r="G1995" t="s">
        <v>38</v>
      </c>
      <c r="H1995" s="1">
        <v>981</v>
      </c>
    </row>
    <row r="1996" spans="1:8">
      <c r="A1996" s="4" t="str">
        <f t="shared" si="31"/>
        <v>2010Oregon</v>
      </c>
      <c r="B1996">
        <v>2010</v>
      </c>
      <c r="C1996" t="s">
        <v>44</v>
      </c>
      <c r="D1996" s="1">
        <v>0</v>
      </c>
      <c r="E1996" s="1">
        <v>0</v>
      </c>
      <c r="F1996" s="1">
        <v>0</v>
      </c>
      <c r="G1996" t="s">
        <v>39</v>
      </c>
      <c r="H1996" s="1">
        <v>2538</v>
      </c>
    </row>
    <row r="1997" spans="1:8">
      <c r="A1997" s="4" t="str">
        <f t="shared" si="31"/>
        <v>2010Oregon</v>
      </c>
      <c r="B1997">
        <v>2010</v>
      </c>
      <c r="C1997" t="s">
        <v>44</v>
      </c>
      <c r="D1997" s="1">
        <v>0</v>
      </c>
      <c r="E1997" s="1">
        <v>0</v>
      </c>
      <c r="F1997" s="1">
        <v>0</v>
      </c>
      <c r="G1997" t="s">
        <v>40</v>
      </c>
      <c r="H1997" s="1">
        <v>1040</v>
      </c>
    </row>
    <row r="1998" spans="1:8">
      <c r="A1998" s="4" t="str">
        <f t="shared" si="31"/>
        <v>2010Oregon</v>
      </c>
      <c r="B1998">
        <v>2010</v>
      </c>
      <c r="C1998" t="s">
        <v>44</v>
      </c>
      <c r="D1998" s="1">
        <v>0</v>
      </c>
      <c r="E1998" s="1">
        <v>0</v>
      </c>
      <c r="F1998" s="1">
        <v>0</v>
      </c>
      <c r="G1998" t="s">
        <v>41</v>
      </c>
      <c r="H1998" s="1">
        <v>592</v>
      </c>
    </row>
    <row r="1999" spans="1:8">
      <c r="A1999" s="4" t="str">
        <f t="shared" si="31"/>
        <v>2010Oregon</v>
      </c>
      <c r="B1999">
        <v>2010</v>
      </c>
      <c r="C1999" t="s">
        <v>44</v>
      </c>
      <c r="D1999" s="1">
        <v>0</v>
      </c>
      <c r="E1999" s="1">
        <v>0</v>
      </c>
      <c r="F1999" s="1">
        <v>0</v>
      </c>
      <c r="G1999" t="s">
        <v>42</v>
      </c>
      <c r="H1999" s="1">
        <v>1541</v>
      </c>
    </row>
    <row r="2000" spans="1:8">
      <c r="A2000" s="4" t="str">
        <f t="shared" si="31"/>
        <v>2010Oregon</v>
      </c>
      <c r="B2000">
        <v>2010</v>
      </c>
      <c r="C2000" t="s">
        <v>44</v>
      </c>
      <c r="D2000" s="1">
        <v>0</v>
      </c>
      <c r="E2000" s="1">
        <v>0</v>
      </c>
      <c r="F2000" s="1">
        <v>0</v>
      </c>
      <c r="G2000" t="s">
        <v>43</v>
      </c>
      <c r="H2000" s="1">
        <v>821</v>
      </c>
    </row>
    <row r="2001" spans="1:8">
      <c r="A2001" s="4" t="str">
        <f t="shared" si="31"/>
        <v>2010Oregon</v>
      </c>
      <c r="B2001">
        <v>2010</v>
      </c>
      <c r="C2001" t="s">
        <v>44</v>
      </c>
      <c r="D2001" s="1">
        <v>0</v>
      </c>
      <c r="E2001" s="1">
        <v>0</v>
      </c>
      <c r="F2001" s="1">
        <v>0</v>
      </c>
      <c r="G2001" t="s">
        <v>44</v>
      </c>
      <c r="H2001" s="1">
        <v>0</v>
      </c>
    </row>
    <row r="2002" spans="1:8">
      <c r="A2002" s="4" t="str">
        <f t="shared" si="31"/>
        <v>2010Oregon</v>
      </c>
      <c r="B2002">
        <v>2010</v>
      </c>
      <c r="C2002" t="s">
        <v>44</v>
      </c>
      <c r="D2002" s="1">
        <v>0</v>
      </c>
      <c r="E2002" s="1">
        <v>0</v>
      </c>
      <c r="F2002" s="1">
        <v>0</v>
      </c>
      <c r="G2002" t="s">
        <v>45</v>
      </c>
      <c r="H2002" s="1">
        <v>1689</v>
      </c>
    </row>
    <row r="2003" spans="1:8">
      <c r="A2003" s="4" t="str">
        <f t="shared" si="31"/>
        <v>2010Oregon</v>
      </c>
      <c r="B2003">
        <v>2010</v>
      </c>
      <c r="C2003" t="s">
        <v>44</v>
      </c>
      <c r="D2003" s="1">
        <v>0</v>
      </c>
      <c r="E2003" s="1">
        <v>0</v>
      </c>
      <c r="F2003" s="1">
        <v>0</v>
      </c>
      <c r="G2003" t="s">
        <v>46</v>
      </c>
      <c r="H2003" s="1">
        <v>0</v>
      </c>
    </row>
    <row r="2004" spans="1:8">
      <c r="A2004" s="4" t="str">
        <f t="shared" si="31"/>
        <v>2010Oregon</v>
      </c>
      <c r="B2004">
        <v>2010</v>
      </c>
      <c r="C2004" t="s">
        <v>44</v>
      </c>
      <c r="D2004" s="1">
        <v>0</v>
      </c>
      <c r="E2004" s="1">
        <v>0</v>
      </c>
      <c r="F2004" s="1">
        <v>0</v>
      </c>
      <c r="G2004" t="s">
        <v>47</v>
      </c>
      <c r="H2004" s="1">
        <v>989</v>
      </c>
    </row>
    <row r="2005" spans="1:8">
      <c r="A2005" s="4" t="str">
        <f t="shared" si="31"/>
        <v>2010Oregon</v>
      </c>
      <c r="B2005">
        <v>2010</v>
      </c>
      <c r="C2005" t="s">
        <v>44</v>
      </c>
      <c r="D2005" s="1">
        <v>0</v>
      </c>
      <c r="E2005" s="1">
        <v>0</v>
      </c>
      <c r="F2005" s="1">
        <v>0</v>
      </c>
      <c r="G2005" t="s">
        <v>48</v>
      </c>
      <c r="H2005" s="1">
        <v>741</v>
      </c>
    </row>
    <row r="2006" spans="1:8">
      <c r="A2006" s="4" t="str">
        <f t="shared" si="31"/>
        <v>2010Oregon</v>
      </c>
      <c r="B2006">
        <v>2010</v>
      </c>
      <c r="C2006" t="s">
        <v>44</v>
      </c>
      <c r="D2006" s="1">
        <v>0</v>
      </c>
      <c r="E2006" s="1">
        <v>0</v>
      </c>
      <c r="F2006" s="1">
        <v>0</v>
      </c>
      <c r="G2006" t="s">
        <v>49</v>
      </c>
      <c r="H2006" s="1">
        <v>787</v>
      </c>
    </row>
    <row r="2007" spans="1:8">
      <c r="A2007" s="4" t="str">
        <f t="shared" si="31"/>
        <v>2010Oregon</v>
      </c>
      <c r="B2007">
        <v>2010</v>
      </c>
      <c r="C2007" t="s">
        <v>44</v>
      </c>
      <c r="D2007" s="1">
        <v>0</v>
      </c>
      <c r="E2007" s="1">
        <v>0</v>
      </c>
      <c r="F2007" s="1">
        <v>0</v>
      </c>
      <c r="G2007" t="s">
        <v>50</v>
      </c>
      <c r="H2007" s="1">
        <v>3826</v>
      </c>
    </row>
    <row r="2008" spans="1:8">
      <c r="A2008" s="4" t="str">
        <f t="shared" si="31"/>
        <v>2010Oregon</v>
      </c>
      <c r="B2008">
        <v>2010</v>
      </c>
      <c r="C2008" t="s">
        <v>44</v>
      </c>
      <c r="D2008" s="1">
        <v>0</v>
      </c>
      <c r="E2008" s="1">
        <v>0</v>
      </c>
      <c r="F2008" s="1">
        <v>0</v>
      </c>
      <c r="G2008" t="s">
        <v>51</v>
      </c>
      <c r="H2008" s="1">
        <v>2879</v>
      </c>
    </row>
    <row r="2009" spans="1:8">
      <c r="A2009" s="4" t="str">
        <f t="shared" si="31"/>
        <v>2010Oregon</v>
      </c>
      <c r="B2009">
        <v>2010</v>
      </c>
      <c r="C2009" t="s">
        <v>44</v>
      </c>
      <c r="D2009" s="1">
        <v>0</v>
      </c>
      <c r="E2009" s="1">
        <v>0</v>
      </c>
      <c r="F2009" s="1">
        <v>0</v>
      </c>
      <c r="G2009" t="s">
        <v>52</v>
      </c>
      <c r="H2009" s="1">
        <v>456</v>
      </c>
    </row>
    <row r="2010" spans="1:8">
      <c r="A2010" s="4" t="str">
        <f t="shared" si="31"/>
        <v>2010Oregon</v>
      </c>
      <c r="B2010">
        <v>2010</v>
      </c>
      <c r="C2010" t="s">
        <v>44</v>
      </c>
      <c r="D2010" s="1">
        <v>0</v>
      </c>
      <c r="E2010" s="1">
        <v>0</v>
      </c>
      <c r="F2010" s="1">
        <v>0</v>
      </c>
      <c r="G2010" t="s">
        <v>53</v>
      </c>
      <c r="H2010" s="1">
        <v>1124</v>
      </c>
    </row>
    <row r="2011" spans="1:8">
      <c r="A2011" s="4" t="str">
        <f t="shared" si="31"/>
        <v>2010Oregon</v>
      </c>
      <c r="B2011">
        <v>2010</v>
      </c>
      <c r="C2011" t="s">
        <v>44</v>
      </c>
      <c r="D2011" s="1">
        <v>0</v>
      </c>
      <c r="E2011" s="1">
        <v>0</v>
      </c>
      <c r="F2011" s="1">
        <v>0</v>
      </c>
      <c r="G2011" t="s">
        <v>54</v>
      </c>
      <c r="H2011" s="1">
        <v>22793</v>
      </c>
    </row>
    <row r="2012" spans="1:8">
      <c r="A2012" s="4" t="str">
        <f t="shared" si="31"/>
        <v>2010Oregon</v>
      </c>
      <c r="B2012">
        <v>2010</v>
      </c>
      <c r="C2012" t="s">
        <v>44</v>
      </c>
      <c r="D2012" s="1">
        <v>0</v>
      </c>
      <c r="E2012" s="1">
        <v>0</v>
      </c>
      <c r="F2012" s="1">
        <v>0</v>
      </c>
      <c r="G2012" t="s">
        <v>55</v>
      </c>
      <c r="H2012" s="1">
        <v>358</v>
      </c>
    </row>
    <row r="2013" spans="1:8">
      <c r="A2013" s="4" t="str">
        <f t="shared" si="31"/>
        <v>2010Oregon</v>
      </c>
      <c r="B2013">
        <v>2010</v>
      </c>
      <c r="C2013" t="s">
        <v>44</v>
      </c>
      <c r="D2013" s="1">
        <v>0</v>
      </c>
      <c r="E2013" s="1">
        <v>0</v>
      </c>
      <c r="F2013" s="1">
        <v>0</v>
      </c>
      <c r="G2013" t="s">
        <v>56</v>
      </c>
      <c r="H2013" s="1">
        <v>1981</v>
      </c>
    </row>
    <row r="2014" spans="1:8">
      <c r="A2014" s="4" t="str">
        <f t="shared" si="31"/>
        <v>2010Oregon</v>
      </c>
      <c r="B2014">
        <v>2010</v>
      </c>
      <c r="C2014" t="s">
        <v>44</v>
      </c>
      <c r="D2014" s="1">
        <v>0</v>
      </c>
      <c r="E2014" s="1">
        <v>0</v>
      </c>
      <c r="F2014" s="1">
        <v>0</v>
      </c>
      <c r="G2014" t="s">
        <v>57</v>
      </c>
      <c r="H2014" s="1">
        <v>523</v>
      </c>
    </row>
    <row r="2015" spans="1:8">
      <c r="A2015" s="4" t="str">
        <f t="shared" si="31"/>
        <v>2010Oregon</v>
      </c>
      <c r="B2015">
        <v>2010</v>
      </c>
      <c r="C2015" t="s">
        <v>44</v>
      </c>
      <c r="D2015" s="1">
        <v>0</v>
      </c>
      <c r="E2015" s="1">
        <v>0</v>
      </c>
      <c r="F2015" s="1">
        <v>0</v>
      </c>
      <c r="G2015" t="s">
        <v>58</v>
      </c>
      <c r="H2015" s="1">
        <v>821</v>
      </c>
    </row>
    <row r="2016" spans="1:8">
      <c r="A2016" s="4" t="str">
        <f t="shared" si="31"/>
        <v>2010Pennsylvania</v>
      </c>
      <c r="B2016">
        <v>2010</v>
      </c>
      <c r="C2016" s="4" t="s">
        <v>45</v>
      </c>
      <c r="D2016" s="1">
        <v>12577555</v>
      </c>
      <c r="E2016" s="1">
        <v>11053022</v>
      </c>
      <c r="F2016" s="1">
        <v>1239199</v>
      </c>
      <c r="G2016">
        <v>0</v>
      </c>
      <c r="H2016" s="1">
        <v>0</v>
      </c>
    </row>
    <row r="2017" spans="1:8">
      <c r="A2017" s="4" t="str">
        <f t="shared" si="31"/>
        <v>2010Pennsylvania</v>
      </c>
      <c r="B2017">
        <v>2010</v>
      </c>
      <c r="C2017" t="s">
        <v>45</v>
      </c>
      <c r="D2017" s="1">
        <v>0</v>
      </c>
      <c r="E2017" s="1">
        <v>0</v>
      </c>
      <c r="F2017" s="1">
        <v>0</v>
      </c>
      <c r="G2017" t="s">
        <v>7</v>
      </c>
      <c r="H2017" s="1">
        <v>369</v>
      </c>
    </row>
    <row r="2018" spans="1:8">
      <c r="A2018" s="4" t="str">
        <f t="shared" si="31"/>
        <v>2010Pennsylvania</v>
      </c>
      <c r="B2018">
        <v>2010</v>
      </c>
      <c r="C2018" t="s">
        <v>45</v>
      </c>
      <c r="D2018" s="1">
        <v>0</v>
      </c>
      <c r="E2018" s="1">
        <v>0</v>
      </c>
      <c r="F2018" s="1">
        <v>0</v>
      </c>
      <c r="G2018" t="s">
        <v>8</v>
      </c>
      <c r="H2018" s="1">
        <v>2185</v>
      </c>
    </row>
    <row r="2019" spans="1:8">
      <c r="A2019" s="4" t="str">
        <f t="shared" si="31"/>
        <v>2010Pennsylvania</v>
      </c>
      <c r="B2019">
        <v>2010</v>
      </c>
      <c r="C2019" t="s">
        <v>45</v>
      </c>
      <c r="D2019" s="1">
        <v>0</v>
      </c>
      <c r="E2019" s="1">
        <v>0</v>
      </c>
      <c r="F2019" s="1">
        <v>0</v>
      </c>
      <c r="G2019" t="s">
        <v>9</v>
      </c>
      <c r="H2019" s="1">
        <v>3668</v>
      </c>
    </row>
    <row r="2020" spans="1:8">
      <c r="A2020" s="4" t="str">
        <f t="shared" si="31"/>
        <v>2010Pennsylvania</v>
      </c>
      <c r="B2020">
        <v>2010</v>
      </c>
      <c r="C2020" t="s">
        <v>45</v>
      </c>
      <c r="D2020" s="1">
        <v>0</v>
      </c>
      <c r="E2020" s="1">
        <v>0</v>
      </c>
      <c r="F2020" s="1">
        <v>0</v>
      </c>
      <c r="G2020" t="s">
        <v>10</v>
      </c>
      <c r="H2020" s="1">
        <v>807</v>
      </c>
    </row>
    <row r="2021" spans="1:8">
      <c r="A2021" s="4" t="str">
        <f t="shared" si="31"/>
        <v>2010Pennsylvania</v>
      </c>
      <c r="B2021">
        <v>2010</v>
      </c>
      <c r="C2021" t="s">
        <v>45</v>
      </c>
      <c r="D2021" s="1">
        <v>0</v>
      </c>
      <c r="E2021" s="1">
        <v>0</v>
      </c>
      <c r="F2021" s="1">
        <v>0</v>
      </c>
      <c r="G2021" t="s">
        <v>11</v>
      </c>
      <c r="H2021" s="1">
        <v>12077</v>
      </c>
    </row>
    <row r="2022" spans="1:8">
      <c r="A2022" s="4" t="str">
        <f t="shared" si="31"/>
        <v>2010Pennsylvania</v>
      </c>
      <c r="B2022">
        <v>2010</v>
      </c>
      <c r="C2022" t="s">
        <v>45</v>
      </c>
      <c r="D2022" s="1">
        <v>0</v>
      </c>
      <c r="E2022" s="1">
        <v>0</v>
      </c>
      <c r="F2022" s="1">
        <v>0</v>
      </c>
      <c r="G2022" t="s">
        <v>12</v>
      </c>
      <c r="H2022" s="1">
        <v>3657</v>
      </c>
    </row>
    <row r="2023" spans="1:8">
      <c r="A2023" s="4" t="str">
        <f t="shared" si="31"/>
        <v>2010Pennsylvania</v>
      </c>
      <c r="B2023">
        <v>2010</v>
      </c>
      <c r="C2023" t="s">
        <v>45</v>
      </c>
      <c r="D2023" s="1">
        <v>0</v>
      </c>
      <c r="E2023" s="1">
        <v>0</v>
      </c>
      <c r="F2023" s="1">
        <v>0</v>
      </c>
      <c r="G2023" t="s">
        <v>13</v>
      </c>
      <c r="H2023" s="1">
        <v>4007</v>
      </c>
    </row>
    <row r="2024" spans="1:8">
      <c r="A2024" s="4" t="str">
        <f t="shared" si="31"/>
        <v>2010Pennsylvania</v>
      </c>
      <c r="B2024">
        <v>2010</v>
      </c>
      <c r="C2024" t="s">
        <v>45</v>
      </c>
      <c r="D2024" s="1">
        <v>0</v>
      </c>
      <c r="E2024" s="1">
        <v>0</v>
      </c>
      <c r="F2024" s="1">
        <v>0</v>
      </c>
      <c r="G2024" t="s">
        <v>14</v>
      </c>
      <c r="H2024" s="1">
        <v>4608</v>
      </c>
    </row>
    <row r="2025" spans="1:8">
      <c r="A2025" s="4" t="str">
        <f t="shared" si="31"/>
        <v>2010Pennsylvania</v>
      </c>
      <c r="B2025">
        <v>2010</v>
      </c>
      <c r="C2025" t="s">
        <v>45</v>
      </c>
      <c r="D2025" s="1">
        <v>0</v>
      </c>
      <c r="E2025" s="1">
        <v>0</v>
      </c>
      <c r="F2025" s="1">
        <v>0</v>
      </c>
      <c r="G2025" t="s">
        <v>15</v>
      </c>
      <c r="H2025" s="1">
        <v>1621</v>
      </c>
    </row>
    <row r="2026" spans="1:8">
      <c r="A2026" s="4" t="str">
        <f t="shared" si="31"/>
        <v>2010Pennsylvania</v>
      </c>
      <c r="B2026">
        <v>2010</v>
      </c>
      <c r="C2026" t="s">
        <v>45</v>
      </c>
      <c r="D2026" s="1">
        <v>0</v>
      </c>
      <c r="E2026" s="1">
        <v>0</v>
      </c>
      <c r="F2026" s="1">
        <v>0</v>
      </c>
      <c r="G2026" t="s">
        <v>16</v>
      </c>
      <c r="H2026" s="1">
        <v>18212</v>
      </c>
    </row>
    <row r="2027" spans="1:8">
      <c r="A2027" s="4" t="str">
        <f t="shared" si="31"/>
        <v>2010Pennsylvania</v>
      </c>
      <c r="B2027">
        <v>2010</v>
      </c>
      <c r="C2027" t="s">
        <v>45</v>
      </c>
      <c r="D2027" s="1">
        <v>0</v>
      </c>
      <c r="E2027" s="1">
        <v>0</v>
      </c>
      <c r="F2027" s="1">
        <v>0</v>
      </c>
      <c r="G2027" t="s">
        <v>17</v>
      </c>
      <c r="H2027" s="1">
        <v>4644</v>
      </c>
    </row>
    <row r="2028" spans="1:8">
      <c r="A2028" s="4" t="str">
        <f t="shared" si="31"/>
        <v>2010Pennsylvania</v>
      </c>
      <c r="B2028">
        <v>2010</v>
      </c>
      <c r="C2028" t="s">
        <v>45</v>
      </c>
      <c r="D2028" s="1">
        <v>0</v>
      </c>
      <c r="E2028" s="1">
        <v>0</v>
      </c>
      <c r="F2028" s="1">
        <v>0</v>
      </c>
      <c r="G2028" t="s">
        <v>18</v>
      </c>
      <c r="H2028" s="1">
        <v>332</v>
      </c>
    </row>
    <row r="2029" spans="1:8">
      <c r="A2029" s="4" t="str">
        <f t="shared" si="31"/>
        <v>2010Pennsylvania</v>
      </c>
      <c r="B2029">
        <v>2010</v>
      </c>
      <c r="C2029" t="s">
        <v>45</v>
      </c>
      <c r="D2029" s="1">
        <v>0</v>
      </c>
      <c r="E2029" s="1">
        <v>0</v>
      </c>
      <c r="F2029" s="1">
        <v>0</v>
      </c>
      <c r="G2029" t="s">
        <v>19</v>
      </c>
      <c r="H2029" s="1">
        <v>380</v>
      </c>
    </row>
    <row r="2030" spans="1:8">
      <c r="A2030" s="4" t="str">
        <f t="shared" si="31"/>
        <v>2010Pennsylvania</v>
      </c>
      <c r="B2030">
        <v>2010</v>
      </c>
      <c r="C2030" t="s">
        <v>45</v>
      </c>
      <c r="D2030" s="1">
        <v>0</v>
      </c>
      <c r="E2030" s="1">
        <v>0</v>
      </c>
      <c r="F2030" s="1">
        <v>0</v>
      </c>
      <c r="G2030" t="s">
        <v>20</v>
      </c>
      <c r="H2030" s="1">
        <v>4490</v>
      </c>
    </row>
    <row r="2031" spans="1:8">
      <c r="A2031" s="4" t="str">
        <f t="shared" si="31"/>
        <v>2010Pennsylvania</v>
      </c>
      <c r="B2031">
        <v>2010</v>
      </c>
      <c r="C2031" t="s">
        <v>45</v>
      </c>
      <c r="D2031" s="1">
        <v>0</v>
      </c>
      <c r="E2031" s="1">
        <v>0</v>
      </c>
      <c r="F2031" s="1">
        <v>0</v>
      </c>
      <c r="G2031" t="s">
        <v>21</v>
      </c>
      <c r="H2031" s="1">
        <v>2018</v>
      </c>
    </row>
    <row r="2032" spans="1:8">
      <c r="A2032" s="4" t="str">
        <f t="shared" si="31"/>
        <v>2010Pennsylvania</v>
      </c>
      <c r="B2032">
        <v>2010</v>
      </c>
      <c r="C2032" t="s">
        <v>45</v>
      </c>
      <c r="D2032" s="1">
        <v>0</v>
      </c>
      <c r="E2032" s="1">
        <v>0</v>
      </c>
      <c r="F2032" s="1">
        <v>0</v>
      </c>
      <c r="G2032" t="s">
        <v>22</v>
      </c>
      <c r="H2032" s="1">
        <v>227</v>
      </c>
    </row>
    <row r="2033" spans="1:8">
      <c r="A2033" s="4" t="str">
        <f t="shared" si="31"/>
        <v>2010Pennsylvania</v>
      </c>
      <c r="B2033">
        <v>2010</v>
      </c>
      <c r="C2033" t="s">
        <v>45</v>
      </c>
      <c r="D2033" s="1">
        <v>0</v>
      </c>
      <c r="E2033" s="1">
        <v>0</v>
      </c>
      <c r="F2033" s="1">
        <v>0</v>
      </c>
      <c r="G2033" t="s">
        <v>23</v>
      </c>
      <c r="H2033" s="1">
        <v>1426</v>
      </c>
    </row>
    <row r="2034" spans="1:8">
      <c r="A2034" s="4" t="str">
        <f t="shared" si="31"/>
        <v>2010Pennsylvania</v>
      </c>
      <c r="B2034">
        <v>2010</v>
      </c>
      <c r="C2034" t="s">
        <v>45</v>
      </c>
      <c r="D2034" s="1">
        <v>0</v>
      </c>
      <c r="E2034" s="1">
        <v>0</v>
      </c>
      <c r="F2034" s="1">
        <v>0</v>
      </c>
      <c r="G2034" t="s">
        <v>24</v>
      </c>
      <c r="H2034" s="1">
        <v>1675</v>
      </c>
    </row>
    <row r="2035" spans="1:8">
      <c r="A2035" s="4" t="str">
        <f t="shared" si="31"/>
        <v>2010Pennsylvania</v>
      </c>
      <c r="B2035">
        <v>2010</v>
      </c>
      <c r="C2035" t="s">
        <v>45</v>
      </c>
      <c r="D2035" s="1">
        <v>0</v>
      </c>
      <c r="E2035" s="1">
        <v>0</v>
      </c>
      <c r="F2035" s="1">
        <v>0</v>
      </c>
      <c r="G2035" t="s">
        <v>25</v>
      </c>
      <c r="H2035" s="1">
        <v>625</v>
      </c>
    </row>
    <row r="2036" spans="1:8">
      <c r="A2036" s="4" t="str">
        <f t="shared" si="31"/>
        <v>2010Pennsylvania</v>
      </c>
      <c r="B2036">
        <v>2010</v>
      </c>
      <c r="C2036" t="s">
        <v>45</v>
      </c>
      <c r="D2036" s="1">
        <v>0</v>
      </c>
      <c r="E2036" s="1">
        <v>0</v>
      </c>
      <c r="F2036" s="1">
        <v>0</v>
      </c>
      <c r="G2036" t="s">
        <v>26</v>
      </c>
      <c r="H2036" s="1">
        <v>1621</v>
      </c>
    </row>
    <row r="2037" spans="1:8">
      <c r="A2037" s="4" t="str">
        <f t="shared" si="31"/>
        <v>2010Pennsylvania</v>
      </c>
      <c r="B2037">
        <v>2010</v>
      </c>
      <c r="C2037" t="s">
        <v>45</v>
      </c>
      <c r="D2037" s="1">
        <v>0</v>
      </c>
      <c r="E2037" s="1">
        <v>0</v>
      </c>
      <c r="F2037" s="1">
        <v>0</v>
      </c>
      <c r="G2037" t="s">
        <v>27</v>
      </c>
      <c r="H2037" s="1">
        <v>18281</v>
      </c>
    </row>
    <row r="2038" spans="1:8">
      <c r="A2038" s="4" t="str">
        <f t="shared" si="31"/>
        <v>2010Pennsylvania</v>
      </c>
      <c r="B2038">
        <v>2010</v>
      </c>
      <c r="C2038" t="s">
        <v>45</v>
      </c>
      <c r="D2038" s="1">
        <v>0</v>
      </c>
      <c r="E2038" s="1">
        <v>0</v>
      </c>
      <c r="F2038" s="1">
        <v>0</v>
      </c>
      <c r="G2038" t="s">
        <v>28</v>
      </c>
      <c r="H2038" s="1">
        <v>4455</v>
      </c>
    </row>
    <row r="2039" spans="1:8">
      <c r="A2039" s="4" t="str">
        <f t="shared" si="31"/>
        <v>2010Pennsylvania</v>
      </c>
      <c r="B2039">
        <v>2010</v>
      </c>
      <c r="C2039" t="s">
        <v>45</v>
      </c>
      <c r="D2039" s="1">
        <v>0</v>
      </c>
      <c r="E2039" s="1">
        <v>0</v>
      </c>
      <c r="F2039" s="1">
        <v>0</v>
      </c>
      <c r="G2039" t="s">
        <v>29</v>
      </c>
      <c r="H2039" s="1">
        <v>4961</v>
      </c>
    </row>
    <row r="2040" spans="1:8">
      <c r="A2040" s="4" t="str">
        <f t="shared" si="31"/>
        <v>2010Pennsylvania</v>
      </c>
      <c r="B2040">
        <v>2010</v>
      </c>
      <c r="C2040" t="s">
        <v>45</v>
      </c>
      <c r="D2040" s="1">
        <v>0</v>
      </c>
      <c r="E2040" s="1">
        <v>0</v>
      </c>
      <c r="F2040" s="1">
        <v>0</v>
      </c>
      <c r="G2040" t="s">
        <v>30</v>
      </c>
      <c r="H2040" s="1">
        <v>1491</v>
      </c>
    </row>
    <row r="2041" spans="1:8">
      <c r="A2041" s="4" t="str">
        <f t="shared" si="31"/>
        <v>2010Pennsylvania</v>
      </c>
      <c r="B2041">
        <v>2010</v>
      </c>
      <c r="C2041" t="s">
        <v>45</v>
      </c>
      <c r="D2041" s="1">
        <v>0</v>
      </c>
      <c r="E2041" s="1">
        <v>0</v>
      </c>
      <c r="F2041" s="1">
        <v>0</v>
      </c>
      <c r="G2041" t="s">
        <v>31</v>
      </c>
      <c r="H2041" s="1">
        <v>563</v>
      </c>
    </row>
    <row r="2042" spans="1:8">
      <c r="A2042" s="4" t="str">
        <f t="shared" si="31"/>
        <v>2010Pennsylvania</v>
      </c>
      <c r="B2042">
        <v>2010</v>
      </c>
      <c r="C2042" t="s">
        <v>45</v>
      </c>
      <c r="D2042" s="1">
        <v>0</v>
      </c>
      <c r="E2042" s="1">
        <v>0</v>
      </c>
      <c r="F2042" s="1">
        <v>0</v>
      </c>
      <c r="G2042" t="s">
        <v>32</v>
      </c>
      <c r="H2042" s="1">
        <v>1725</v>
      </c>
    </row>
    <row r="2043" spans="1:8">
      <c r="A2043" s="4" t="str">
        <f t="shared" si="31"/>
        <v>2010Pennsylvania</v>
      </c>
      <c r="B2043">
        <v>2010</v>
      </c>
      <c r="C2043" t="s">
        <v>45</v>
      </c>
      <c r="D2043" s="1">
        <v>0</v>
      </c>
      <c r="E2043" s="1">
        <v>0</v>
      </c>
      <c r="F2043" s="1">
        <v>0</v>
      </c>
      <c r="G2043" t="s">
        <v>33</v>
      </c>
      <c r="H2043" s="1">
        <v>339</v>
      </c>
    </row>
    <row r="2044" spans="1:8">
      <c r="A2044" s="4" t="str">
        <f t="shared" si="31"/>
        <v>2010Pennsylvania</v>
      </c>
      <c r="B2044">
        <v>2010</v>
      </c>
      <c r="C2044" t="s">
        <v>45</v>
      </c>
      <c r="D2044" s="1">
        <v>0</v>
      </c>
      <c r="E2044" s="1">
        <v>0</v>
      </c>
      <c r="F2044" s="1">
        <v>0</v>
      </c>
      <c r="G2044" t="s">
        <v>34</v>
      </c>
      <c r="H2044" s="1">
        <v>551</v>
      </c>
    </row>
    <row r="2045" spans="1:8">
      <c r="A2045" s="4" t="str">
        <f t="shared" si="31"/>
        <v>2010Pennsylvania</v>
      </c>
      <c r="B2045">
        <v>2010</v>
      </c>
      <c r="C2045" t="s">
        <v>45</v>
      </c>
      <c r="D2045" s="1">
        <v>0</v>
      </c>
      <c r="E2045" s="1">
        <v>0</v>
      </c>
      <c r="F2045" s="1">
        <v>0</v>
      </c>
      <c r="G2045" t="s">
        <v>35</v>
      </c>
      <c r="H2045" s="1">
        <v>1810</v>
      </c>
    </row>
    <row r="2046" spans="1:8">
      <c r="A2046" s="4" t="str">
        <f t="shared" si="31"/>
        <v>2010Pennsylvania</v>
      </c>
      <c r="B2046">
        <v>2010</v>
      </c>
      <c r="C2046" t="s">
        <v>45</v>
      </c>
      <c r="D2046" s="1">
        <v>0</v>
      </c>
      <c r="E2046" s="1">
        <v>0</v>
      </c>
      <c r="F2046" s="1">
        <v>0</v>
      </c>
      <c r="G2046" t="s">
        <v>36</v>
      </c>
      <c r="H2046" s="1">
        <v>729</v>
      </c>
    </row>
    <row r="2047" spans="1:8">
      <c r="A2047" s="4" t="str">
        <f t="shared" si="31"/>
        <v>2010Pennsylvania</v>
      </c>
      <c r="B2047">
        <v>2010</v>
      </c>
      <c r="C2047" t="s">
        <v>45</v>
      </c>
      <c r="D2047" s="1">
        <v>0</v>
      </c>
      <c r="E2047" s="1">
        <v>0</v>
      </c>
      <c r="F2047" s="1">
        <v>0</v>
      </c>
      <c r="G2047" t="s">
        <v>37</v>
      </c>
      <c r="H2047" s="1">
        <v>42456</v>
      </c>
    </row>
    <row r="2048" spans="1:8">
      <c r="A2048" s="4" t="str">
        <f t="shared" si="31"/>
        <v>2010Pennsylvania</v>
      </c>
      <c r="B2048">
        <v>2010</v>
      </c>
      <c r="C2048" t="s">
        <v>45</v>
      </c>
      <c r="D2048" s="1">
        <v>0</v>
      </c>
      <c r="E2048" s="1">
        <v>0</v>
      </c>
      <c r="F2048" s="1">
        <v>0</v>
      </c>
      <c r="G2048" t="s">
        <v>38</v>
      </c>
      <c r="H2048" s="1">
        <v>1250</v>
      </c>
    </row>
    <row r="2049" spans="1:8">
      <c r="A2049" s="4" t="str">
        <f t="shared" si="31"/>
        <v>2010Pennsylvania</v>
      </c>
      <c r="B2049">
        <v>2010</v>
      </c>
      <c r="C2049" t="s">
        <v>45</v>
      </c>
      <c r="D2049" s="1">
        <v>0</v>
      </c>
      <c r="E2049" s="1">
        <v>0</v>
      </c>
      <c r="F2049" s="1">
        <v>0</v>
      </c>
      <c r="G2049" t="s">
        <v>39</v>
      </c>
      <c r="H2049" s="1">
        <v>30481</v>
      </c>
    </row>
    <row r="2050" spans="1:8">
      <c r="A2050" s="4" t="str">
        <f t="shared" si="31"/>
        <v>2010Pennsylvania</v>
      </c>
      <c r="B2050">
        <v>2010</v>
      </c>
      <c r="C2050" t="s">
        <v>45</v>
      </c>
      <c r="D2050" s="1">
        <v>0</v>
      </c>
      <c r="E2050" s="1">
        <v>0</v>
      </c>
      <c r="F2050" s="1">
        <v>0</v>
      </c>
      <c r="G2050" t="s">
        <v>40</v>
      </c>
      <c r="H2050" s="1">
        <v>7611</v>
      </c>
    </row>
    <row r="2051" spans="1:8">
      <c r="A2051" s="4" t="str">
        <f t="shared" ref="A2051:A2114" si="32">B2051&amp;C2051</f>
        <v>2010Pennsylvania</v>
      </c>
      <c r="B2051">
        <v>2010</v>
      </c>
      <c r="C2051" t="s">
        <v>45</v>
      </c>
      <c r="D2051" s="1">
        <v>0</v>
      </c>
      <c r="E2051" s="1">
        <v>0</v>
      </c>
      <c r="F2051" s="1">
        <v>0</v>
      </c>
      <c r="G2051" t="s">
        <v>41</v>
      </c>
      <c r="H2051" s="1">
        <v>521</v>
      </c>
    </row>
    <row r="2052" spans="1:8">
      <c r="A2052" s="4" t="str">
        <f t="shared" si="32"/>
        <v>2010Pennsylvania</v>
      </c>
      <c r="B2052">
        <v>2010</v>
      </c>
      <c r="C2052" t="s">
        <v>45</v>
      </c>
      <c r="D2052" s="1">
        <v>0</v>
      </c>
      <c r="E2052" s="1">
        <v>0</v>
      </c>
      <c r="F2052" s="1">
        <v>0</v>
      </c>
      <c r="G2052" t="s">
        <v>42</v>
      </c>
      <c r="H2052" s="1">
        <v>14545</v>
      </c>
    </row>
    <row r="2053" spans="1:8">
      <c r="A2053" s="4" t="str">
        <f t="shared" si="32"/>
        <v>2010Pennsylvania</v>
      </c>
      <c r="B2053">
        <v>2010</v>
      </c>
      <c r="C2053" t="s">
        <v>45</v>
      </c>
      <c r="D2053" s="1">
        <v>0</v>
      </c>
      <c r="E2053" s="1">
        <v>0</v>
      </c>
      <c r="F2053" s="1">
        <v>0</v>
      </c>
      <c r="G2053" t="s">
        <v>43</v>
      </c>
      <c r="H2053" s="1">
        <v>1254</v>
      </c>
    </row>
    <row r="2054" spans="1:8">
      <c r="A2054" s="4" t="str">
        <f t="shared" si="32"/>
        <v>2010Pennsylvania</v>
      </c>
      <c r="B2054">
        <v>2010</v>
      </c>
      <c r="C2054" t="s">
        <v>45</v>
      </c>
      <c r="D2054" s="1">
        <v>0</v>
      </c>
      <c r="E2054" s="1">
        <v>0</v>
      </c>
      <c r="F2054" s="1">
        <v>0</v>
      </c>
      <c r="G2054" t="s">
        <v>44</v>
      </c>
      <c r="H2054" s="1">
        <v>918</v>
      </c>
    </row>
    <row r="2055" spans="1:8">
      <c r="A2055" s="4" t="str">
        <f t="shared" si="32"/>
        <v>2010Pennsylvania</v>
      </c>
      <c r="B2055">
        <v>2010</v>
      </c>
      <c r="C2055" t="s">
        <v>45</v>
      </c>
      <c r="D2055" s="1">
        <v>0</v>
      </c>
      <c r="E2055" s="1">
        <v>0</v>
      </c>
      <c r="F2055" s="1">
        <v>0</v>
      </c>
      <c r="G2055" t="s">
        <v>45</v>
      </c>
      <c r="H2055" s="1">
        <v>0</v>
      </c>
    </row>
    <row r="2056" spans="1:8">
      <c r="A2056" s="4" t="str">
        <f t="shared" si="32"/>
        <v>2010Pennsylvania</v>
      </c>
      <c r="B2056">
        <v>2010</v>
      </c>
      <c r="C2056" t="s">
        <v>45</v>
      </c>
      <c r="D2056" s="1">
        <v>0</v>
      </c>
      <c r="E2056" s="1">
        <v>0</v>
      </c>
      <c r="F2056" s="1">
        <v>0</v>
      </c>
      <c r="G2056" t="s">
        <v>46</v>
      </c>
      <c r="H2056" s="1">
        <v>377</v>
      </c>
    </row>
    <row r="2057" spans="1:8">
      <c r="A2057" s="4" t="str">
        <f t="shared" si="32"/>
        <v>2010Pennsylvania</v>
      </c>
      <c r="B2057">
        <v>2010</v>
      </c>
      <c r="C2057" t="s">
        <v>45</v>
      </c>
      <c r="D2057" s="1">
        <v>0</v>
      </c>
      <c r="E2057" s="1">
        <v>0</v>
      </c>
      <c r="F2057" s="1">
        <v>0</v>
      </c>
      <c r="G2057" t="s">
        <v>47</v>
      </c>
      <c r="H2057" s="1">
        <v>1315</v>
      </c>
    </row>
    <row r="2058" spans="1:8">
      <c r="A2058" s="4" t="str">
        <f t="shared" si="32"/>
        <v>2010Pennsylvania</v>
      </c>
      <c r="B2058">
        <v>2010</v>
      </c>
      <c r="C2058" t="s">
        <v>45</v>
      </c>
      <c r="D2058" s="1">
        <v>0</v>
      </c>
      <c r="E2058" s="1">
        <v>0</v>
      </c>
      <c r="F2058" s="1">
        <v>0</v>
      </c>
      <c r="G2058" t="s">
        <v>48</v>
      </c>
      <c r="H2058" s="1">
        <v>966</v>
      </c>
    </row>
    <row r="2059" spans="1:8">
      <c r="A2059" s="4" t="str">
        <f t="shared" si="32"/>
        <v>2010Pennsylvania</v>
      </c>
      <c r="B2059">
        <v>2010</v>
      </c>
      <c r="C2059" t="s">
        <v>45</v>
      </c>
      <c r="D2059" s="1">
        <v>0</v>
      </c>
      <c r="E2059" s="1">
        <v>0</v>
      </c>
      <c r="F2059" s="1">
        <v>0</v>
      </c>
      <c r="G2059" t="s">
        <v>49</v>
      </c>
      <c r="H2059" s="1">
        <v>1611</v>
      </c>
    </row>
    <row r="2060" spans="1:8">
      <c r="A2060" s="4" t="str">
        <f t="shared" si="32"/>
        <v>2010Pennsylvania</v>
      </c>
      <c r="B2060">
        <v>2010</v>
      </c>
      <c r="C2060" t="s">
        <v>45</v>
      </c>
      <c r="D2060" s="1">
        <v>0</v>
      </c>
      <c r="E2060" s="1">
        <v>0</v>
      </c>
      <c r="F2060" s="1">
        <v>0</v>
      </c>
      <c r="G2060" t="s">
        <v>50</v>
      </c>
      <c r="H2060" s="1">
        <v>7778</v>
      </c>
    </row>
    <row r="2061" spans="1:8">
      <c r="A2061" s="4" t="str">
        <f t="shared" si="32"/>
        <v>2010Pennsylvania</v>
      </c>
      <c r="B2061">
        <v>2010</v>
      </c>
      <c r="C2061" t="s">
        <v>45</v>
      </c>
      <c r="D2061" s="1">
        <v>0</v>
      </c>
      <c r="E2061" s="1">
        <v>0</v>
      </c>
      <c r="F2061" s="1">
        <v>0</v>
      </c>
      <c r="G2061" t="s">
        <v>51</v>
      </c>
      <c r="H2061" s="1">
        <v>1048</v>
      </c>
    </row>
    <row r="2062" spans="1:8">
      <c r="A2062" s="4" t="str">
        <f t="shared" si="32"/>
        <v>2010Pennsylvania</v>
      </c>
      <c r="B2062">
        <v>2010</v>
      </c>
      <c r="C2062" t="s">
        <v>45</v>
      </c>
      <c r="D2062" s="1">
        <v>0</v>
      </c>
      <c r="E2062" s="1">
        <v>0</v>
      </c>
      <c r="F2062" s="1">
        <v>0</v>
      </c>
      <c r="G2062" t="s">
        <v>52</v>
      </c>
      <c r="H2062" s="1">
        <v>215</v>
      </c>
    </row>
    <row r="2063" spans="1:8">
      <c r="A2063" s="4" t="str">
        <f t="shared" si="32"/>
        <v>2010Pennsylvania</v>
      </c>
      <c r="B2063">
        <v>2010</v>
      </c>
      <c r="C2063" t="s">
        <v>45</v>
      </c>
      <c r="D2063" s="1">
        <v>0</v>
      </c>
      <c r="E2063" s="1">
        <v>0</v>
      </c>
      <c r="F2063" s="1">
        <v>0</v>
      </c>
      <c r="G2063" t="s">
        <v>53</v>
      </c>
      <c r="H2063" s="1">
        <v>10558</v>
      </c>
    </row>
    <row r="2064" spans="1:8">
      <c r="A2064" s="4" t="str">
        <f t="shared" si="32"/>
        <v>2010Pennsylvania</v>
      </c>
      <c r="B2064">
        <v>2010</v>
      </c>
      <c r="C2064" t="s">
        <v>45</v>
      </c>
      <c r="D2064" s="1">
        <v>0</v>
      </c>
      <c r="E2064" s="1">
        <v>0</v>
      </c>
      <c r="F2064" s="1">
        <v>0</v>
      </c>
      <c r="G2064" t="s">
        <v>54</v>
      </c>
      <c r="H2064" s="1">
        <v>2495</v>
      </c>
    </row>
    <row r="2065" spans="1:8">
      <c r="A2065" s="4" t="str">
        <f t="shared" si="32"/>
        <v>2010Pennsylvania</v>
      </c>
      <c r="B2065">
        <v>2010</v>
      </c>
      <c r="C2065" t="s">
        <v>45</v>
      </c>
      <c r="D2065" s="1">
        <v>0</v>
      </c>
      <c r="E2065" s="1">
        <v>0</v>
      </c>
      <c r="F2065" s="1">
        <v>0</v>
      </c>
      <c r="G2065" t="s">
        <v>55</v>
      </c>
      <c r="H2065" s="1">
        <v>4258</v>
      </c>
    </row>
    <row r="2066" spans="1:8">
      <c r="A2066" s="4" t="str">
        <f t="shared" si="32"/>
        <v>2010Pennsylvania</v>
      </c>
      <c r="B2066">
        <v>2010</v>
      </c>
      <c r="C2066" t="s">
        <v>45</v>
      </c>
      <c r="D2066" s="1">
        <v>0</v>
      </c>
      <c r="E2066" s="1">
        <v>0</v>
      </c>
      <c r="F2066" s="1">
        <v>0</v>
      </c>
      <c r="G2066" t="s">
        <v>56</v>
      </c>
      <c r="H2066" s="1">
        <v>1300</v>
      </c>
    </row>
    <row r="2067" spans="1:8">
      <c r="A2067" s="4" t="str">
        <f t="shared" si="32"/>
        <v>2010Pennsylvania</v>
      </c>
      <c r="B2067">
        <v>2010</v>
      </c>
      <c r="C2067" t="s">
        <v>45</v>
      </c>
      <c r="D2067" s="1">
        <v>0</v>
      </c>
      <c r="E2067" s="1">
        <v>0</v>
      </c>
      <c r="F2067" s="1">
        <v>0</v>
      </c>
      <c r="G2067" t="s">
        <v>57</v>
      </c>
      <c r="H2067" s="1">
        <v>1069</v>
      </c>
    </row>
    <row r="2068" spans="1:8">
      <c r="A2068" s="4" t="str">
        <f t="shared" si="32"/>
        <v>2010Pennsylvania</v>
      </c>
      <c r="B2068">
        <v>2010</v>
      </c>
      <c r="C2068" t="s">
        <v>45</v>
      </c>
      <c r="D2068" s="1">
        <v>0</v>
      </c>
      <c r="E2068" s="1">
        <v>0</v>
      </c>
      <c r="F2068" s="1">
        <v>0</v>
      </c>
      <c r="G2068" t="s">
        <v>58</v>
      </c>
      <c r="H2068" s="1">
        <v>6275</v>
      </c>
    </row>
    <row r="2069" spans="1:8">
      <c r="A2069" s="4" t="str">
        <f t="shared" si="32"/>
        <v>2010Rhode Island</v>
      </c>
      <c r="B2069">
        <v>2010</v>
      </c>
      <c r="C2069" s="4" t="s">
        <v>46</v>
      </c>
      <c r="D2069" s="1">
        <v>1042240</v>
      </c>
      <c r="E2069" s="1">
        <v>900283</v>
      </c>
      <c r="F2069" s="1">
        <v>99603</v>
      </c>
      <c r="G2069">
        <v>0</v>
      </c>
      <c r="H2069" s="1">
        <v>0</v>
      </c>
    </row>
    <row r="2070" spans="1:8">
      <c r="A2070" s="4" t="str">
        <f t="shared" si="32"/>
        <v>2010Rhode Island</v>
      </c>
      <c r="B2070">
        <v>2010</v>
      </c>
      <c r="C2070" t="s">
        <v>46</v>
      </c>
      <c r="D2070" s="1">
        <v>0</v>
      </c>
      <c r="E2070" s="1">
        <v>0</v>
      </c>
      <c r="F2070" s="1">
        <v>0</v>
      </c>
      <c r="G2070" t="s">
        <v>7</v>
      </c>
      <c r="H2070" s="1">
        <v>136</v>
      </c>
    </row>
    <row r="2071" spans="1:8">
      <c r="A2071" s="4" t="str">
        <f t="shared" si="32"/>
        <v>2010Rhode Island</v>
      </c>
      <c r="B2071">
        <v>2010</v>
      </c>
      <c r="C2071" t="s">
        <v>46</v>
      </c>
      <c r="D2071" s="1">
        <v>0</v>
      </c>
      <c r="E2071" s="1">
        <v>0</v>
      </c>
      <c r="F2071" s="1">
        <v>0</v>
      </c>
      <c r="G2071" t="s">
        <v>8</v>
      </c>
      <c r="H2071" s="1">
        <v>0</v>
      </c>
    </row>
    <row r="2072" spans="1:8">
      <c r="A2072" s="4" t="str">
        <f t="shared" si="32"/>
        <v>2010Rhode Island</v>
      </c>
      <c r="B2072">
        <v>2010</v>
      </c>
      <c r="C2072" t="s">
        <v>46</v>
      </c>
      <c r="D2072" s="1">
        <v>0</v>
      </c>
      <c r="E2072" s="1">
        <v>0</v>
      </c>
      <c r="F2072" s="1">
        <v>0</v>
      </c>
      <c r="G2072" t="s">
        <v>9</v>
      </c>
      <c r="H2072" s="1">
        <v>324</v>
      </c>
    </row>
    <row r="2073" spans="1:8">
      <c r="A2073" s="4" t="str">
        <f t="shared" si="32"/>
        <v>2010Rhode Island</v>
      </c>
      <c r="B2073">
        <v>2010</v>
      </c>
      <c r="C2073" t="s">
        <v>46</v>
      </c>
      <c r="D2073" s="1">
        <v>0</v>
      </c>
      <c r="E2073" s="1">
        <v>0</v>
      </c>
      <c r="F2073" s="1">
        <v>0</v>
      </c>
      <c r="G2073" t="s">
        <v>10</v>
      </c>
      <c r="H2073" s="1">
        <v>0</v>
      </c>
    </row>
    <row r="2074" spans="1:8">
      <c r="A2074" s="4" t="str">
        <f t="shared" si="32"/>
        <v>2010Rhode Island</v>
      </c>
      <c r="B2074">
        <v>2010</v>
      </c>
      <c r="C2074" t="s">
        <v>46</v>
      </c>
      <c r="D2074" s="1">
        <v>0</v>
      </c>
      <c r="E2074" s="1">
        <v>0</v>
      </c>
      <c r="F2074" s="1">
        <v>0</v>
      </c>
      <c r="G2074" t="s">
        <v>11</v>
      </c>
      <c r="H2074" s="1">
        <v>1697</v>
      </c>
    </row>
    <row r="2075" spans="1:8">
      <c r="A2075" s="4" t="str">
        <f t="shared" si="32"/>
        <v>2010Rhode Island</v>
      </c>
      <c r="B2075">
        <v>2010</v>
      </c>
      <c r="C2075" t="s">
        <v>46</v>
      </c>
      <c r="D2075" s="1">
        <v>0</v>
      </c>
      <c r="E2075" s="1">
        <v>0</v>
      </c>
      <c r="F2075" s="1">
        <v>0</v>
      </c>
      <c r="G2075" t="s">
        <v>12</v>
      </c>
      <c r="H2075" s="1">
        <v>59</v>
      </c>
    </row>
    <row r="2076" spans="1:8">
      <c r="A2076" s="4" t="str">
        <f t="shared" si="32"/>
        <v>2010Rhode Island</v>
      </c>
      <c r="B2076">
        <v>2010</v>
      </c>
      <c r="C2076" t="s">
        <v>46</v>
      </c>
      <c r="D2076" s="1">
        <v>0</v>
      </c>
      <c r="E2076" s="1">
        <v>0</v>
      </c>
      <c r="F2076" s="1">
        <v>0</v>
      </c>
      <c r="G2076" t="s">
        <v>13</v>
      </c>
      <c r="H2076" s="1">
        <v>4090</v>
      </c>
    </row>
    <row r="2077" spans="1:8">
      <c r="A2077" s="4" t="str">
        <f t="shared" si="32"/>
        <v>2010Rhode Island</v>
      </c>
      <c r="B2077">
        <v>2010</v>
      </c>
      <c r="C2077" t="s">
        <v>46</v>
      </c>
      <c r="D2077" s="1">
        <v>0</v>
      </c>
      <c r="E2077" s="1">
        <v>0</v>
      </c>
      <c r="F2077" s="1">
        <v>0</v>
      </c>
      <c r="G2077" t="s">
        <v>14</v>
      </c>
      <c r="H2077" s="1">
        <v>0</v>
      </c>
    </row>
    <row r="2078" spans="1:8">
      <c r="A2078" s="4" t="str">
        <f t="shared" si="32"/>
        <v>2010Rhode Island</v>
      </c>
      <c r="B2078">
        <v>2010</v>
      </c>
      <c r="C2078" t="s">
        <v>46</v>
      </c>
      <c r="D2078" s="1">
        <v>0</v>
      </c>
      <c r="E2078" s="1">
        <v>0</v>
      </c>
      <c r="F2078" s="1">
        <v>0</v>
      </c>
      <c r="G2078" t="s">
        <v>15</v>
      </c>
      <c r="H2078" s="1">
        <v>146</v>
      </c>
    </row>
    <row r="2079" spans="1:8">
      <c r="A2079" s="4" t="str">
        <f t="shared" si="32"/>
        <v>2010Rhode Island</v>
      </c>
      <c r="B2079">
        <v>2010</v>
      </c>
      <c r="C2079" t="s">
        <v>46</v>
      </c>
      <c r="D2079" s="1">
        <v>0</v>
      </c>
      <c r="E2079" s="1">
        <v>0</v>
      </c>
      <c r="F2079" s="1">
        <v>0</v>
      </c>
      <c r="G2079" t="s">
        <v>16</v>
      </c>
      <c r="H2079" s="1">
        <v>1336</v>
      </c>
    </row>
    <row r="2080" spans="1:8">
      <c r="A2080" s="4" t="str">
        <f t="shared" si="32"/>
        <v>2010Rhode Island</v>
      </c>
      <c r="B2080">
        <v>2010</v>
      </c>
      <c r="C2080" t="s">
        <v>46</v>
      </c>
      <c r="D2080" s="1">
        <v>0</v>
      </c>
      <c r="E2080" s="1">
        <v>0</v>
      </c>
      <c r="F2080" s="1">
        <v>0</v>
      </c>
      <c r="G2080" t="s">
        <v>17</v>
      </c>
      <c r="H2080" s="1">
        <v>382</v>
      </c>
    </row>
    <row r="2081" spans="1:8">
      <c r="A2081" s="4" t="str">
        <f t="shared" si="32"/>
        <v>2010Rhode Island</v>
      </c>
      <c r="B2081">
        <v>2010</v>
      </c>
      <c r="C2081" t="s">
        <v>46</v>
      </c>
      <c r="D2081" s="1">
        <v>0</v>
      </c>
      <c r="E2081" s="1">
        <v>0</v>
      </c>
      <c r="F2081" s="1">
        <v>0</v>
      </c>
      <c r="G2081" t="s">
        <v>18</v>
      </c>
      <c r="H2081" s="1">
        <v>274</v>
      </c>
    </row>
    <row r="2082" spans="1:8">
      <c r="A2082" s="4" t="str">
        <f t="shared" si="32"/>
        <v>2010Rhode Island</v>
      </c>
      <c r="B2082">
        <v>2010</v>
      </c>
      <c r="C2082" t="s">
        <v>46</v>
      </c>
      <c r="D2082" s="1">
        <v>0</v>
      </c>
      <c r="E2082" s="1">
        <v>0</v>
      </c>
      <c r="F2082" s="1">
        <v>0</v>
      </c>
      <c r="G2082" t="s">
        <v>19</v>
      </c>
      <c r="H2082" s="1">
        <v>0</v>
      </c>
    </row>
    <row r="2083" spans="1:8">
      <c r="A2083" s="4" t="str">
        <f t="shared" si="32"/>
        <v>2010Rhode Island</v>
      </c>
      <c r="B2083">
        <v>2010</v>
      </c>
      <c r="C2083" t="s">
        <v>46</v>
      </c>
      <c r="D2083" s="1">
        <v>0</v>
      </c>
      <c r="E2083" s="1">
        <v>0</v>
      </c>
      <c r="F2083" s="1">
        <v>0</v>
      </c>
      <c r="G2083" t="s">
        <v>20</v>
      </c>
      <c r="H2083" s="1">
        <v>1210</v>
      </c>
    </row>
    <row r="2084" spans="1:8">
      <c r="A2084" s="4" t="str">
        <f t="shared" si="32"/>
        <v>2010Rhode Island</v>
      </c>
      <c r="B2084">
        <v>2010</v>
      </c>
      <c r="C2084" t="s">
        <v>46</v>
      </c>
      <c r="D2084" s="1">
        <v>0</v>
      </c>
      <c r="E2084" s="1">
        <v>0</v>
      </c>
      <c r="F2084" s="1">
        <v>0</v>
      </c>
      <c r="G2084" t="s">
        <v>21</v>
      </c>
      <c r="H2084" s="1">
        <v>206</v>
      </c>
    </row>
    <row r="2085" spans="1:8">
      <c r="A2085" s="4" t="str">
        <f t="shared" si="32"/>
        <v>2010Rhode Island</v>
      </c>
      <c r="B2085">
        <v>2010</v>
      </c>
      <c r="C2085" t="s">
        <v>46</v>
      </c>
      <c r="D2085" s="1">
        <v>0</v>
      </c>
      <c r="E2085" s="1">
        <v>0</v>
      </c>
      <c r="F2085" s="1">
        <v>0</v>
      </c>
      <c r="G2085" t="s">
        <v>22</v>
      </c>
      <c r="H2085" s="1">
        <v>48</v>
      </c>
    </row>
    <row r="2086" spans="1:8">
      <c r="A2086" s="4" t="str">
        <f t="shared" si="32"/>
        <v>2010Rhode Island</v>
      </c>
      <c r="B2086">
        <v>2010</v>
      </c>
      <c r="C2086" t="s">
        <v>46</v>
      </c>
      <c r="D2086" s="1">
        <v>0</v>
      </c>
      <c r="E2086" s="1">
        <v>0</v>
      </c>
      <c r="F2086" s="1">
        <v>0</v>
      </c>
      <c r="G2086" t="s">
        <v>23</v>
      </c>
      <c r="H2086" s="1">
        <v>0</v>
      </c>
    </row>
    <row r="2087" spans="1:8">
      <c r="A2087" s="4" t="str">
        <f t="shared" si="32"/>
        <v>2010Rhode Island</v>
      </c>
      <c r="B2087">
        <v>2010</v>
      </c>
      <c r="C2087" t="s">
        <v>46</v>
      </c>
      <c r="D2087" s="1">
        <v>0</v>
      </c>
      <c r="E2087" s="1">
        <v>0</v>
      </c>
      <c r="F2087" s="1">
        <v>0</v>
      </c>
      <c r="G2087" t="s">
        <v>24</v>
      </c>
      <c r="H2087" s="1">
        <v>0</v>
      </c>
    </row>
    <row r="2088" spans="1:8">
      <c r="A2088" s="4" t="str">
        <f t="shared" si="32"/>
        <v>2010Rhode Island</v>
      </c>
      <c r="B2088">
        <v>2010</v>
      </c>
      <c r="C2088" t="s">
        <v>46</v>
      </c>
      <c r="D2088" s="1">
        <v>0</v>
      </c>
      <c r="E2088" s="1">
        <v>0</v>
      </c>
      <c r="F2088" s="1">
        <v>0</v>
      </c>
      <c r="G2088" t="s">
        <v>25</v>
      </c>
      <c r="H2088" s="1">
        <v>0</v>
      </c>
    </row>
    <row r="2089" spans="1:8">
      <c r="A2089" s="4" t="str">
        <f t="shared" si="32"/>
        <v>2010Rhode Island</v>
      </c>
      <c r="B2089">
        <v>2010</v>
      </c>
      <c r="C2089" t="s">
        <v>46</v>
      </c>
      <c r="D2089" s="1">
        <v>0</v>
      </c>
      <c r="E2089" s="1">
        <v>0</v>
      </c>
      <c r="F2089" s="1">
        <v>0</v>
      </c>
      <c r="G2089" t="s">
        <v>26</v>
      </c>
      <c r="H2089" s="1">
        <v>447</v>
      </c>
    </row>
    <row r="2090" spans="1:8">
      <c r="A2090" s="4" t="str">
        <f t="shared" si="32"/>
        <v>2010Rhode Island</v>
      </c>
      <c r="B2090">
        <v>2010</v>
      </c>
      <c r="C2090" t="s">
        <v>46</v>
      </c>
      <c r="D2090" s="1">
        <v>0</v>
      </c>
      <c r="E2090" s="1">
        <v>0</v>
      </c>
      <c r="F2090" s="1">
        <v>0</v>
      </c>
      <c r="G2090" t="s">
        <v>27</v>
      </c>
      <c r="H2090" s="1">
        <v>977</v>
      </c>
    </row>
    <row r="2091" spans="1:8">
      <c r="A2091" s="4" t="str">
        <f t="shared" si="32"/>
        <v>2010Rhode Island</v>
      </c>
      <c r="B2091">
        <v>2010</v>
      </c>
      <c r="C2091" t="s">
        <v>46</v>
      </c>
      <c r="D2091" s="1">
        <v>0</v>
      </c>
      <c r="E2091" s="1">
        <v>0</v>
      </c>
      <c r="F2091" s="1">
        <v>0</v>
      </c>
      <c r="G2091" t="s">
        <v>28</v>
      </c>
      <c r="H2091" s="1">
        <v>8639</v>
      </c>
    </row>
    <row r="2092" spans="1:8">
      <c r="A2092" s="4" t="str">
        <f t="shared" si="32"/>
        <v>2010Rhode Island</v>
      </c>
      <c r="B2092">
        <v>2010</v>
      </c>
      <c r="C2092" t="s">
        <v>46</v>
      </c>
      <c r="D2092" s="1">
        <v>0</v>
      </c>
      <c r="E2092" s="1">
        <v>0</v>
      </c>
      <c r="F2092" s="1">
        <v>0</v>
      </c>
      <c r="G2092" t="s">
        <v>29</v>
      </c>
      <c r="H2092" s="1">
        <v>77</v>
      </c>
    </row>
    <row r="2093" spans="1:8">
      <c r="A2093" s="4" t="str">
        <f t="shared" si="32"/>
        <v>2010Rhode Island</v>
      </c>
      <c r="B2093">
        <v>2010</v>
      </c>
      <c r="C2093" t="s">
        <v>46</v>
      </c>
      <c r="D2093" s="1">
        <v>0</v>
      </c>
      <c r="E2093" s="1">
        <v>0</v>
      </c>
      <c r="F2093" s="1">
        <v>0</v>
      </c>
      <c r="G2093" t="s">
        <v>30</v>
      </c>
      <c r="H2093" s="1">
        <v>47</v>
      </c>
    </row>
    <row r="2094" spans="1:8">
      <c r="A2094" s="4" t="str">
        <f t="shared" si="32"/>
        <v>2010Rhode Island</v>
      </c>
      <c r="B2094">
        <v>2010</v>
      </c>
      <c r="C2094" t="s">
        <v>46</v>
      </c>
      <c r="D2094" s="1">
        <v>0</v>
      </c>
      <c r="E2094" s="1">
        <v>0</v>
      </c>
      <c r="F2094" s="1">
        <v>0</v>
      </c>
      <c r="G2094" t="s">
        <v>31</v>
      </c>
      <c r="H2094" s="1">
        <v>0</v>
      </c>
    </row>
    <row r="2095" spans="1:8">
      <c r="A2095" s="4" t="str">
        <f t="shared" si="32"/>
        <v>2010Rhode Island</v>
      </c>
      <c r="B2095">
        <v>2010</v>
      </c>
      <c r="C2095" t="s">
        <v>46</v>
      </c>
      <c r="D2095" s="1">
        <v>0</v>
      </c>
      <c r="E2095" s="1">
        <v>0</v>
      </c>
      <c r="F2095" s="1">
        <v>0</v>
      </c>
      <c r="G2095" t="s">
        <v>32</v>
      </c>
      <c r="H2095" s="1">
        <v>47</v>
      </c>
    </row>
    <row r="2096" spans="1:8">
      <c r="A2096" s="4" t="str">
        <f t="shared" si="32"/>
        <v>2010Rhode Island</v>
      </c>
      <c r="B2096">
        <v>2010</v>
      </c>
      <c r="C2096" t="s">
        <v>46</v>
      </c>
      <c r="D2096" s="1">
        <v>0</v>
      </c>
      <c r="E2096" s="1">
        <v>0</v>
      </c>
      <c r="F2096" s="1">
        <v>0</v>
      </c>
      <c r="G2096" t="s">
        <v>33</v>
      </c>
      <c r="H2096" s="1">
        <v>0</v>
      </c>
    </row>
    <row r="2097" spans="1:8">
      <c r="A2097" s="4" t="str">
        <f t="shared" si="32"/>
        <v>2010Rhode Island</v>
      </c>
      <c r="B2097">
        <v>2010</v>
      </c>
      <c r="C2097" t="s">
        <v>46</v>
      </c>
      <c r="D2097" s="1">
        <v>0</v>
      </c>
      <c r="E2097" s="1">
        <v>0</v>
      </c>
      <c r="F2097" s="1">
        <v>0</v>
      </c>
      <c r="G2097" t="s">
        <v>34</v>
      </c>
      <c r="H2097" s="1">
        <v>0</v>
      </c>
    </row>
    <row r="2098" spans="1:8">
      <c r="A2098" s="4" t="str">
        <f t="shared" si="32"/>
        <v>2010Rhode Island</v>
      </c>
      <c r="B2098">
        <v>2010</v>
      </c>
      <c r="C2098" t="s">
        <v>46</v>
      </c>
      <c r="D2098" s="1">
        <v>0</v>
      </c>
      <c r="E2098" s="1">
        <v>0</v>
      </c>
      <c r="F2098" s="1">
        <v>0</v>
      </c>
      <c r="G2098" t="s">
        <v>35</v>
      </c>
      <c r="H2098" s="1">
        <v>297</v>
      </c>
    </row>
    <row r="2099" spans="1:8">
      <c r="A2099" s="4" t="str">
        <f t="shared" si="32"/>
        <v>2010Rhode Island</v>
      </c>
      <c r="B2099">
        <v>2010</v>
      </c>
      <c r="C2099" t="s">
        <v>46</v>
      </c>
      <c r="D2099" s="1">
        <v>0</v>
      </c>
      <c r="E2099" s="1">
        <v>0</v>
      </c>
      <c r="F2099" s="1">
        <v>0</v>
      </c>
      <c r="G2099" t="s">
        <v>36</v>
      </c>
      <c r="H2099" s="1">
        <v>333</v>
      </c>
    </row>
    <row r="2100" spans="1:8">
      <c r="A2100" s="4" t="str">
        <f t="shared" si="32"/>
        <v>2010Rhode Island</v>
      </c>
      <c r="B2100">
        <v>2010</v>
      </c>
      <c r="C2100" t="s">
        <v>46</v>
      </c>
      <c r="D2100" s="1">
        <v>0</v>
      </c>
      <c r="E2100" s="1">
        <v>0</v>
      </c>
      <c r="F2100" s="1">
        <v>0</v>
      </c>
      <c r="G2100" t="s">
        <v>37</v>
      </c>
      <c r="H2100" s="1">
        <v>1868</v>
      </c>
    </row>
    <row r="2101" spans="1:8">
      <c r="A2101" s="4" t="str">
        <f t="shared" si="32"/>
        <v>2010Rhode Island</v>
      </c>
      <c r="B2101">
        <v>2010</v>
      </c>
      <c r="C2101" t="s">
        <v>46</v>
      </c>
      <c r="D2101" s="1">
        <v>0</v>
      </c>
      <c r="E2101" s="1">
        <v>0</v>
      </c>
      <c r="F2101" s="1">
        <v>0</v>
      </c>
      <c r="G2101" t="s">
        <v>38</v>
      </c>
      <c r="H2101" s="1">
        <v>0</v>
      </c>
    </row>
    <row r="2102" spans="1:8">
      <c r="A2102" s="4" t="str">
        <f t="shared" si="32"/>
        <v>2010Rhode Island</v>
      </c>
      <c r="B2102">
        <v>2010</v>
      </c>
      <c r="C2102" t="s">
        <v>46</v>
      </c>
      <c r="D2102" s="1">
        <v>0</v>
      </c>
      <c r="E2102" s="1">
        <v>0</v>
      </c>
      <c r="F2102" s="1">
        <v>0</v>
      </c>
      <c r="G2102" t="s">
        <v>39</v>
      </c>
      <c r="H2102" s="1">
        <v>4583</v>
      </c>
    </row>
    <row r="2103" spans="1:8">
      <c r="A2103" s="4" t="str">
        <f t="shared" si="32"/>
        <v>2010Rhode Island</v>
      </c>
      <c r="B2103">
        <v>2010</v>
      </c>
      <c r="C2103" t="s">
        <v>46</v>
      </c>
      <c r="D2103" s="1">
        <v>0</v>
      </c>
      <c r="E2103" s="1">
        <v>0</v>
      </c>
      <c r="F2103" s="1">
        <v>0</v>
      </c>
      <c r="G2103" t="s">
        <v>40</v>
      </c>
      <c r="H2103" s="1">
        <v>1376</v>
      </c>
    </row>
    <row r="2104" spans="1:8">
      <c r="A2104" s="4" t="str">
        <f t="shared" si="32"/>
        <v>2010Rhode Island</v>
      </c>
      <c r="B2104">
        <v>2010</v>
      </c>
      <c r="C2104" t="s">
        <v>46</v>
      </c>
      <c r="D2104" s="1">
        <v>0</v>
      </c>
      <c r="E2104" s="1">
        <v>0</v>
      </c>
      <c r="F2104" s="1">
        <v>0</v>
      </c>
      <c r="G2104" t="s">
        <v>41</v>
      </c>
      <c r="H2104" s="1">
        <v>62</v>
      </c>
    </row>
    <row r="2105" spans="1:8">
      <c r="A2105" s="4" t="str">
        <f t="shared" si="32"/>
        <v>2010Rhode Island</v>
      </c>
      <c r="B2105">
        <v>2010</v>
      </c>
      <c r="C2105" t="s">
        <v>46</v>
      </c>
      <c r="D2105" s="1">
        <v>0</v>
      </c>
      <c r="E2105" s="1">
        <v>0</v>
      </c>
      <c r="F2105" s="1">
        <v>0</v>
      </c>
      <c r="G2105" t="s">
        <v>42</v>
      </c>
      <c r="H2105" s="1">
        <v>0</v>
      </c>
    </row>
    <row r="2106" spans="1:8">
      <c r="A2106" s="4" t="str">
        <f t="shared" si="32"/>
        <v>2010Rhode Island</v>
      </c>
      <c r="B2106">
        <v>2010</v>
      </c>
      <c r="C2106" t="s">
        <v>46</v>
      </c>
      <c r="D2106" s="1">
        <v>0</v>
      </c>
      <c r="E2106" s="1">
        <v>0</v>
      </c>
      <c r="F2106" s="1">
        <v>0</v>
      </c>
      <c r="G2106" t="s">
        <v>43</v>
      </c>
      <c r="H2106" s="1">
        <v>199</v>
      </c>
    </row>
    <row r="2107" spans="1:8">
      <c r="A2107" s="4" t="str">
        <f t="shared" si="32"/>
        <v>2010Rhode Island</v>
      </c>
      <c r="B2107">
        <v>2010</v>
      </c>
      <c r="C2107" t="s">
        <v>46</v>
      </c>
      <c r="D2107" s="1">
        <v>0</v>
      </c>
      <c r="E2107" s="1">
        <v>0</v>
      </c>
      <c r="F2107" s="1">
        <v>0</v>
      </c>
      <c r="G2107" t="s">
        <v>44</v>
      </c>
      <c r="H2107" s="1">
        <v>0</v>
      </c>
    </row>
    <row r="2108" spans="1:8">
      <c r="A2108" s="4" t="str">
        <f t="shared" si="32"/>
        <v>2010Rhode Island</v>
      </c>
      <c r="B2108">
        <v>2010</v>
      </c>
      <c r="C2108" t="s">
        <v>46</v>
      </c>
      <c r="D2108" s="1">
        <v>0</v>
      </c>
      <c r="E2108" s="1">
        <v>0</v>
      </c>
      <c r="F2108" s="1">
        <v>0</v>
      </c>
      <c r="G2108" t="s">
        <v>45</v>
      </c>
      <c r="H2108" s="1">
        <v>560</v>
      </c>
    </row>
    <row r="2109" spans="1:8">
      <c r="A2109" s="4" t="str">
        <f t="shared" si="32"/>
        <v>2010Rhode Island</v>
      </c>
      <c r="B2109">
        <v>2010</v>
      </c>
      <c r="C2109" t="s">
        <v>46</v>
      </c>
      <c r="D2109" s="1">
        <v>0</v>
      </c>
      <c r="E2109" s="1">
        <v>0</v>
      </c>
      <c r="F2109" s="1">
        <v>0</v>
      </c>
      <c r="G2109" t="s">
        <v>46</v>
      </c>
      <c r="H2109" s="1">
        <v>0</v>
      </c>
    </row>
    <row r="2110" spans="1:8">
      <c r="A2110" s="4" t="str">
        <f t="shared" si="32"/>
        <v>2010Rhode Island</v>
      </c>
      <c r="B2110">
        <v>2010</v>
      </c>
      <c r="C2110" t="s">
        <v>46</v>
      </c>
      <c r="D2110" s="1">
        <v>0</v>
      </c>
      <c r="E2110" s="1">
        <v>0</v>
      </c>
      <c r="F2110" s="1">
        <v>0</v>
      </c>
      <c r="G2110" t="s">
        <v>47</v>
      </c>
      <c r="H2110" s="1">
        <v>61</v>
      </c>
    </row>
    <row r="2111" spans="1:8">
      <c r="A2111" s="4" t="str">
        <f t="shared" si="32"/>
        <v>2010Rhode Island</v>
      </c>
      <c r="B2111">
        <v>2010</v>
      </c>
      <c r="C2111" t="s">
        <v>46</v>
      </c>
      <c r="D2111" s="1">
        <v>0</v>
      </c>
      <c r="E2111" s="1">
        <v>0</v>
      </c>
      <c r="F2111" s="1">
        <v>0</v>
      </c>
      <c r="G2111" t="s">
        <v>48</v>
      </c>
      <c r="H2111" s="1">
        <v>48</v>
      </c>
    </row>
    <row r="2112" spans="1:8">
      <c r="A2112" s="4" t="str">
        <f t="shared" si="32"/>
        <v>2010Rhode Island</v>
      </c>
      <c r="B2112">
        <v>2010</v>
      </c>
      <c r="C2112" t="s">
        <v>46</v>
      </c>
      <c r="D2112" s="1">
        <v>0</v>
      </c>
      <c r="E2112" s="1">
        <v>0</v>
      </c>
      <c r="F2112" s="1">
        <v>0</v>
      </c>
      <c r="G2112" t="s">
        <v>49</v>
      </c>
      <c r="H2112" s="1">
        <v>71</v>
      </c>
    </row>
    <row r="2113" spans="1:8">
      <c r="A2113" s="4" t="str">
        <f t="shared" si="32"/>
        <v>2010Rhode Island</v>
      </c>
      <c r="B2113">
        <v>2010</v>
      </c>
      <c r="C2113" t="s">
        <v>46</v>
      </c>
      <c r="D2113" s="1">
        <v>0</v>
      </c>
      <c r="E2113" s="1">
        <v>0</v>
      </c>
      <c r="F2113" s="1">
        <v>0</v>
      </c>
      <c r="G2113" t="s">
        <v>50</v>
      </c>
      <c r="H2113" s="1">
        <v>678</v>
      </c>
    </row>
    <row r="2114" spans="1:8">
      <c r="A2114" s="4" t="str">
        <f t="shared" si="32"/>
        <v>2010Rhode Island</v>
      </c>
      <c r="B2114">
        <v>2010</v>
      </c>
      <c r="C2114" t="s">
        <v>46</v>
      </c>
      <c r="D2114" s="1">
        <v>0</v>
      </c>
      <c r="E2114" s="1">
        <v>0</v>
      </c>
      <c r="F2114" s="1">
        <v>0</v>
      </c>
      <c r="G2114" t="s">
        <v>51</v>
      </c>
      <c r="H2114" s="1">
        <v>0</v>
      </c>
    </row>
    <row r="2115" spans="1:8">
      <c r="A2115" s="4" t="str">
        <f t="shared" ref="A2115:A2178" si="33">B2115&amp;C2115</f>
        <v>2010Rhode Island</v>
      </c>
      <c r="B2115">
        <v>2010</v>
      </c>
      <c r="C2115" t="s">
        <v>46</v>
      </c>
      <c r="D2115" s="1">
        <v>0</v>
      </c>
      <c r="E2115" s="1">
        <v>0</v>
      </c>
      <c r="F2115" s="1">
        <v>0</v>
      </c>
      <c r="G2115" t="s">
        <v>52</v>
      </c>
      <c r="H2115" s="1">
        <v>72</v>
      </c>
    </row>
    <row r="2116" spans="1:8">
      <c r="A2116" s="4" t="str">
        <f t="shared" si="33"/>
        <v>2010Rhode Island</v>
      </c>
      <c r="B2116">
        <v>2010</v>
      </c>
      <c r="C2116" t="s">
        <v>46</v>
      </c>
      <c r="D2116" s="1">
        <v>0</v>
      </c>
      <c r="E2116" s="1">
        <v>0</v>
      </c>
      <c r="F2116" s="1">
        <v>0</v>
      </c>
      <c r="G2116" t="s">
        <v>53</v>
      </c>
      <c r="H2116" s="1">
        <v>1399</v>
      </c>
    </row>
    <row r="2117" spans="1:8">
      <c r="A2117" s="4" t="str">
        <f t="shared" si="33"/>
        <v>2010Rhode Island</v>
      </c>
      <c r="B2117">
        <v>2010</v>
      </c>
      <c r="C2117" t="s">
        <v>46</v>
      </c>
      <c r="D2117" s="1">
        <v>0</v>
      </c>
      <c r="E2117" s="1">
        <v>0</v>
      </c>
      <c r="F2117" s="1">
        <v>0</v>
      </c>
      <c r="G2117" t="s">
        <v>54</v>
      </c>
      <c r="H2117" s="1">
        <v>160</v>
      </c>
    </row>
    <row r="2118" spans="1:8">
      <c r="A2118" s="4" t="str">
        <f t="shared" si="33"/>
        <v>2010Rhode Island</v>
      </c>
      <c r="B2118">
        <v>2010</v>
      </c>
      <c r="C2118" t="s">
        <v>46</v>
      </c>
      <c r="D2118" s="1">
        <v>0</v>
      </c>
      <c r="E2118" s="1">
        <v>0</v>
      </c>
      <c r="F2118" s="1">
        <v>0</v>
      </c>
      <c r="G2118" t="s">
        <v>55</v>
      </c>
      <c r="H2118" s="1">
        <v>150</v>
      </c>
    </row>
    <row r="2119" spans="1:8">
      <c r="A2119" s="4" t="str">
        <f t="shared" si="33"/>
        <v>2010Rhode Island</v>
      </c>
      <c r="B2119">
        <v>2010</v>
      </c>
      <c r="C2119" t="s">
        <v>46</v>
      </c>
      <c r="D2119" s="1">
        <v>0</v>
      </c>
      <c r="E2119" s="1">
        <v>0</v>
      </c>
      <c r="F2119" s="1">
        <v>0</v>
      </c>
      <c r="G2119" t="s">
        <v>56</v>
      </c>
      <c r="H2119" s="1">
        <v>0</v>
      </c>
    </row>
    <row r="2120" spans="1:8">
      <c r="A2120" s="4" t="str">
        <f t="shared" si="33"/>
        <v>2010Rhode Island</v>
      </c>
      <c r="B2120">
        <v>2010</v>
      </c>
      <c r="C2120" t="s">
        <v>46</v>
      </c>
      <c r="D2120" s="1">
        <v>0</v>
      </c>
      <c r="E2120" s="1">
        <v>0</v>
      </c>
      <c r="F2120" s="1">
        <v>0</v>
      </c>
      <c r="G2120" t="s">
        <v>57</v>
      </c>
      <c r="H2120" s="1">
        <v>0</v>
      </c>
    </row>
    <row r="2121" spans="1:8">
      <c r="A2121" s="4" t="str">
        <f t="shared" si="33"/>
        <v>2010Rhode Island</v>
      </c>
      <c r="B2121">
        <v>2010</v>
      </c>
      <c r="C2121" t="s">
        <v>46</v>
      </c>
      <c r="D2121" s="1">
        <v>0</v>
      </c>
      <c r="E2121" s="1">
        <v>0</v>
      </c>
      <c r="F2121" s="1">
        <v>0</v>
      </c>
      <c r="G2121" t="s">
        <v>58</v>
      </c>
      <c r="H2121" s="1">
        <v>276</v>
      </c>
    </row>
    <row r="2122" spans="1:8">
      <c r="A2122" s="4" t="str">
        <f t="shared" si="33"/>
        <v>2010South Carolina</v>
      </c>
      <c r="B2122">
        <v>2010</v>
      </c>
      <c r="C2122" s="4" t="s">
        <v>47</v>
      </c>
      <c r="D2122" s="1">
        <v>4577399</v>
      </c>
      <c r="E2122" s="1">
        <v>3870879</v>
      </c>
      <c r="F2122" s="1">
        <v>537961</v>
      </c>
      <c r="G2122">
        <v>0</v>
      </c>
      <c r="H2122" s="1">
        <v>0</v>
      </c>
    </row>
    <row r="2123" spans="1:8">
      <c r="A2123" s="4" t="str">
        <f t="shared" si="33"/>
        <v>2010South Carolina</v>
      </c>
      <c r="B2123">
        <v>2010</v>
      </c>
      <c r="C2123" t="s">
        <v>47</v>
      </c>
      <c r="D2123" s="1">
        <v>0</v>
      </c>
      <c r="E2123" s="1">
        <v>0</v>
      </c>
      <c r="F2123" s="1">
        <v>0</v>
      </c>
      <c r="G2123" t="s">
        <v>7</v>
      </c>
      <c r="H2123" s="1">
        <v>1741</v>
      </c>
    </row>
    <row r="2124" spans="1:8">
      <c r="A2124" s="4" t="str">
        <f t="shared" si="33"/>
        <v>2010South Carolina</v>
      </c>
      <c r="B2124">
        <v>2010</v>
      </c>
      <c r="C2124" t="s">
        <v>47</v>
      </c>
      <c r="D2124" s="1">
        <v>0</v>
      </c>
      <c r="E2124" s="1">
        <v>0</v>
      </c>
      <c r="F2124" s="1">
        <v>0</v>
      </c>
      <c r="G2124" t="s">
        <v>8</v>
      </c>
      <c r="H2124" s="1">
        <v>1670</v>
      </c>
    </row>
    <row r="2125" spans="1:8">
      <c r="A2125" s="4" t="str">
        <f t="shared" si="33"/>
        <v>2010South Carolina</v>
      </c>
      <c r="B2125">
        <v>2010</v>
      </c>
      <c r="C2125" t="s">
        <v>47</v>
      </c>
      <c r="D2125" s="1">
        <v>0</v>
      </c>
      <c r="E2125" s="1">
        <v>0</v>
      </c>
      <c r="F2125" s="1">
        <v>0</v>
      </c>
      <c r="G2125" t="s">
        <v>9</v>
      </c>
      <c r="H2125" s="1">
        <v>1457</v>
      </c>
    </row>
    <row r="2126" spans="1:8">
      <c r="A2126" s="4" t="str">
        <f t="shared" si="33"/>
        <v>2010South Carolina</v>
      </c>
      <c r="B2126">
        <v>2010</v>
      </c>
      <c r="C2126" t="s">
        <v>47</v>
      </c>
      <c r="D2126" s="1">
        <v>0</v>
      </c>
      <c r="E2126" s="1">
        <v>0</v>
      </c>
      <c r="F2126" s="1">
        <v>0</v>
      </c>
      <c r="G2126" t="s">
        <v>10</v>
      </c>
      <c r="H2126" s="1">
        <v>365</v>
      </c>
    </row>
    <row r="2127" spans="1:8">
      <c r="A2127" s="4" t="str">
        <f t="shared" si="33"/>
        <v>2010South Carolina</v>
      </c>
      <c r="B2127">
        <v>2010</v>
      </c>
      <c r="C2127" t="s">
        <v>47</v>
      </c>
      <c r="D2127" s="1">
        <v>0</v>
      </c>
      <c r="E2127" s="1">
        <v>0</v>
      </c>
      <c r="F2127" s="1">
        <v>0</v>
      </c>
      <c r="G2127" t="s">
        <v>11</v>
      </c>
      <c r="H2127" s="1">
        <v>4691</v>
      </c>
    </row>
    <row r="2128" spans="1:8">
      <c r="A2128" s="4" t="str">
        <f t="shared" si="33"/>
        <v>2010South Carolina</v>
      </c>
      <c r="B2128">
        <v>2010</v>
      </c>
      <c r="C2128" t="s">
        <v>47</v>
      </c>
      <c r="D2128" s="1">
        <v>0</v>
      </c>
      <c r="E2128" s="1">
        <v>0</v>
      </c>
      <c r="F2128" s="1">
        <v>0</v>
      </c>
      <c r="G2128" t="s">
        <v>12</v>
      </c>
      <c r="H2128" s="1">
        <v>1867</v>
      </c>
    </row>
    <row r="2129" spans="1:8">
      <c r="A2129" s="4" t="str">
        <f t="shared" si="33"/>
        <v>2010South Carolina</v>
      </c>
      <c r="B2129">
        <v>2010</v>
      </c>
      <c r="C2129" t="s">
        <v>47</v>
      </c>
      <c r="D2129" s="1">
        <v>0</v>
      </c>
      <c r="E2129" s="1">
        <v>0</v>
      </c>
      <c r="F2129" s="1">
        <v>0</v>
      </c>
      <c r="G2129" t="s">
        <v>13</v>
      </c>
      <c r="H2129" s="1">
        <v>3998</v>
      </c>
    </row>
    <row r="2130" spans="1:8">
      <c r="A2130" s="4" t="str">
        <f t="shared" si="33"/>
        <v>2010South Carolina</v>
      </c>
      <c r="B2130">
        <v>2010</v>
      </c>
      <c r="C2130" t="s">
        <v>47</v>
      </c>
      <c r="D2130" s="1">
        <v>0</v>
      </c>
      <c r="E2130" s="1">
        <v>0</v>
      </c>
      <c r="F2130" s="1">
        <v>0</v>
      </c>
      <c r="G2130" t="s">
        <v>14</v>
      </c>
      <c r="H2130" s="1">
        <v>249</v>
      </c>
    </row>
    <row r="2131" spans="1:8">
      <c r="A2131" s="4" t="str">
        <f t="shared" si="33"/>
        <v>2010South Carolina</v>
      </c>
      <c r="B2131">
        <v>2010</v>
      </c>
      <c r="C2131" t="s">
        <v>47</v>
      </c>
      <c r="D2131" s="1">
        <v>0</v>
      </c>
      <c r="E2131" s="1">
        <v>0</v>
      </c>
      <c r="F2131" s="1">
        <v>0</v>
      </c>
      <c r="G2131" t="s">
        <v>15</v>
      </c>
      <c r="H2131" s="1">
        <v>38</v>
      </c>
    </row>
    <row r="2132" spans="1:8">
      <c r="A2132" s="4" t="str">
        <f t="shared" si="33"/>
        <v>2010South Carolina</v>
      </c>
      <c r="B2132">
        <v>2010</v>
      </c>
      <c r="C2132" t="s">
        <v>47</v>
      </c>
      <c r="D2132" s="1">
        <v>0</v>
      </c>
      <c r="E2132" s="1">
        <v>0</v>
      </c>
      <c r="F2132" s="1">
        <v>0</v>
      </c>
      <c r="G2132" t="s">
        <v>16</v>
      </c>
      <c r="H2132" s="1">
        <v>16060</v>
      </c>
    </row>
    <row r="2133" spans="1:8">
      <c r="A2133" s="4" t="str">
        <f t="shared" si="33"/>
        <v>2010South Carolina</v>
      </c>
      <c r="B2133">
        <v>2010</v>
      </c>
      <c r="C2133" t="s">
        <v>47</v>
      </c>
      <c r="D2133" s="1">
        <v>0</v>
      </c>
      <c r="E2133" s="1">
        <v>0</v>
      </c>
      <c r="F2133" s="1">
        <v>0</v>
      </c>
      <c r="G2133" t="s">
        <v>17</v>
      </c>
      <c r="H2133" s="1">
        <v>17486</v>
      </c>
    </row>
    <row r="2134" spans="1:8">
      <c r="A2134" s="4" t="str">
        <f t="shared" si="33"/>
        <v>2010South Carolina</v>
      </c>
      <c r="B2134">
        <v>2010</v>
      </c>
      <c r="C2134" t="s">
        <v>47</v>
      </c>
      <c r="D2134" s="1">
        <v>0</v>
      </c>
      <c r="E2134" s="1">
        <v>0</v>
      </c>
      <c r="F2134" s="1">
        <v>0</v>
      </c>
      <c r="G2134" t="s">
        <v>18</v>
      </c>
      <c r="H2134" s="1">
        <v>813</v>
      </c>
    </row>
    <row r="2135" spans="1:8">
      <c r="A2135" s="4" t="str">
        <f t="shared" si="33"/>
        <v>2010South Carolina</v>
      </c>
      <c r="B2135">
        <v>2010</v>
      </c>
      <c r="C2135" t="s">
        <v>47</v>
      </c>
      <c r="D2135" s="1">
        <v>0</v>
      </c>
      <c r="E2135" s="1">
        <v>0</v>
      </c>
      <c r="F2135" s="1">
        <v>0</v>
      </c>
      <c r="G2135" t="s">
        <v>19</v>
      </c>
      <c r="H2135" s="1">
        <v>233</v>
      </c>
    </row>
    <row r="2136" spans="1:8">
      <c r="A2136" s="4" t="str">
        <f t="shared" si="33"/>
        <v>2010South Carolina</v>
      </c>
      <c r="B2136">
        <v>2010</v>
      </c>
      <c r="C2136" t="s">
        <v>47</v>
      </c>
      <c r="D2136" s="1">
        <v>0</v>
      </c>
      <c r="E2136" s="1">
        <v>0</v>
      </c>
      <c r="F2136" s="1">
        <v>0</v>
      </c>
      <c r="G2136" t="s">
        <v>20</v>
      </c>
      <c r="H2136" s="1">
        <v>4253</v>
      </c>
    </row>
    <row r="2137" spans="1:8">
      <c r="A2137" s="4" t="str">
        <f t="shared" si="33"/>
        <v>2010South Carolina</v>
      </c>
      <c r="B2137">
        <v>2010</v>
      </c>
      <c r="C2137" t="s">
        <v>47</v>
      </c>
      <c r="D2137" s="1">
        <v>0</v>
      </c>
      <c r="E2137" s="1">
        <v>0</v>
      </c>
      <c r="F2137" s="1">
        <v>0</v>
      </c>
      <c r="G2137" t="s">
        <v>21</v>
      </c>
      <c r="H2137" s="1">
        <v>2174</v>
      </c>
    </row>
    <row r="2138" spans="1:8">
      <c r="A2138" s="4" t="str">
        <f t="shared" si="33"/>
        <v>2010South Carolina</v>
      </c>
      <c r="B2138">
        <v>2010</v>
      </c>
      <c r="C2138" t="s">
        <v>47</v>
      </c>
      <c r="D2138" s="1">
        <v>0</v>
      </c>
      <c r="E2138" s="1">
        <v>0</v>
      </c>
      <c r="F2138" s="1">
        <v>0</v>
      </c>
      <c r="G2138" t="s">
        <v>22</v>
      </c>
      <c r="H2138" s="1">
        <v>703</v>
      </c>
    </row>
    <row r="2139" spans="1:8">
      <c r="A2139" s="4" t="str">
        <f t="shared" si="33"/>
        <v>2010South Carolina</v>
      </c>
      <c r="B2139">
        <v>2010</v>
      </c>
      <c r="C2139" t="s">
        <v>47</v>
      </c>
      <c r="D2139" s="1">
        <v>0</v>
      </c>
      <c r="E2139" s="1">
        <v>0</v>
      </c>
      <c r="F2139" s="1">
        <v>0</v>
      </c>
      <c r="G2139" t="s">
        <v>23</v>
      </c>
      <c r="H2139" s="1">
        <v>514</v>
      </c>
    </row>
    <row r="2140" spans="1:8">
      <c r="A2140" s="4" t="str">
        <f t="shared" si="33"/>
        <v>2010South Carolina</v>
      </c>
      <c r="B2140">
        <v>2010</v>
      </c>
      <c r="C2140" t="s">
        <v>47</v>
      </c>
      <c r="D2140" s="1">
        <v>0</v>
      </c>
      <c r="E2140" s="1">
        <v>0</v>
      </c>
      <c r="F2140" s="1">
        <v>0</v>
      </c>
      <c r="G2140" t="s">
        <v>24</v>
      </c>
      <c r="H2140" s="1">
        <v>2211</v>
      </c>
    </row>
    <row r="2141" spans="1:8">
      <c r="A2141" s="4" t="str">
        <f t="shared" si="33"/>
        <v>2010South Carolina</v>
      </c>
      <c r="B2141">
        <v>2010</v>
      </c>
      <c r="C2141" t="s">
        <v>47</v>
      </c>
      <c r="D2141" s="1">
        <v>0</v>
      </c>
      <c r="E2141" s="1">
        <v>0</v>
      </c>
      <c r="F2141" s="1">
        <v>0</v>
      </c>
      <c r="G2141" t="s">
        <v>25</v>
      </c>
      <c r="H2141" s="1">
        <v>2059</v>
      </c>
    </row>
    <row r="2142" spans="1:8">
      <c r="A2142" s="4" t="str">
        <f t="shared" si="33"/>
        <v>2010South Carolina</v>
      </c>
      <c r="B2142">
        <v>2010</v>
      </c>
      <c r="C2142" t="s">
        <v>47</v>
      </c>
      <c r="D2142" s="1">
        <v>0</v>
      </c>
      <c r="E2142" s="1">
        <v>0</v>
      </c>
      <c r="F2142" s="1">
        <v>0</v>
      </c>
      <c r="G2142" t="s">
        <v>26</v>
      </c>
      <c r="H2142" s="1">
        <v>603</v>
      </c>
    </row>
    <row r="2143" spans="1:8">
      <c r="A2143" s="4" t="str">
        <f t="shared" si="33"/>
        <v>2010South Carolina</v>
      </c>
      <c r="B2143">
        <v>2010</v>
      </c>
      <c r="C2143" t="s">
        <v>47</v>
      </c>
      <c r="D2143" s="1">
        <v>0</v>
      </c>
      <c r="E2143" s="1">
        <v>0</v>
      </c>
      <c r="F2143" s="1">
        <v>0</v>
      </c>
      <c r="G2143" t="s">
        <v>27</v>
      </c>
      <c r="H2143" s="1">
        <v>5184</v>
      </c>
    </row>
    <row r="2144" spans="1:8">
      <c r="A2144" s="4" t="str">
        <f t="shared" si="33"/>
        <v>2010South Carolina</v>
      </c>
      <c r="B2144">
        <v>2010</v>
      </c>
      <c r="C2144" t="s">
        <v>47</v>
      </c>
      <c r="D2144" s="1">
        <v>0</v>
      </c>
      <c r="E2144" s="1">
        <v>0</v>
      </c>
      <c r="F2144" s="1">
        <v>0</v>
      </c>
      <c r="G2144" t="s">
        <v>28</v>
      </c>
      <c r="H2144" s="1">
        <v>3765</v>
      </c>
    </row>
    <row r="2145" spans="1:8">
      <c r="A2145" s="4" t="str">
        <f t="shared" si="33"/>
        <v>2010South Carolina</v>
      </c>
      <c r="B2145">
        <v>2010</v>
      </c>
      <c r="C2145" t="s">
        <v>47</v>
      </c>
      <c r="D2145" s="1">
        <v>0</v>
      </c>
      <c r="E2145" s="1">
        <v>0</v>
      </c>
      <c r="F2145" s="1">
        <v>0</v>
      </c>
      <c r="G2145" t="s">
        <v>29</v>
      </c>
      <c r="H2145" s="1">
        <v>3709</v>
      </c>
    </row>
    <row r="2146" spans="1:8">
      <c r="A2146" s="4" t="str">
        <f t="shared" si="33"/>
        <v>2010South Carolina</v>
      </c>
      <c r="B2146">
        <v>2010</v>
      </c>
      <c r="C2146" t="s">
        <v>47</v>
      </c>
      <c r="D2146" s="1">
        <v>0</v>
      </c>
      <c r="E2146" s="1">
        <v>0</v>
      </c>
      <c r="F2146" s="1">
        <v>0</v>
      </c>
      <c r="G2146" t="s">
        <v>30</v>
      </c>
      <c r="H2146" s="1">
        <v>818</v>
      </c>
    </row>
    <row r="2147" spans="1:8">
      <c r="A2147" s="4" t="str">
        <f t="shared" si="33"/>
        <v>2010South Carolina</v>
      </c>
      <c r="B2147">
        <v>2010</v>
      </c>
      <c r="C2147" t="s">
        <v>47</v>
      </c>
      <c r="D2147" s="1">
        <v>0</v>
      </c>
      <c r="E2147" s="1">
        <v>0</v>
      </c>
      <c r="F2147" s="1">
        <v>0</v>
      </c>
      <c r="G2147" t="s">
        <v>31</v>
      </c>
      <c r="H2147" s="1">
        <v>1175</v>
      </c>
    </row>
    <row r="2148" spans="1:8">
      <c r="A2148" s="4" t="str">
        <f t="shared" si="33"/>
        <v>2010South Carolina</v>
      </c>
      <c r="B2148">
        <v>2010</v>
      </c>
      <c r="C2148" t="s">
        <v>47</v>
      </c>
      <c r="D2148" s="1">
        <v>0</v>
      </c>
      <c r="E2148" s="1">
        <v>0</v>
      </c>
      <c r="F2148" s="1">
        <v>0</v>
      </c>
      <c r="G2148" t="s">
        <v>32</v>
      </c>
      <c r="H2148" s="1">
        <v>1371</v>
      </c>
    </row>
    <row r="2149" spans="1:8">
      <c r="A2149" s="4" t="str">
        <f t="shared" si="33"/>
        <v>2010South Carolina</v>
      </c>
      <c r="B2149">
        <v>2010</v>
      </c>
      <c r="C2149" t="s">
        <v>47</v>
      </c>
      <c r="D2149" s="1">
        <v>0</v>
      </c>
      <c r="E2149" s="1">
        <v>0</v>
      </c>
      <c r="F2149" s="1">
        <v>0</v>
      </c>
      <c r="G2149" t="s">
        <v>33</v>
      </c>
      <c r="H2149" s="1">
        <v>0</v>
      </c>
    </row>
    <row r="2150" spans="1:8">
      <c r="A2150" s="4" t="str">
        <f t="shared" si="33"/>
        <v>2010South Carolina</v>
      </c>
      <c r="B2150">
        <v>2010</v>
      </c>
      <c r="C2150" t="s">
        <v>47</v>
      </c>
      <c r="D2150" s="1">
        <v>0</v>
      </c>
      <c r="E2150" s="1">
        <v>0</v>
      </c>
      <c r="F2150" s="1">
        <v>0</v>
      </c>
      <c r="G2150" t="s">
        <v>34</v>
      </c>
      <c r="H2150" s="1">
        <v>0</v>
      </c>
    </row>
    <row r="2151" spans="1:8">
      <c r="A2151" s="4" t="str">
        <f t="shared" si="33"/>
        <v>2010South Carolina</v>
      </c>
      <c r="B2151">
        <v>2010</v>
      </c>
      <c r="C2151" t="s">
        <v>47</v>
      </c>
      <c r="D2151" s="1">
        <v>0</v>
      </c>
      <c r="E2151" s="1">
        <v>0</v>
      </c>
      <c r="F2151" s="1">
        <v>0</v>
      </c>
      <c r="G2151" t="s">
        <v>35</v>
      </c>
      <c r="H2151" s="1">
        <v>1173</v>
      </c>
    </row>
    <row r="2152" spans="1:8">
      <c r="A2152" s="4" t="str">
        <f t="shared" si="33"/>
        <v>2010South Carolina</v>
      </c>
      <c r="B2152">
        <v>2010</v>
      </c>
      <c r="C2152" t="s">
        <v>47</v>
      </c>
      <c r="D2152" s="1">
        <v>0</v>
      </c>
      <c r="E2152" s="1">
        <v>0</v>
      </c>
      <c r="F2152" s="1">
        <v>0</v>
      </c>
      <c r="G2152" t="s">
        <v>36</v>
      </c>
      <c r="H2152" s="1">
        <v>486</v>
      </c>
    </row>
    <row r="2153" spans="1:8">
      <c r="A2153" s="4" t="str">
        <f t="shared" si="33"/>
        <v>2010South Carolina</v>
      </c>
      <c r="B2153">
        <v>2010</v>
      </c>
      <c r="C2153" t="s">
        <v>47</v>
      </c>
      <c r="D2153" s="1">
        <v>0</v>
      </c>
      <c r="E2153" s="1">
        <v>0</v>
      </c>
      <c r="F2153" s="1">
        <v>0</v>
      </c>
      <c r="G2153" t="s">
        <v>37</v>
      </c>
      <c r="H2153" s="1">
        <v>4908</v>
      </c>
    </row>
    <row r="2154" spans="1:8">
      <c r="A2154" s="4" t="str">
        <f t="shared" si="33"/>
        <v>2010South Carolina</v>
      </c>
      <c r="B2154">
        <v>2010</v>
      </c>
      <c r="C2154" t="s">
        <v>47</v>
      </c>
      <c r="D2154" s="1">
        <v>0</v>
      </c>
      <c r="E2154" s="1">
        <v>0</v>
      </c>
      <c r="F2154" s="1">
        <v>0</v>
      </c>
      <c r="G2154" t="s">
        <v>38</v>
      </c>
      <c r="H2154" s="1">
        <v>1390</v>
      </c>
    </row>
    <row r="2155" spans="1:8">
      <c r="A2155" s="4" t="str">
        <f t="shared" si="33"/>
        <v>2010South Carolina</v>
      </c>
      <c r="B2155">
        <v>2010</v>
      </c>
      <c r="C2155" t="s">
        <v>47</v>
      </c>
      <c r="D2155" s="1">
        <v>0</v>
      </c>
      <c r="E2155" s="1">
        <v>0</v>
      </c>
      <c r="F2155" s="1">
        <v>0</v>
      </c>
      <c r="G2155" t="s">
        <v>39</v>
      </c>
      <c r="H2155" s="1">
        <v>7912</v>
      </c>
    </row>
    <row r="2156" spans="1:8">
      <c r="A2156" s="4" t="str">
        <f t="shared" si="33"/>
        <v>2010South Carolina</v>
      </c>
      <c r="B2156">
        <v>2010</v>
      </c>
      <c r="C2156" t="s">
        <v>47</v>
      </c>
      <c r="D2156" s="1">
        <v>0</v>
      </c>
      <c r="E2156" s="1">
        <v>0</v>
      </c>
      <c r="F2156" s="1">
        <v>0</v>
      </c>
      <c r="G2156" t="s">
        <v>40</v>
      </c>
      <c r="H2156" s="1">
        <v>20749</v>
      </c>
    </row>
    <row r="2157" spans="1:8">
      <c r="A2157" s="4" t="str">
        <f t="shared" si="33"/>
        <v>2010South Carolina</v>
      </c>
      <c r="B2157">
        <v>2010</v>
      </c>
      <c r="C2157" t="s">
        <v>47</v>
      </c>
      <c r="D2157" s="1">
        <v>0</v>
      </c>
      <c r="E2157" s="1">
        <v>0</v>
      </c>
      <c r="F2157" s="1">
        <v>0</v>
      </c>
      <c r="G2157" t="s">
        <v>41</v>
      </c>
      <c r="H2157" s="1">
        <v>118</v>
      </c>
    </row>
    <row r="2158" spans="1:8">
      <c r="A2158" s="4" t="str">
        <f t="shared" si="33"/>
        <v>2010South Carolina</v>
      </c>
      <c r="B2158">
        <v>2010</v>
      </c>
      <c r="C2158" t="s">
        <v>47</v>
      </c>
      <c r="D2158" s="1">
        <v>0</v>
      </c>
      <c r="E2158" s="1">
        <v>0</v>
      </c>
      <c r="F2158" s="1">
        <v>0</v>
      </c>
      <c r="G2158" t="s">
        <v>42</v>
      </c>
      <c r="H2158" s="1">
        <v>3883</v>
      </c>
    </row>
    <row r="2159" spans="1:8">
      <c r="A2159" s="4" t="str">
        <f t="shared" si="33"/>
        <v>2010South Carolina</v>
      </c>
      <c r="B2159">
        <v>2010</v>
      </c>
      <c r="C2159" t="s">
        <v>47</v>
      </c>
      <c r="D2159" s="1">
        <v>0</v>
      </c>
      <c r="E2159" s="1">
        <v>0</v>
      </c>
      <c r="F2159" s="1">
        <v>0</v>
      </c>
      <c r="G2159" t="s">
        <v>43</v>
      </c>
      <c r="H2159" s="1">
        <v>1458</v>
      </c>
    </row>
    <row r="2160" spans="1:8">
      <c r="A2160" s="4" t="str">
        <f t="shared" si="33"/>
        <v>2010South Carolina</v>
      </c>
      <c r="B2160">
        <v>2010</v>
      </c>
      <c r="C2160" t="s">
        <v>47</v>
      </c>
      <c r="D2160" s="1">
        <v>0</v>
      </c>
      <c r="E2160" s="1">
        <v>0</v>
      </c>
      <c r="F2160" s="1">
        <v>0</v>
      </c>
      <c r="G2160" t="s">
        <v>44</v>
      </c>
      <c r="H2160" s="1">
        <v>1020</v>
      </c>
    </row>
    <row r="2161" spans="1:8">
      <c r="A2161" s="4" t="str">
        <f t="shared" si="33"/>
        <v>2010South Carolina</v>
      </c>
      <c r="B2161">
        <v>2010</v>
      </c>
      <c r="C2161" t="s">
        <v>47</v>
      </c>
      <c r="D2161" s="1">
        <v>0</v>
      </c>
      <c r="E2161" s="1">
        <v>0</v>
      </c>
      <c r="F2161" s="1">
        <v>0</v>
      </c>
      <c r="G2161" t="s">
        <v>45</v>
      </c>
      <c r="H2161" s="1">
        <v>4689</v>
      </c>
    </row>
    <row r="2162" spans="1:8">
      <c r="A2162" s="4" t="str">
        <f t="shared" si="33"/>
        <v>2010South Carolina</v>
      </c>
      <c r="B2162">
        <v>2010</v>
      </c>
      <c r="C2162" t="s">
        <v>47</v>
      </c>
      <c r="D2162" s="1">
        <v>0</v>
      </c>
      <c r="E2162" s="1">
        <v>0</v>
      </c>
      <c r="F2162" s="1">
        <v>0</v>
      </c>
      <c r="G2162" t="s">
        <v>46</v>
      </c>
      <c r="H2162" s="1">
        <v>154</v>
      </c>
    </row>
    <row r="2163" spans="1:8">
      <c r="A2163" s="4" t="str">
        <f t="shared" si="33"/>
        <v>2010South Carolina</v>
      </c>
      <c r="B2163">
        <v>2010</v>
      </c>
      <c r="C2163" t="s">
        <v>47</v>
      </c>
      <c r="D2163" s="1">
        <v>0</v>
      </c>
      <c r="E2163" s="1">
        <v>0</v>
      </c>
      <c r="F2163" s="1">
        <v>0</v>
      </c>
      <c r="G2163" t="s">
        <v>47</v>
      </c>
      <c r="H2163" s="1">
        <v>0</v>
      </c>
    </row>
    <row r="2164" spans="1:8">
      <c r="A2164" s="4" t="str">
        <f t="shared" si="33"/>
        <v>2010South Carolina</v>
      </c>
      <c r="B2164">
        <v>2010</v>
      </c>
      <c r="C2164" t="s">
        <v>47</v>
      </c>
      <c r="D2164" s="1">
        <v>0</v>
      </c>
      <c r="E2164" s="1">
        <v>0</v>
      </c>
      <c r="F2164" s="1">
        <v>0</v>
      </c>
      <c r="G2164" t="s">
        <v>48</v>
      </c>
      <c r="H2164" s="1">
        <v>95</v>
      </c>
    </row>
    <row r="2165" spans="1:8">
      <c r="A2165" s="4" t="str">
        <f t="shared" si="33"/>
        <v>2010South Carolina</v>
      </c>
      <c r="B2165">
        <v>2010</v>
      </c>
      <c r="C2165" t="s">
        <v>47</v>
      </c>
      <c r="D2165" s="1">
        <v>0</v>
      </c>
      <c r="E2165" s="1">
        <v>0</v>
      </c>
      <c r="F2165" s="1">
        <v>0</v>
      </c>
      <c r="G2165" t="s">
        <v>49</v>
      </c>
      <c r="H2165" s="1">
        <v>3816</v>
      </c>
    </row>
    <row r="2166" spans="1:8">
      <c r="A2166" s="4" t="str">
        <f t="shared" si="33"/>
        <v>2010South Carolina</v>
      </c>
      <c r="B2166">
        <v>2010</v>
      </c>
      <c r="C2166" t="s">
        <v>47</v>
      </c>
      <c r="D2166" s="1">
        <v>0</v>
      </c>
      <c r="E2166" s="1">
        <v>0</v>
      </c>
      <c r="F2166" s="1">
        <v>0</v>
      </c>
      <c r="G2166" t="s">
        <v>50</v>
      </c>
      <c r="H2166" s="1">
        <v>4965</v>
      </c>
    </row>
    <row r="2167" spans="1:8">
      <c r="A2167" s="4" t="str">
        <f t="shared" si="33"/>
        <v>2010South Carolina</v>
      </c>
      <c r="B2167">
        <v>2010</v>
      </c>
      <c r="C2167" t="s">
        <v>47</v>
      </c>
      <c r="D2167" s="1">
        <v>0</v>
      </c>
      <c r="E2167" s="1">
        <v>0</v>
      </c>
      <c r="F2167" s="1">
        <v>0</v>
      </c>
      <c r="G2167" t="s">
        <v>51</v>
      </c>
      <c r="H2167" s="1">
        <v>455</v>
      </c>
    </row>
    <row r="2168" spans="1:8">
      <c r="A2168" s="4" t="str">
        <f t="shared" si="33"/>
        <v>2010South Carolina</v>
      </c>
      <c r="B2168">
        <v>2010</v>
      </c>
      <c r="C2168" t="s">
        <v>47</v>
      </c>
      <c r="D2168" s="1">
        <v>0</v>
      </c>
      <c r="E2168" s="1">
        <v>0</v>
      </c>
      <c r="F2168" s="1">
        <v>0</v>
      </c>
      <c r="G2168" t="s">
        <v>52</v>
      </c>
      <c r="H2168" s="1">
        <v>478</v>
      </c>
    </row>
    <row r="2169" spans="1:8">
      <c r="A2169" s="4" t="str">
        <f t="shared" si="33"/>
        <v>2010South Carolina</v>
      </c>
      <c r="B2169">
        <v>2010</v>
      </c>
      <c r="C2169" t="s">
        <v>47</v>
      </c>
      <c r="D2169" s="1">
        <v>0</v>
      </c>
      <c r="E2169" s="1">
        <v>0</v>
      </c>
      <c r="F2169" s="1">
        <v>0</v>
      </c>
      <c r="G2169" t="s">
        <v>53</v>
      </c>
      <c r="H2169" s="1">
        <v>9786</v>
      </c>
    </row>
    <row r="2170" spans="1:8">
      <c r="A2170" s="4" t="str">
        <f t="shared" si="33"/>
        <v>2010South Carolina</v>
      </c>
      <c r="B2170">
        <v>2010</v>
      </c>
      <c r="C2170" t="s">
        <v>47</v>
      </c>
      <c r="D2170" s="1">
        <v>0</v>
      </c>
      <c r="E2170" s="1">
        <v>0</v>
      </c>
      <c r="F2170" s="1">
        <v>0</v>
      </c>
      <c r="G2170" t="s">
        <v>54</v>
      </c>
      <c r="H2170" s="1">
        <v>3070</v>
      </c>
    </row>
    <row r="2171" spans="1:8">
      <c r="A2171" s="4" t="str">
        <f t="shared" si="33"/>
        <v>2010South Carolina</v>
      </c>
      <c r="B2171">
        <v>2010</v>
      </c>
      <c r="C2171" t="s">
        <v>47</v>
      </c>
      <c r="D2171" s="1">
        <v>0</v>
      </c>
      <c r="E2171" s="1">
        <v>0</v>
      </c>
      <c r="F2171" s="1">
        <v>0</v>
      </c>
      <c r="G2171" t="s">
        <v>55</v>
      </c>
      <c r="H2171" s="1">
        <v>1190</v>
      </c>
    </row>
    <row r="2172" spans="1:8">
      <c r="A2172" s="4" t="str">
        <f t="shared" si="33"/>
        <v>2010South Carolina</v>
      </c>
      <c r="B2172">
        <v>2010</v>
      </c>
      <c r="C2172" t="s">
        <v>47</v>
      </c>
      <c r="D2172" s="1">
        <v>0</v>
      </c>
      <c r="E2172" s="1">
        <v>0</v>
      </c>
      <c r="F2172" s="1">
        <v>0</v>
      </c>
      <c r="G2172" t="s">
        <v>56</v>
      </c>
      <c r="H2172" s="1">
        <v>1057</v>
      </c>
    </row>
    <row r="2173" spans="1:8">
      <c r="A2173" s="4" t="str">
        <f t="shared" si="33"/>
        <v>2010South Carolina</v>
      </c>
      <c r="B2173">
        <v>2010</v>
      </c>
      <c r="C2173" t="s">
        <v>47</v>
      </c>
      <c r="D2173" s="1">
        <v>0</v>
      </c>
      <c r="E2173" s="1">
        <v>0</v>
      </c>
      <c r="F2173" s="1">
        <v>0</v>
      </c>
      <c r="G2173" t="s">
        <v>57</v>
      </c>
      <c r="H2173" s="1">
        <v>382</v>
      </c>
    </row>
    <row r="2174" spans="1:8">
      <c r="A2174" s="4" t="str">
        <f t="shared" si="33"/>
        <v>2010South Carolina</v>
      </c>
      <c r="B2174">
        <v>2010</v>
      </c>
      <c r="C2174" t="s">
        <v>47</v>
      </c>
      <c r="D2174" s="1">
        <v>0</v>
      </c>
      <c r="E2174" s="1">
        <v>0</v>
      </c>
      <c r="F2174" s="1">
        <v>0</v>
      </c>
      <c r="G2174" t="s">
        <v>58</v>
      </c>
      <c r="H2174" s="1">
        <v>269</v>
      </c>
    </row>
    <row r="2175" spans="1:8">
      <c r="A2175" s="4" t="str">
        <f t="shared" si="33"/>
        <v>2010South Dakota</v>
      </c>
      <c r="B2175">
        <v>2010</v>
      </c>
      <c r="C2175" s="4" t="s">
        <v>48</v>
      </c>
      <c r="D2175" s="1">
        <v>805616</v>
      </c>
      <c r="E2175" s="1">
        <v>680993</v>
      </c>
      <c r="F2175" s="1">
        <v>96805</v>
      </c>
      <c r="G2175">
        <v>0</v>
      </c>
      <c r="H2175" s="1">
        <v>0</v>
      </c>
    </row>
    <row r="2176" spans="1:8">
      <c r="A2176" s="4" t="str">
        <f t="shared" si="33"/>
        <v>2010South Dakota</v>
      </c>
      <c r="B2176">
        <v>2010</v>
      </c>
      <c r="C2176" t="s">
        <v>48</v>
      </c>
      <c r="D2176" s="1">
        <v>0</v>
      </c>
      <c r="E2176" s="1">
        <v>0</v>
      </c>
      <c r="F2176" s="1">
        <v>0</v>
      </c>
      <c r="G2176" t="s">
        <v>7</v>
      </c>
      <c r="H2176" s="1">
        <v>325</v>
      </c>
    </row>
    <row r="2177" spans="1:8">
      <c r="A2177" s="4" t="str">
        <f t="shared" si="33"/>
        <v>2010South Dakota</v>
      </c>
      <c r="B2177">
        <v>2010</v>
      </c>
      <c r="C2177" t="s">
        <v>48</v>
      </c>
      <c r="D2177" s="1">
        <v>0</v>
      </c>
      <c r="E2177" s="1">
        <v>0</v>
      </c>
      <c r="F2177" s="1">
        <v>0</v>
      </c>
      <c r="G2177" t="s">
        <v>8</v>
      </c>
      <c r="H2177" s="1">
        <v>25</v>
      </c>
    </row>
    <row r="2178" spans="1:8">
      <c r="A2178" s="4" t="str">
        <f t="shared" si="33"/>
        <v>2010South Dakota</v>
      </c>
      <c r="B2178">
        <v>2010</v>
      </c>
      <c r="C2178" t="s">
        <v>48</v>
      </c>
      <c r="D2178" s="1">
        <v>0</v>
      </c>
      <c r="E2178" s="1">
        <v>0</v>
      </c>
      <c r="F2178" s="1">
        <v>0</v>
      </c>
      <c r="G2178" t="s">
        <v>9</v>
      </c>
      <c r="H2178" s="1">
        <v>745</v>
      </c>
    </row>
    <row r="2179" spans="1:8">
      <c r="A2179" s="4" t="str">
        <f t="shared" ref="A2179:A2242" si="34">B2179&amp;C2179</f>
        <v>2010South Dakota</v>
      </c>
      <c r="B2179">
        <v>2010</v>
      </c>
      <c r="C2179" t="s">
        <v>48</v>
      </c>
      <c r="D2179" s="1">
        <v>0</v>
      </c>
      <c r="E2179" s="1">
        <v>0</v>
      </c>
      <c r="F2179" s="1">
        <v>0</v>
      </c>
      <c r="G2179" t="s">
        <v>10</v>
      </c>
      <c r="H2179" s="1">
        <v>61</v>
      </c>
    </row>
    <row r="2180" spans="1:8">
      <c r="A2180" s="4" t="str">
        <f t="shared" si="34"/>
        <v>2010South Dakota</v>
      </c>
      <c r="B2180">
        <v>2010</v>
      </c>
      <c r="C2180" t="s">
        <v>48</v>
      </c>
      <c r="D2180" s="1">
        <v>0</v>
      </c>
      <c r="E2180" s="1">
        <v>0</v>
      </c>
      <c r="F2180" s="1">
        <v>0</v>
      </c>
      <c r="G2180" t="s">
        <v>11</v>
      </c>
      <c r="H2180" s="1">
        <v>1338</v>
      </c>
    </row>
    <row r="2181" spans="1:8">
      <c r="A2181" s="4" t="str">
        <f t="shared" si="34"/>
        <v>2010South Dakota</v>
      </c>
      <c r="B2181">
        <v>2010</v>
      </c>
      <c r="C2181" t="s">
        <v>48</v>
      </c>
      <c r="D2181" s="1">
        <v>0</v>
      </c>
      <c r="E2181" s="1">
        <v>0</v>
      </c>
      <c r="F2181" s="1">
        <v>0</v>
      </c>
      <c r="G2181" t="s">
        <v>12</v>
      </c>
      <c r="H2181" s="1">
        <v>807</v>
      </c>
    </row>
    <row r="2182" spans="1:8">
      <c r="A2182" s="4" t="str">
        <f t="shared" si="34"/>
        <v>2010South Dakota</v>
      </c>
      <c r="B2182">
        <v>2010</v>
      </c>
      <c r="C2182" t="s">
        <v>48</v>
      </c>
      <c r="D2182" s="1">
        <v>0</v>
      </c>
      <c r="E2182" s="1">
        <v>0</v>
      </c>
      <c r="F2182" s="1">
        <v>0</v>
      </c>
      <c r="G2182" t="s">
        <v>13</v>
      </c>
      <c r="H2182" s="1">
        <v>0</v>
      </c>
    </row>
    <row r="2183" spans="1:8">
      <c r="A2183" s="4" t="str">
        <f t="shared" si="34"/>
        <v>2010South Dakota</v>
      </c>
      <c r="B2183">
        <v>2010</v>
      </c>
      <c r="C2183" t="s">
        <v>48</v>
      </c>
      <c r="D2183" s="1">
        <v>0</v>
      </c>
      <c r="E2183" s="1">
        <v>0</v>
      </c>
      <c r="F2183" s="1">
        <v>0</v>
      </c>
      <c r="G2183" t="s">
        <v>14</v>
      </c>
      <c r="H2183" s="1">
        <v>0</v>
      </c>
    </row>
    <row r="2184" spans="1:8">
      <c r="A2184" s="4" t="str">
        <f t="shared" si="34"/>
        <v>2010South Dakota</v>
      </c>
      <c r="B2184">
        <v>2010</v>
      </c>
      <c r="C2184" t="s">
        <v>48</v>
      </c>
      <c r="D2184" s="1">
        <v>0</v>
      </c>
      <c r="E2184" s="1">
        <v>0</v>
      </c>
      <c r="F2184" s="1">
        <v>0</v>
      </c>
      <c r="G2184" t="s">
        <v>15</v>
      </c>
      <c r="H2184" s="1">
        <v>0</v>
      </c>
    </row>
    <row r="2185" spans="1:8">
      <c r="A2185" s="4" t="str">
        <f t="shared" si="34"/>
        <v>2010South Dakota</v>
      </c>
      <c r="B2185">
        <v>2010</v>
      </c>
      <c r="C2185" t="s">
        <v>48</v>
      </c>
      <c r="D2185" s="1">
        <v>0</v>
      </c>
      <c r="E2185" s="1">
        <v>0</v>
      </c>
      <c r="F2185" s="1">
        <v>0</v>
      </c>
      <c r="G2185" t="s">
        <v>16</v>
      </c>
      <c r="H2185" s="1">
        <v>251</v>
      </c>
    </row>
    <row r="2186" spans="1:8">
      <c r="A2186" s="4" t="str">
        <f t="shared" si="34"/>
        <v>2010South Dakota</v>
      </c>
      <c r="B2186">
        <v>2010</v>
      </c>
      <c r="C2186" t="s">
        <v>48</v>
      </c>
      <c r="D2186" s="1">
        <v>0</v>
      </c>
      <c r="E2186" s="1">
        <v>0</v>
      </c>
      <c r="F2186" s="1">
        <v>0</v>
      </c>
      <c r="G2186" t="s">
        <v>17</v>
      </c>
      <c r="H2186" s="1">
        <v>24</v>
      </c>
    </row>
    <row r="2187" spans="1:8">
      <c r="A2187" s="4" t="str">
        <f t="shared" si="34"/>
        <v>2010South Dakota</v>
      </c>
      <c r="B2187">
        <v>2010</v>
      </c>
      <c r="C2187" t="s">
        <v>48</v>
      </c>
      <c r="D2187" s="1">
        <v>0</v>
      </c>
      <c r="E2187" s="1">
        <v>0</v>
      </c>
      <c r="F2187" s="1">
        <v>0</v>
      </c>
      <c r="G2187" t="s">
        <v>18</v>
      </c>
      <c r="H2187" s="1">
        <v>75</v>
      </c>
    </row>
    <row r="2188" spans="1:8">
      <c r="A2188" s="4" t="str">
        <f t="shared" si="34"/>
        <v>2010South Dakota</v>
      </c>
      <c r="B2188">
        <v>2010</v>
      </c>
      <c r="C2188" t="s">
        <v>48</v>
      </c>
      <c r="D2188" s="1">
        <v>0</v>
      </c>
      <c r="E2188" s="1">
        <v>0</v>
      </c>
      <c r="F2188" s="1">
        <v>0</v>
      </c>
      <c r="G2188" t="s">
        <v>19</v>
      </c>
      <c r="H2188" s="1">
        <v>457</v>
      </c>
    </row>
    <row r="2189" spans="1:8">
      <c r="A2189" s="4" t="str">
        <f t="shared" si="34"/>
        <v>2010South Dakota</v>
      </c>
      <c r="B2189">
        <v>2010</v>
      </c>
      <c r="C2189" t="s">
        <v>48</v>
      </c>
      <c r="D2189" s="1">
        <v>0</v>
      </c>
      <c r="E2189" s="1">
        <v>0</v>
      </c>
      <c r="F2189" s="1">
        <v>0</v>
      </c>
      <c r="G2189" t="s">
        <v>20</v>
      </c>
      <c r="H2189" s="1">
        <v>80</v>
      </c>
    </row>
    <row r="2190" spans="1:8">
      <c r="A2190" s="4" t="str">
        <f t="shared" si="34"/>
        <v>2010South Dakota</v>
      </c>
      <c r="B2190">
        <v>2010</v>
      </c>
      <c r="C2190" t="s">
        <v>48</v>
      </c>
      <c r="D2190" s="1">
        <v>0</v>
      </c>
      <c r="E2190" s="1">
        <v>0</v>
      </c>
      <c r="F2190" s="1">
        <v>0</v>
      </c>
      <c r="G2190" t="s">
        <v>21</v>
      </c>
      <c r="H2190" s="1">
        <v>439</v>
      </c>
    </row>
    <row r="2191" spans="1:8">
      <c r="A2191" s="4" t="str">
        <f t="shared" si="34"/>
        <v>2010South Dakota</v>
      </c>
      <c r="B2191">
        <v>2010</v>
      </c>
      <c r="C2191" t="s">
        <v>48</v>
      </c>
      <c r="D2191" s="1">
        <v>0</v>
      </c>
      <c r="E2191" s="1">
        <v>0</v>
      </c>
      <c r="F2191" s="1">
        <v>0</v>
      </c>
      <c r="G2191" t="s">
        <v>22</v>
      </c>
      <c r="H2191" s="1">
        <v>3520</v>
      </c>
    </row>
    <row r="2192" spans="1:8">
      <c r="A2192" s="4" t="str">
        <f t="shared" si="34"/>
        <v>2010South Dakota</v>
      </c>
      <c r="B2192">
        <v>2010</v>
      </c>
      <c r="C2192" t="s">
        <v>48</v>
      </c>
      <c r="D2192" s="1">
        <v>0</v>
      </c>
      <c r="E2192" s="1">
        <v>0</v>
      </c>
      <c r="F2192" s="1">
        <v>0</v>
      </c>
      <c r="G2192" t="s">
        <v>23</v>
      </c>
      <c r="H2192" s="1">
        <v>571</v>
      </c>
    </row>
    <row r="2193" spans="1:8">
      <c r="A2193" s="4" t="str">
        <f t="shared" si="34"/>
        <v>2010South Dakota</v>
      </c>
      <c r="B2193">
        <v>2010</v>
      </c>
      <c r="C2193" t="s">
        <v>48</v>
      </c>
      <c r="D2193" s="1">
        <v>0</v>
      </c>
      <c r="E2193" s="1">
        <v>0</v>
      </c>
      <c r="F2193" s="1">
        <v>0</v>
      </c>
      <c r="G2193" t="s">
        <v>24</v>
      </c>
      <c r="H2193" s="1">
        <v>82</v>
      </c>
    </row>
    <row r="2194" spans="1:8">
      <c r="A2194" s="4" t="str">
        <f t="shared" si="34"/>
        <v>2010South Dakota</v>
      </c>
      <c r="B2194">
        <v>2010</v>
      </c>
      <c r="C2194" t="s">
        <v>48</v>
      </c>
      <c r="D2194" s="1">
        <v>0</v>
      </c>
      <c r="E2194" s="1">
        <v>0</v>
      </c>
      <c r="F2194" s="1">
        <v>0</v>
      </c>
      <c r="G2194" t="s">
        <v>25</v>
      </c>
      <c r="H2194" s="1">
        <v>129</v>
      </c>
    </row>
    <row r="2195" spans="1:8">
      <c r="A2195" s="4" t="str">
        <f t="shared" si="34"/>
        <v>2010South Dakota</v>
      </c>
      <c r="B2195">
        <v>2010</v>
      </c>
      <c r="C2195" t="s">
        <v>48</v>
      </c>
      <c r="D2195" s="1">
        <v>0</v>
      </c>
      <c r="E2195" s="1">
        <v>0</v>
      </c>
      <c r="F2195" s="1">
        <v>0</v>
      </c>
      <c r="G2195" t="s">
        <v>26</v>
      </c>
      <c r="H2195" s="1">
        <v>0</v>
      </c>
    </row>
    <row r="2196" spans="1:8">
      <c r="A2196" s="4" t="str">
        <f t="shared" si="34"/>
        <v>2010South Dakota</v>
      </c>
      <c r="B2196">
        <v>2010</v>
      </c>
      <c r="C2196" t="s">
        <v>48</v>
      </c>
      <c r="D2196" s="1">
        <v>0</v>
      </c>
      <c r="E2196" s="1">
        <v>0</v>
      </c>
      <c r="F2196" s="1">
        <v>0</v>
      </c>
      <c r="G2196" t="s">
        <v>27</v>
      </c>
      <c r="H2196" s="1">
        <v>0</v>
      </c>
    </row>
    <row r="2197" spans="1:8">
      <c r="A2197" s="4" t="str">
        <f t="shared" si="34"/>
        <v>2010South Dakota</v>
      </c>
      <c r="B2197">
        <v>2010</v>
      </c>
      <c r="C2197" t="s">
        <v>48</v>
      </c>
      <c r="D2197" s="1">
        <v>0</v>
      </c>
      <c r="E2197" s="1">
        <v>0</v>
      </c>
      <c r="F2197" s="1">
        <v>0</v>
      </c>
      <c r="G2197" t="s">
        <v>28</v>
      </c>
      <c r="H2197" s="1">
        <v>407</v>
      </c>
    </row>
    <row r="2198" spans="1:8">
      <c r="A2198" s="4" t="str">
        <f t="shared" si="34"/>
        <v>2010South Dakota</v>
      </c>
      <c r="B2198">
        <v>2010</v>
      </c>
      <c r="C2198" t="s">
        <v>48</v>
      </c>
      <c r="D2198" s="1">
        <v>0</v>
      </c>
      <c r="E2198" s="1">
        <v>0</v>
      </c>
      <c r="F2198" s="1">
        <v>0</v>
      </c>
      <c r="G2198" t="s">
        <v>29</v>
      </c>
      <c r="H2198" s="1">
        <v>144</v>
      </c>
    </row>
    <row r="2199" spans="1:8">
      <c r="A2199" s="4" t="str">
        <f t="shared" si="34"/>
        <v>2010South Dakota</v>
      </c>
      <c r="B2199">
        <v>2010</v>
      </c>
      <c r="C2199" t="s">
        <v>48</v>
      </c>
      <c r="D2199" s="1">
        <v>0</v>
      </c>
      <c r="E2199" s="1">
        <v>0</v>
      </c>
      <c r="F2199" s="1">
        <v>0</v>
      </c>
      <c r="G2199" t="s">
        <v>30</v>
      </c>
      <c r="H2199" s="1">
        <v>4615</v>
      </c>
    </row>
    <row r="2200" spans="1:8">
      <c r="A2200" s="4" t="str">
        <f t="shared" si="34"/>
        <v>2010South Dakota</v>
      </c>
      <c r="B2200">
        <v>2010</v>
      </c>
      <c r="C2200" t="s">
        <v>48</v>
      </c>
      <c r="D2200" s="1">
        <v>0</v>
      </c>
      <c r="E2200" s="1">
        <v>0</v>
      </c>
      <c r="F2200" s="1">
        <v>0</v>
      </c>
      <c r="G2200" t="s">
        <v>31</v>
      </c>
      <c r="H2200" s="1">
        <v>201</v>
      </c>
    </row>
    <row r="2201" spans="1:8">
      <c r="A2201" s="4" t="str">
        <f t="shared" si="34"/>
        <v>2010South Dakota</v>
      </c>
      <c r="B2201">
        <v>2010</v>
      </c>
      <c r="C2201" t="s">
        <v>48</v>
      </c>
      <c r="D2201" s="1">
        <v>0</v>
      </c>
      <c r="E2201" s="1">
        <v>0</v>
      </c>
      <c r="F2201" s="1">
        <v>0</v>
      </c>
      <c r="G2201" t="s">
        <v>32</v>
      </c>
      <c r="H2201" s="1">
        <v>252</v>
      </c>
    </row>
    <row r="2202" spans="1:8">
      <c r="A2202" s="4" t="str">
        <f t="shared" si="34"/>
        <v>2010South Dakota</v>
      </c>
      <c r="B2202">
        <v>2010</v>
      </c>
      <c r="C2202" t="s">
        <v>48</v>
      </c>
      <c r="D2202" s="1">
        <v>0</v>
      </c>
      <c r="E2202" s="1">
        <v>0</v>
      </c>
      <c r="F2202" s="1">
        <v>0</v>
      </c>
      <c r="G2202" t="s">
        <v>33</v>
      </c>
      <c r="H2202" s="1">
        <v>560</v>
      </c>
    </row>
    <row r="2203" spans="1:8">
      <c r="A2203" s="4" t="str">
        <f t="shared" si="34"/>
        <v>2010South Dakota</v>
      </c>
      <c r="B2203">
        <v>2010</v>
      </c>
      <c r="C2203" t="s">
        <v>48</v>
      </c>
      <c r="D2203" s="1">
        <v>0</v>
      </c>
      <c r="E2203" s="1">
        <v>0</v>
      </c>
      <c r="F2203" s="1">
        <v>0</v>
      </c>
      <c r="G2203" t="s">
        <v>34</v>
      </c>
      <c r="H2203" s="1">
        <v>2260</v>
      </c>
    </row>
    <row r="2204" spans="1:8">
      <c r="A2204" s="4" t="str">
        <f t="shared" si="34"/>
        <v>2010South Dakota</v>
      </c>
      <c r="B2204">
        <v>2010</v>
      </c>
      <c r="C2204" t="s">
        <v>48</v>
      </c>
      <c r="D2204" s="1">
        <v>0</v>
      </c>
      <c r="E2204" s="1">
        <v>0</v>
      </c>
      <c r="F2204" s="1">
        <v>0</v>
      </c>
      <c r="G2204" t="s">
        <v>35</v>
      </c>
      <c r="H2204" s="1">
        <v>38</v>
      </c>
    </row>
    <row r="2205" spans="1:8">
      <c r="A2205" s="4" t="str">
        <f t="shared" si="34"/>
        <v>2010South Dakota</v>
      </c>
      <c r="B2205">
        <v>2010</v>
      </c>
      <c r="C2205" t="s">
        <v>48</v>
      </c>
      <c r="D2205" s="1">
        <v>0</v>
      </c>
      <c r="E2205" s="1">
        <v>0</v>
      </c>
      <c r="F2205" s="1">
        <v>0</v>
      </c>
      <c r="G2205" t="s">
        <v>36</v>
      </c>
      <c r="H2205" s="1">
        <v>0</v>
      </c>
    </row>
    <row r="2206" spans="1:8">
      <c r="A2206" s="4" t="str">
        <f t="shared" si="34"/>
        <v>2010South Dakota</v>
      </c>
      <c r="B2206">
        <v>2010</v>
      </c>
      <c r="C2206" t="s">
        <v>48</v>
      </c>
      <c r="D2206" s="1">
        <v>0</v>
      </c>
      <c r="E2206" s="1">
        <v>0</v>
      </c>
      <c r="F2206" s="1">
        <v>0</v>
      </c>
      <c r="G2206" t="s">
        <v>37</v>
      </c>
      <c r="H2206" s="1">
        <v>0</v>
      </c>
    </row>
    <row r="2207" spans="1:8">
      <c r="A2207" s="4" t="str">
        <f t="shared" si="34"/>
        <v>2010South Dakota</v>
      </c>
      <c r="B2207">
        <v>2010</v>
      </c>
      <c r="C2207" t="s">
        <v>48</v>
      </c>
      <c r="D2207" s="1">
        <v>0</v>
      </c>
      <c r="E2207" s="1">
        <v>0</v>
      </c>
      <c r="F2207" s="1">
        <v>0</v>
      </c>
      <c r="G2207" t="s">
        <v>38</v>
      </c>
      <c r="H2207" s="1">
        <v>38</v>
      </c>
    </row>
    <row r="2208" spans="1:8">
      <c r="A2208" s="4" t="str">
        <f t="shared" si="34"/>
        <v>2010South Dakota</v>
      </c>
      <c r="B2208">
        <v>2010</v>
      </c>
      <c r="C2208" t="s">
        <v>48</v>
      </c>
      <c r="D2208" s="1">
        <v>0</v>
      </c>
      <c r="E2208" s="1">
        <v>0</v>
      </c>
      <c r="F2208" s="1">
        <v>0</v>
      </c>
      <c r="G2208" t="s">
        <v>39</v>
      </c>
      <c r="H2208" s="1">
        <v>758</v>
      </c>
    </row>
    <row r="2209" spans="1:8">
      <c r="A2209" s="4" t="str">
        <f t="shared" si="34"/>
        <v>2010South Dakota</v>
      </c>
      <c r="B2209">
        <v>2010</v>
      </c>
      <c r="C2209" t="s">
        <v>48</v>
      </c>
      <c r="D2209" s="1">
        <v>0</v>
      </c>
      <c r="E2209" s="1">
        <v>0</v>
      </c>
      <c r="F2209" s="1">
        <v>0</v>
      </c>
      <c r="G2209" t="s">
        <v>40</v>
      </c>
      <c r="H2209" s="1">
        <v>262</v>
      </c>
    </row>
    <row r="2210" spans="1:8">
      <c r="A2210" s="4" t="str">
        <f t="shared" si="34"/>
        <v>2010South Dakota</v>
      </c>
      <c r="B2210">
        <v>2010</v>
      </c>
      <c r="C2210" t="s">
        <v>48</v>
      </c>
      <c r="D2210" s="1">
        <v>0</v>
      </c>
      <c r="E2210" s="1">
        <v>0</v>
      </c>
      <c r="F2210" s="1">
        <v>0</v>
      </c>
      <c r="G2210" t="s">
        <v>41</v>
      </c>
      <c r="H2210" s="1">
        <v>2020</v>
      </c>
    </row>
    <row r="2211" spans="1:8">
      <c r="A2211" s="4" t="str">
        <f t="shared" si="34"/>
        <v>2010South Dakota</v>
      </c>
      <c r="B2211">
        <v>2010</v>
      </c>
      <c r="C2211" t="s">
        <v>48</v>
      </c>
      <c r="D2211" s="1">
        <v>0</v>
      </c>
      <c r="E2211" s="1">
        <v>0</v>
      </c>
      <c r="F2211" s="1">
        <v>0</v>
      </c>
      <c r="G2211" t="s">
        <v>42</v>
      </c>
      <c r="H2211" s="1">
        <v>160</v>
      </c>
    </row>
    <row r="2212" spans="1:8">
      <c r="A2212" s="4" t="str">
        <f t="shared" si="34"/>
        <v>2010South Dakota</v>
      </c>
      <c r="B2212">
        <v>2010</v>
      </c>
      <c r="C2212" t="s">
        <v>48</v>
      </c>
      <c r="D2212" s="1">
        <v>0</v>
      </c>
      <c r="E2212" s="1">
        <v>0</v>
      </c>
      <c r="F2212" s="1">
        <v>0</v>
      </c>
      <c r="G2212" t="s">
        <v>43</v>
      </c>
      <c r="H2212" s="1">
        <v>296</v>
      </c>
    </row>
    <row r="2213" spans="1:8">
      <c r="A2213" s="4" t="str">
        <f t="shared" si="34"/>
        <v>2010South Dakota</v>
      </c>
      <c r="B2213">
        <v>2010</v>
      </c>
      <c r="C2213" t="s">
        <v>48</v>
      </c>
      <c r="D2213" s="1">
        <v>0</v>
      </c>
      <c r="E2213" s="1">
        <v>0</v>
      </c>
      <c r="F2213" s="1">
        <v>0</v>
      </c>
      <c r="G2213" t="s">
        <v>44</v>
      </c>
      <c r="H2213" s="1">
        <v>122</v>
      </c>
    </row>
    <row r="2214" spans="1:8">
      <c r="A2214" s="4" t="str">
        <f t="shared" si="34"/>
        <v>2010South Dakota</v>
      </c>
      <c r="B2214">
        <v>2010</v>
      </c>
      <c r="C2214" t="s">
        <v>48</v>
      </c>
      <c r="D2214" s="1">
        <v>0</v>
      </c>
      <c r="E2214" s="1">
        <v>0</v>
      </c>
      <c r="F2214" s="1">
        <v>0</v>
      </c>
      <c r="G2214" t="s">
        <v>45</v>
      </c>
      <c r="H2214" s="1">
        <v>209</v>
      </c>
    </row>
    <row r="2215" spans="1:8">
      <c r="A2215" s="4" t="str">
        <f t="shared" si="34"/>
        <v>2010South Dakota</v>
      </c>
      <c r="B2215">
        <v>2010</v>
      </c>
      <c r="C2215" t="s">
        <v>48</v>
      </c>
      <c r="D2215" s="1">
        <v>0</v>
      </c>
      <c r="E2215" s="1">
        <v>0</v>
      </c>
      <c r="F2215" s="1">
        <v>0</v>
      </c>
      <c r="G2215" t="s">
        <v>46</v>
      </c>
      <c r="H2215" s="1">
        <v>0</v>
      </c>
    </row>
    <row r="2216" spans="1:8">
      <c r="A2216" s="4" t="str">
        <f t="shared" si="34"/>
        <v>2010South Dakota</v>
      </c>
      <c r="B2216">
        <v>2010</v>
      </c>
      <c r="C2216" t="s">
        <v>48</v>
      </c>
      <c r="D2216" s="1">
        <v>0</v>
      </c>
      <c r="E2216" s="1">
        <v>0</v>
      </c>
      <c r="F2216" s="1">
        <v>0</v>
      </c>
      <c r="G2216" t="s">
        <v>47</v>
      </c>
      <c r="H2216" s="1">
        <v>0</v>
      </c>
    </row>
    <row r="2217" spans="1:8">
      <c r="A2217" s="4" t="str">
        <f t="shared" si="34"/>
        <v>2010South Dakota</v>
      </c>
      <c r="B2217">
        <v>2010</v>
      </c>
      <c r="C2217" t="s">
        <v>48</v>
      </c>
      <c r="D2217" s="1">
        <v>0</v>
      </c>
      <c r="E2217" s="1">
        <v>0</v>
      </c>
      <c r="F2217" s="1">
        <v>0</v>
      </c>
      <c r="G2217" t="s">
        <v>48</v>
      </c>
      <c r="H2217" s="1">
        <v>0</v>
      </c>
    </row>
    <row r="2218" spans="1:8">
      <c r="A2218" s="4" t="str">
        <f t="shared" si="34"/>
        <v>2010South Dakota</v>
      </c>
      <c r="B2218">
        <v>2010</v>
      </c>
      <c r="C2218" t="s">
        <v>48</v>
      </c>
      <c r="D2218" s="1">
        <v>0</v>
      </c>
      <c r="E2218" s="1">
        <v>0</v>
      </c>
      <c r="F2218" s="1">
        <v>0</v>
      </c>
      <c r="G2218" t="s">
        <v>49</v>
      </c>
      <c r="H2218" s="1">
        <v>0</v>
      </c>
    </row>
    <row r="2219" spans="1:8">
      <c r="A2219" s="4" t="str">
        <f t="shared" si="34"/>
        <v>2010South Dakota</v>
      </c>
      <c r="B2219">
        <v>2010</v>
      </c>
      <c r="C2219" t="s">
        <v>48</v>
      </c>
      <c r="D2219" s="1">
        <v>0</v>
      </c>
      <c r="E2219" s="1">
        <v>0</v>
      </c>
      <c r="F2219" s="1">
        <v>0</v>
      </c>
      <c r="G2219" t="s">
        <v>50</v>
      </c>
      <c r="H2219" s="1">
        <v>1334</v>
      </c>
    </row>
    <row r="2220" spans="1:8">
      <c r="A2220" s="4" t="str">
        <f t="shared" si="34"/>
        <v>2010South Dakota</v>
      </c>
      <c r="B2220">
        <v>2010</v>
      </c>
      <c r="C2220" t="s">
        <v>48</v>
      </c>
      <c r="D2220" s="1">
        <v>0</v>
      </c>
      <c r="E2220" s="1">
        <v>0</v>
      </c>
      <c r="F2220" s="1">
        <v>0</v>
      </c>
      <c r="G2220" t="s">
        <v>51</v>
      </c>
      <c r="H2220" s="1">
        <v>0</v>
      </c>
    </row>
    <row r="2221" spans="1:8">
      <c r="A2221" s="4" t="str">
        <f t="shared" si="34"/>
        <v>2010South Dakota</v>
      </c>
      <c r="B2221">
        <v>2010</v>
      </c>
      <c r="C2221" t="s">
        <v>48</v>
      </c>
      <c r="D2221" s="1">
        <v>0</v>
      </c>
      <c r="E2221" s="1">
        <v>0</v>
      </c>
      <c r="F2221" s="1">
        <v>0</v>
      </c>
      <c r="G2221" t="s">
        <v>52</v>
      </c>
      <c r="H2221" s="1">
        <v>0</v>
      </c>
    </row>
    <row r="2222" spans="1:8">
      <c r="A2222" s="4" t="str">
        <f t="shared" si="34"/>
        <v>2010South Dakota</v>
      </c>
      <c r="B2222">
        <v>2010</v>
      </c>
      <c r="C2222" t="s">
        <v>48</v>
      </c>
      <c r="D2222" s="1">
        <v>0</v>
      </c>
      <c r="E2222" s="1">
        <v>0</v>
      </c>
      <c r="F2222" s="1">
        <v>0</v>
      </c>
      <c r="G2222" t="s">
        <v>53</v>
      </c>
      <c r="H2222" s="1">
        <v>224</v>
      </c>
    </row>
    <row r="2223" spans="1:8">
      <c r="A2223" s="4" t="str">
        <f t="shared" si="34"/>
        <v>2010South Dakota</v>
      </c>
      <c r="B2223">
        <v>2010</v>
      </c>
      <c r="C2223" t="s">
        <v>48</v>
      </c>
      <c r="D2223" s="1">
        <v>0</v>
      </c>
      <c r="E2223" s="1">
        <v>0</v>
      </c>
      <c r="F2223" s="1">
        <v>0</v>
      </c>
      <c r="G2223" t="s">
        <v>54</v>
      </c>
      <c r="H2223" s="1">
        <v>1564</v>
      </c>
    </row>
    <row r="2224" spans="1:8">
      <c r="A2224" s="4" t="str">
        <f t="shared" si="34"/>
        <v>2010South Dakota</v>
      </c>
      <c r="B2224">
        <v>2010</v>
      </c>
      <c r="C2224" t="s">
        <v>48</v>
      </c>
      <c r="D2224" s="1">
        <v>0</v>
      </c>
      <c r="E2224" s="1">
        <v>0</v>
      </c>
      <c r="F2224" s="1">
        <v>0</v>
      </c>
      <c r="G2224" t="s">
        <v>55</v>
      </c>
      <c r="H2224" s="1">
        <v>0</v>
      </c>
    </row>
    <row r="2225" spans="1:8">
      <c r="A2225" s="4" t="str">
        <f t="shared" si="34"/>
        <v>2010South Dakota</v>
      </c>
      <c r="B2225">
        <v>2010</v>
      </c>
      <c r="C2225" t="s">
        <v>48</v>
      </c>
      <c r="D2225" s="1">
        <v>0</v>
      </c>
      <c r="E2225" s="1">
        <v>0</v>
      </c>
      <c r="F2225" s="1">
        <v>0</v>
      </c>
      <c r="G2225" t="s">
        <v>56</v>
      </c>
      <c r="H2225" s="1">
        <v>736</v>
      </c>
    </row>
    <row r="2226" spans="1:8">
      <c r="A2226" s="4" t="str">
        <f t="shared" si="34"/>
        <v>2010South Dakota</v>
      </c>
      <c r="B2226">
        <v>2010</v>
      </c>
      <c r="C2226" t="s">
        <v>48</v>
      </c>
      <c r="D2226" s="1">
        <v>0</v>
      </c>
      <c r="E2226" s="1">
        <v>0</v>
      </c>
      <c r="F2226" s="1">
        <v>0</v>
      </c>
      <c r="G2226" t="s">
        <v>57</v>
      </c>
      <c r="H2226" s="1">
        <v>648</v>
      </c>
    </row>
    <row r="2227" spans="1:8">
      <c r="A2227" s="4" t="str">
        <f t="shared" si="34"/>
        <v>2010South Dakota</v>
      </c>
      <c r="B2227">
        <v>2010</v>
      </c>
      <c r="C2227" t="s">
        <v>48</v>
      </c>
      <c r="D2227" s="1">
        <v>0</v>
      </c>
      <c r="E2227" s="1">
        <v>0</v>
      </c>
      <c r="F2227" s="1">
        <v>0</v>
      </c>
      <c r="G2227" t="s">
        <v>58</v>
      </c>
      <c r="H2227" s="1">
        <v>0</v>
      </c>
    </row>
    <row r="2228" spans="1:8">
      <c r="A2228" s="4" t="str">
        <f t="shared" si="34"/>
        <v>2010Tennessee</v>
      </c>
      <c r="B2228">
        <v>2010</v>
      </c>
      <c r="C2228" s="4" t="s">
        <v>49</v>
      </c>
      <c r="D2228" s="1">
        <v>6282706</v>
      </c>
      <c r="E2228" s="1">
        <v>5299496</v>
      </c>
      <c r="F2228" s="1">
        <v>801355</v>
      </c>
      <c r="G2228">
        <v>0</v>
      </c>
      <c r="H2228" s="1">
        <v>0</v>
      </c>
    </row>
    <row r="2229" spans="1:8">
      <c r="A2229" s="4" t="str">
        <f t="shared" si="34"/>
        <v>2010Tennessee</v>
      </c>
      <c r="B2229">
        <v>2010</v>
      </c>
      <c r="C2229" t="s">
        <v>49</v>
      </c>
      <c r="D2229" s="1">
        <v>0</v>
      </c>
      <c r="E2229" s="1">
        <v>0</v>
      </c>
      <c r="F2229" s="1">
        <v>0</v>
      </c>
      <c r="G2229" t="s">
        <v>7</v>
      </c>
      <c r="H2229" s="1">
        <v>8897</v>
      </c>
    </row>
    <row r="2230" spans="1:8">
      <c r="A2230" s="4" t="str">
        <f t="shared" si="34"/>
        <v>2010Tennessee</v>
      </c>
      <c r="B2230">
        <v>2010</v>
      </c>
      <c r="C2230" t="s">
        <v>49</v>
      </c>
      <c r="D2230" s="1">
        <v>0</v>
      </c>
      <c r="E2230" s="1">
        <v>0</v>
      </c>
      <c r="F2230" s="1">
        <v>0</v>
      </c>
      <c r="G2230" t="s">
        <v>8</v>
      </c>
      <c r="H2230" s="1">
        <v>343</v>
      </c>
    </row>
    <row r="2231" spans="1:8">
      <c r="A2231" s="4" t="str">
        <f t="shared" si="34"/>
        <v>2010Tennessee</v>
      </c>
      <c r="B2231">
        <v>2010</v>
      </c>
      <c r="C2231" t="s">
        <v>49</v>
      </c>
      <c r="D2231" s="1">
        <v>0</v>
      </c>
      <c r="E2231" s="1">
        <v>0</v>
      </c>
      <c r="F2231" s="1">
        <v>0</v>
      </c>
      <c r="G2231" t="s">
        <v>9</v>
      </c>
      <c r="H2231" s="1">
        <v>2291</v>
      </c>
    </row>
    <row r="2232" spans="1:8">
      <c r="A2232" s="4" t="str">
        <f t="shared" si="34"/>
        <v>2010Tennessee</v>
      </c>
      <c r="B2232">
        <v>2010</v>
      </c>
      <c r="C2232" t="s">
        <v>49</v>
      </c>
      <c r="D2232" s="1">
        <v>0</v>
      </c>
      <c r="E2232" s="1">
        <v>0</v>
      </c>
      <c r="F2232" s="1">
        <v>0</v>
      </c>
      <c r="G2232" t="s">
        <v>10</v>
      </c>
      <c r="H2232" s="1">
        <v>4736</v>
      </c>
    </row>
    <row r="2233" spans="1:8">
      <c r="A2233" s="4" t="str">
        <f t="shared" si="34"/>
        <v>2010Tennessee</v>
      </c>
      <c r="B2233">
        <v>2010</v>
      </c>
      <c r="C2233" t="s">
        <v>49</v>
      </c>
      <c r="D2233" s="1">
        <v>0</v>
      </c>
      <c r="E2233" s="1">
        <v>0</v>
      </c>
      <c r="F2233" s="1">
        <v>0</v>
      </c>
      <c r="G2233" t="s">
        <v>11</v>
      </c>
      <c r="H2233" s="1">
        <v>8019</v>
      </c>
    </row>
    <row r="2234" spans="1:8">
      <c r="A2234" s="4" t="str">
        <f t="shared" si="34"/>
        <v>2010Tennessee</v>
      </c>
      <c r="B2234">
        <v>2010</v>
      </c>
      <c r="C2234" t="s">
        <v>49</v>
      </c>
      <c r="D2234" s="1">
        <v>0</v>
      </c>
      <c r="E2234" s="1">
        <v>0</v>
      </c>
      <c r="F2234" s="1">
        <v>0</v>
      </c>
      <c r="G2234" t="s">
        <v>12</v>
      </c>
      <c r="H2234" s="1">
        <v>1858</v>
      </c>
    </row>
    <row r="2235" spans="1:8">
      <c r="A2235" s="4" t="str">
        <f t="shared" si="34"/>
        <v>2010Tennessee</v>
      </c>
      <c r="B2235">
        <v>2010</v>
      </c>
      <c r="C2235" t="s">
        <v>49</v>
      </c>
      <c r="D2235" s="1">
        <v>0</v>
      </c>
      <c r="E2235" s="1">
        <v>0</v>
      </c>
      <c r="F2235" s="1">
        <v>0</v>
      </c>
      <c r="G2235" t="s">
        <v>13</v>
      </c>
      <c r="H2235" s="1">
        <v>765</v>
      </c>
    </row>
    <row r="2236" spans="1:8">
      <c r="A2236" s="4" t="str">
        <f t="shared" si="34"/>
        <v>2010Tennessee</v>
      </c>
      <c r="B2236">
        <v>2010</v>
      </c>
      <c r="C2236" t="s">
        <v>49</v>
      </c>
      <c r="D2236" s="1">
        <v>0</v>
      </c>
      <c r="E2236" s="1">
        <v>0</v>
      </c>
      <c r="F2236" s="1">
        <v>0</v>
      </c>
      <c r="G2236" t="s">
        <v>14</v>
      </c>
      <c r="H2236" s="1">
        <v>248</v>
      </c>
    </row>
    <row r="2237" spans="1:8">
      <c r="A2237" s="4" t="str">
        <f t="shared" si="34"/>
        <v>2010Tennessee</v>
      </c>
      <c r="B2237">
        <v>2010</v>
      </c>
      <c r="C2237" t="s">
        <v>49</v>
      </c>
      <c r="D2237" s="1">
        <v>0</v>
      </c>
      <c r="E2237" s="1">
        <v>0</v>
      </c>
      <c r="F2237" s="1">
        <v>0</v>
      </c>
      <c r="G2237" t="s">
        <v>15</v>
      </c>
      <c r="H2237" s="1">
        <v>394</v>
      </c>
    </row>
    <row r="2238" spans="1:8">
      <c r="A2238" s="4" t="str">
        <f t="shared" si="34"/>
        <v>2010Tennessee</v>
      </c>
      <c r="B2238">
        <v>2010</v>
      </c>
      <c r="C2238" t="s">
        <v>49</v>
      </c>
      <c r="D2238" s="1">
        <v>0</v>
      </c>
      <c r="E2238" s="1">
        <v>0</v>
      </c>
      <c r="F2238" s="1">
        <v>0</v>
      </c>
      <c r="G2238" t="s">
        <v>16</v>
      </c>
      <c r="H2238" s="1">
        <v>14168</v>
      </c>
    </row>
    <row r="2239" spans="1:8">
      <c r="A2239" s="4" t="str">
        <f t="shared" si="34"/>
        <v>2010Tennessee</v>
      </c>
      <c r="B2239">
        <v>2010</v>
      </c>
      <c r="C2239" t="s">
        <v>49</v>
      </c>
      <c r="D2239" s="1">
        <v>0</v>
      </c>
      <c r="E2239" s="1">
        <v>0</v>
      </c>
      <c r="F2239" s="1">
        <v>0</v>
      </c>
      <c r="G2239" t="s">
        <v>17</v>
      </c>
      <c r="H2239" s="1">
        <v>11065</v>
      </c>
    </row>
    <row r="2240" spans="1:8">
      <c r="A2240" s="4" t="str">
        <f t="shared" si="34"/>
        <v>2010Tennessee</v>
      </c>
      <c r="B2240">
        <v>2010</v>
      </c>
      <c r="C2240" t="s">
        <v>49</v>
      </c>
      <c r="D2240" s="1">
        <v>0</v>
      </c>
      <c r="E2240" s="1">
        <v>0</v>
      </c>
      <c r="F2240" s="1">
        <v>0</v>
      </c>
      <c r="G2240" t="s">
        <v>18</v>
      </c>
      <c r="H2240" s="1">
        <v>243</v>
      </c>
    </row>
    <row r="2241" spans="1:8">
      <c r="A2241" s="4" t="str">
        <f t="shared" si="34"/>
        <v>2010Tennessee</v>
      </c>
      <c r="B2241">
        <v>2010</v>
      </c>
      <c r="C2241" t="s">
        <v>49</v>
      </c>
      <c r="D2241" s="1">
        <v>0</v>
      </c>
      <c r="E2241" s="1">
        <v>0</v>
      </c>
      <c r="F2241" s="1">
        <v>0</v>
      </c>
      <c r="G2241" t="s">
        <v>19</v>
      </c>
      <c r="H2241" s="1">
        <v>333</v>
      </c>
    </row>
    <row r="2242" spans="1:8">
      <c r="A2242" s="4" t="str">
        <f t="shared" si="34"/>
        <v>2010Tennessee</v>
      </c>
      <c r="B2242">
        <v>2010</v>
      </c>
      <c r="C2242" t="s">
        <v>49</v>
      </c>
      <c r="D2242" s="1">
        <v>0</v>
      </c>
      <c r="E2242" s="1">
        <v>0</v>
      </c>
      <c r="F2242" s="1">
        <v>0</v>
      </c>
      <c r="G2242" t="s">
        <v>20</v>
      </c>
      <c r="H2242" s="1">
        <v>3162</v>
      </c>
    </row>
    <row r="2243" spans="1:8">
      <c r="A2243" s="4" t="str">
        <f t="shared" ref="A2243:A2306" si="35">B2243&amp;C2243</f>
        <v>2010Tennessee</v>
      </c>
      <c r="B2243">
        <v>2010</v>
      </c>
      <c r="C2243" t="s">
        <v>49</v>
      </c>
      <c r="D2243" s="1">
        <v>0</v>
      </c>
      <c r="E2243" s="1">
        <v>0</v>
      </c>
      <c r="F2243" s="1">
        <v>0</v>
      </c>
      <c r="G2243" t="s">
        <v>21</v>
      </c>
      <c r="H2243" s="1">
        <v>4764</v>
      </c>
    </row>
    <row r="2244" spans="1:8">
      <c r="A2244" s="4" t="str">
        <f t="shared" si="35"/>
        <v>2010Tennessee</v>
      </c>
      <c r="B2244">
        <v>2010</v>
      </c>
      <c r="C2244" t="s">
        <v>49</v>
      </c>
      <c r="D2244" s="1">
        <v>0</v>
      </c>
      <c r="E2244" s="1">
        <v>0</v>
      </c>
      <c r="F2244" s="1">
        <v>0</v>
      </c>
      <c r="G2244" t="s">
        <v>22</v>
      </c>
      <c r="H2244" s="1">
        <v>1052</v>
      </c>
    </row>
    <row r="2245" spans="1:8">
      <c r="A2245" s="4" t="str">
        <f t="shared" si="35"/>
        <v>2010Tennessee</v>
      </c>
      <c r="B2245">
        <v>2010</v>
      </c>
      <c r="C2245" t="s">
        <v>49</v>
      </c>
      <c r="D2245" s="1">
        <v>0</v>
      </c>
      <c r="E2245" s="1">
        <v>0</v>
      </c>
      <c r="F2245" s="1">
        <v>0</v>
      </c>
      <c r="G2245" t="s">
        <v>23</v>
      </c>
      <c r="H2245" s="1">
        <v>2506</v>
      </c>
    </row>
    <row r="2246" spans="1:8">
      <c r="A2246" s="4" t="str">
        <f t="shared" si="35"/>
        <v>2010Tennessee</v>
      </c>
      <c r="B2246">
        <v>2010</v>
      </c>
      <c r="C2246" t="s">
        <v>49</v>
      </c>
      <c r="D2246" s="1">
        <v>0</v>
      </c>
      <c r="E2246" s="1">
        <v>0</v>
      </c>
      <c r="F2246" s="1">
        <v>0</v>
      </c>
      <c r="G2246" t="s">
        <v>24</v>
      </c>
      <c r="H2246" s="1">
        <v>11188</v>
      </c>
    </row>
    <row r="2247" spans="1:8">
      <c r="A2247" s="4" t="str">
        <f t="shared" si="35"/>
        <v>2010Tennessee</v>
      </c>
      <c r="B2247">
        <v>2010</v>
      </c>
      <c r="C2247" t="s">
        <v>49</v>
      </c>
      <c r="D2247" s="1">
        <v>0</v>
      </c>
      <c r="E2247" s="1">
        <v>0</v>
      </c>
      <c r="F2247" s="1">
        <v>0</v>
      </c>
      <c r="G2247" t="s">
        <v>25</v>
      </c>
      <c r="H2247" s="1">
        <v>2602</v>
      </c>
    </row>
    <row r="2248" spans="1:8">
      <c r="A2248" s="4" t="str">
        <f t="shared" si="35"/>
        <v>2010Tennessee</v>
      </c>
      <c r="B2248">
        <v>2010</v>
      </c>
      <c r="C2248" t="s">
        <v>49</v>
      </c>
      <c r="D2248" s="1">
        <v>0</v>
      </c>
      <c r="E2248" s="1">
        <v>0</v>
      </c>
      <c r="F2248" s="1">
        <v>0</v>
      </c>
      <c r="G2248" t="s">
        <v>26</v>
      </c>
      <c r="H2248" s="1">
        <v>84</v>
      </c>
    </row>
    <row r="2249" spans="1:8">
      <c r="A2249" s="4" t="str">
        <f t="shared" si="35"/>
        <v>2010Tennessee</v>
      </c>
      <c r="B2249">
        <v>2010</v>
      </c>
      <c r="C2249" t="s">
        <v>49</v>
      </c>
      <c r="D2249" s="1">
        <v>0</v>
      </c>
      <c r="E2249" s="1">
        <v>0</v>
      </c>
      <c r="F2249" s="1">
        <v>0</v>
      </c>
      <c r="G2249" t="s">
        <v>27</v>
      </c>
      <c r="H2249" s="1">
        <v>1450</v>
      </c>
    </row>
    <row r="2250" spans="1:8">
      <c r="A2250" s="4" t="str">
        <f t="shared" si="35"/>
        <v>2010Tennessee</v>
      </c>
      <c r="B2250">
        <v>2010</v>
      </c>
      <c r="C2250" t="s">
        <v>49</v>
      </c>
      <c r="D2250" s="1">
        <v>0</v>
      </c>
      <c r="E2250" s="1">
        <v>0</v>
      </c>
      <c r="F2250" s="1">
        <v>0</v>
      </c>
      <c r="G2250" t="s">
        <v>28</v>
      </c>
      <c r="H2250" s="1">
        <v>1733</v>
      </c>
    </row>
    <row r="2251" spans="1:8">
      <c r="A2251" s="4" t="str">
        <f t="shared" si="35"/>
        <v>2010Tennessee</v>
      </c>
      <c r="B2251">
        <v>2010</v>
      </c>
      <c r="C2251" t="s">
        <v>49</v>
      </c>
      <c r="D2251" s="1">
        <v>0</v>
      </c>
      <c r="E2251" s="1">
        <v>0</v>
      </c>
      <c r="F2251" s="1">
        <v>0</v>
      </c>
      <c r="G2251" t="s">
        <v>29</v>
      </c>
      <c r="H2251" s="1">
        <v>5529</v>
      </c>
    </row>
    <row r="2252" spans="1:8">
      <c r="A2252" s="4" t="str">
        <f t="shared" si="35"/>
        <v>2010Tennessee</v>
      </c>
      <c r="B2252">
        <v>2010</v>
      </c>
      <c r="C2252" t="s">
        <v>49</v>
      </c>
      <c r="D2252" s="1">
        <v>0</v>
      </c>
      <c r="E2252" s="1">
        <v>0</v>
      </c>
      <c r="F2252" s="1">
        <v>0</v>
      </c>
      <c r="G2252" t="s">
        <v>30</v>
      </c>
      <c r="H2252" s="1">
        <v>1504</v>
      </c>
    </row>
    <row r="2253" spans="1:8">
      <c r="A2253" s="4" t="str">
        <f t="shared" si="35"/>
        <v>2010Tennessee</v>
      </c>
      <c r="B2253">
        <v>2010</v>
      </c>
      <c r="C2253" t="s">
        <v>49</v>
      </c>
      <c r="D2253" s="1">
        <v>0</v>
      </c>
      <c r="E2253" s="1">
        <v>0</v>
      </c>
      <c r="F2253" s="1">
        <v>0</v>
      </c>
      <c r="G2253" t="s">
        <v>31</v>
      </c>
      <c r="H2253" s="1">
        <v>9029</v>
      </c>
    </row>
    <row r="2254" spans="1:8">
      <c r="A2254" s="4" t="str">
        <f t="shared" si="35"/>
        <v>2010Tennessee</v>
      </c>
      <c r="B2254">
        <v>2010</v>
      </c>
      <c r="C2254" t="s">
        <v>49</v>
      </c>
      <c r="D2254" s="1">
        <v>0</v>
      </c>
      <c r="E2254" s="1">
        <v>0</v>
      </c>
      <c r="F2254" s="1">
        <v>0</v>
      </c>
      <c r="G2254" t="s">
        <v>32</v>
      </c>
      <c r="H2254" s="1">
        <v>4342</v>
      </c>
    </row>
    <row r="2255" spans="1:8">
      <c r="A2255" s="4" t="str">
        <f t="shared" si="35"/>
        <v>2010Tennessee</v>
      </c>
      <c r="B2255">
        <v>2010</v>
      </c>
      <c r="C2255" t="s">
        <v>49</v>
      </c>
      <c r="D2255" s="1">
        <v>0</v>
      </c>
      <c r="E2255" s="1">
        <v>0</v>
      </c>
      <c r="F2255" s="1">
        <v>0</v>
      </c>
      <c r="G2255" t="s">
        <v>33</v>
      </c>
      <c r="H2255" s="1">
        <v>290</v>
      </c>
    </row>
    <row r="2256" spans="1:8">
      <c r="A2256" s="4" t="str">
        <f t="shared" si="35"/>
        <v>2010Tennessee</v>
      </c>
      <c r="B2256">
        <v>2010</v>
      </c>
      <c r="C2256" t="s">
        <v>49</v>
      </c>
      <c r="D2256" s="1">
        <v>0</v>
      </c>
      <c r="E2256" s="1">
        <v>0</v>
      </c>
      <c r="F2256" s="1">
        <v>0</v>
      </c>
      <c r="G2256" t="s">
        <v>34</v>
      </c>
      <c r="H2256" s="1">
        <v>187</v>
      </c>
    </row>
    <row r="2257" spans="1:8">
      <c r="A2257" s="4" t="str">
        <f t="shared" si="35"/>
        <v>2010Tennessee</v>
      </c>
      <c r="B2257">
        <v>2010</v>
      </c>
      <c r="C2257" t="s">
        <v>49</v>
      </c>
      <c r="D2257" s="1">
        <v>0</v>
      </c>
      <c r="E2257" s="1">
        <v>0</v>
      </c>
      <c r="F2257" s="1">
        <v>0</v>
      </c>
      <c r="G2257" t="s">
        <v>35</v>
      </c>
      <c r="H2257" s="1">
        <v>2433</v>
      </c>
    </row>
    <row r="2258" spans="1:8">
      <c r="A2258" s="4" t="str">
        <f t="shared" si="35"/>
        <v>2010Tennessee</v>
      </c>
      <c r="B2258">
        <v>2010</v>
      </c>
      <c r="C2258" t="s">
        <v>49</v>
      </c>
      <c r="D2258" s="1">
        <v>0</v>
      </c>
      <c r="E2258" s="1">
        <v>0</v>
      </c>
      <c r="F2258" s="1">
        <v>0</v>
      </c>
      <c r="G2258" t="s">
        <v>36</v>
      </c>
      <c r="H2258" s="1">
        <v>197</v>
      </c>
    </row>
    <row r="2259" spans="1:8">
      <c r="A2259" s="4" t="str">
        <f t="shared" si="35"/>
        <v>2010Tennessee</v>
      </c>
      <c r="B2259">
        <v>2010</v>
      </c>
      <c r="C2259" t="s">
        <v>49</v>
      </c>
      <c r="D2259" s="1">
        <v>0</v>
      </c>
      <c r="E2259" s="1">
        <v>0</v>
      </c>
      <c r="F2259" s="1">
        <v>0</v>
      </c>
      <c r="G2259" t="s">
        <v>37</v>
      </c>
      <c r="H2259" s="1">
        <v>2230</v>
      </c>
    </row>
    <row r="2260" spans="1:8">
      <c r="A2260" s="4" t="str">
        <f t="shared" si="35"/>
        <v>2010Tennessee</v>
      </c>
      <c r="B2260">
        <v>2010</v>
      </c>
      <c r="C2260" t="s">
        <v>49</v>
      </c>
      <c r="D2260" s="1">
        <v>0</v>
      </c>
      <c r="E2260" s="1">
        <v>0</v>
      </c>
      <c r="F2260" s="1">
        <v>0</v>
      </c>
      <c r="G2260" t="s">
        <v>38</v>
      </c>
      <c r="H2260" s="1">
        <v>621</v>
      </c>
    </row>
    <row r="2261" spans="1:8">
      <c r="A2261" s="4" t="str">
        <f t="shared" si="35"/>
        <v>2010Tennessee</v>
      </c>
      <c r="B2261">
        <v>2010</v>
      </c>
      <c r="C2261" t="s">
        <v>49</v>
      </c>
      <c r="D2261" s="1">
        <v>0</v>
      </c>
      <c r="E2261" s="1">
        <v>0</v>
      </c>
      <c r="F2261" s="1">
        <v>0</v>
      </c>
      <c r="G2261" t="s">
        <v>39</v>
      </c>
      <c r="H2261" s="1">
        <v>4800</v>
      </c>
    </row>
    <row r="2262" spans="1:8">
      <c r="A2262" s="4" t="str">
        <f t="shared" si="35"/>
        <v>2010Tennessee</v>
      </c>
      <c r="B2262">
        <v>2010</v>
      </c>
      <c r="C2262" t="s">
        <v>49</v>
      </c>
      <c r="D2262" s="1">
        <v>0</v>
      </c>
      <c r="E2262" s="1">
        <v>0</v>
      </c>
      <c r="F2262" s="1">
        <v>0</v>
      </c>
      <c r="G2262" t="s">
        <v>40</v>
      </c>
      <c r="H2262" s="1">
        <v>7102</v>
      </c>
    </row>
    <row r="2263" spans="1:8">
      <c r="A2263" s="4" t="str">
        <f t="shared" si="35"/>
        <v>2010Tennessee</v>
      </c>
      <c r="B2263">
        <v>2010</v>
      </c>
      <c r="C2263" t="s">
        <v>49</v>
      </c>
      <c r="D2263" s="1">
        <v>0</v>
      </c>
      <c r="E2263" s="1">
        <v>0</v>
      </c>
      <c r="F2263" s="1">
        <v>0</v>
      </c>
      <c r="G2263" t="s">
        <v>41</v>
      </c>
      <c r="H2263" s="1">
        <v>0</v>
      </c>
    </row>
    <row r="2264" spans="1:8">
      <c r="A2264" s="4" t="str">
        <f t="shared" si="35"/>
        <v>2010Tennessee</v>
      </c>
      <c r="B2264">
        <v>2010</v>
      </c>
      <c r="C2264" t="s">
        <v>49</v>
      </c>
      <c r="D2264" s="1">
        <v>0</v>
      </c>
      <c r="E2264" s="1">
        <v>0</v>
      </c>
      <c r="F2264" s="1">
        <v>0</v>
      </c>
      <c r="G2264" t="s">
        <v>42</v>
      </c>
      <c r="H2264" s="1">
        <v>4462</v>
      </c>
    </row>
    <row r="2265" spans="1:8">
      <c r="A2265" s="4" t="str">
        <f t="shared" si="35"/>
        <v>2010Tennessee</v>
      </c>
      <c r="B2265">
        <v>2010</v>
      </c>
      <c r="C2265" t="s">
        <v>49</v>
      </c>
      <c r="D2265" s="1">
        <v>0</v>
      </c>
      <c r="E2265" s="1">
        <v>0</v>
      </c>
      <c r="F2265" s="1">
        <v>0</v>
      </c>
      <c r="G2265" t="s">
        <v>43</v>
      </c>
      <c r="H2265" s="1">
        <v>669</v>
      </c>
    </row>
    <row r="2266" spans="1:8">
      <c r="A2266" s="4" t="str">
        <f t="shared" si="35"/>
        <v>2010Tennessee</v>
      </c>
      <c r="B2266">
        <v>2010</v>
      </c>
      <c r="C2266" t="s">
        <v>49</v>
      </c>
      <c r="D2266" s="1">
        <v>0</v>
      </c>
      <c r="E2266" s="1">
        <v>0</v>
      </c>
      <c r="F2266" s="1">
        <v>0</v>
      </c>
      <c r="G2266" t="s">
        <v>44</v>
      </c>
      <c r="H2266" s="1">
        <v>430</v>
      </c>
    </row>
    <row r="2267" spans="1:8">
      <c r="A2267" s="4" t="str">
        <f t="shared" si="35"/>
        <v>2010Tennessee</v>
      </c>
      <c r="B2267">
        <v>2010</v>
      </c>
      <c r="C2267" t="s">
        <v>49</v>
      </c>
      <c r="D2267" s="1">
        <v>0</v>
      </c>
      <c r="E2267" s="1">
        <v>0</v>
      </c>
      <c r="F2267" s="1">
        <v>0</v>
      </c>
      <c r="G2267" t="s">
        <v>45</v>
      </c>
      <c r="H2267" s="1">
        <v>2562</v>
      </c>
    </row>
    <row r="2268" spans="1:8">
      <c r="A2268" s="4" t="str">
        <f t="shared" si="35"/>
        <v>2010Tennessee</v>
      </c>
      <c r="B2268">
        <v>2010</v>
      </c>
      <c r="C2268" t="s">
        <v>49</v>
      </c>
      <c r="D2268" s="1">
        <v>0</v>
      </c>
      <c r="E2268" s="1">
        <v>0</v>
      </c>
      <c r="F2268" s="1">
        <v>0</v>
      </c>
      <c r="G2268" t="s">
        <v>46</v>
      </c>
      <c r="H2268" s="1">
        <v>805</v>
      </c>
    </row>
    <row r="2269" spans="1:8">
      <c r="A2269" s="4" t="str">
        <f t="shared" si="35"/>
        <v>2010Tennessee</v>
      </c>
      <c r="B2269">
        <v>2010</v>
      </c>
      <c r="C2269" t="s">
        <v>49</v>
      </c>
      <c r="D2269" s="1">
        <v>0</v>
      </c>
      <c r="E2269" s="1">
        <v>0</v>
      </c>
      <c r="F2269" s="1">
        <v>0</v>
      </c>
      <c r="G2269" t="s">
        <v>47</v>
      </c>
      <c r="H2269" s="1">
        <v>4765</v>
      </c>
    </row>
    <row r="2270" spans="1:8">
      <c r="A2270" s="4" t="str">
        <f t="shared" si="35"/>
        <v>2010Tennessee</v>
      </c>
      <c r="B2270">
        <v>2010</v>
      </c>
      <c r="C2270" t="s">
        <v>49</v>
      </c>
      <c r="D2270" s="1">
        <v>0</v>
      </c>
      <c r="E2270" s="1">
        <v>0</v>
      </c>
      <c r="F2270" s="1">
        <v>0</v>
      </c>
      <c r="G2270" t="s">
        <v>48</v>
      </c>
      <c r="H2270" s="1">
        <v>63</v>
      </c>
    </row>
    <row r="2271" spans="1:8">
      <c r="A2271" s="4" t="str">
        <f t="shared" si="35"/>
        <v>2010Tennessee</v>
      </c>
      <c r="B2271">
        <v>2010</v>
      </c>
      <c r="C2271" t="s">
        <v>49</v>
      </c>
      <c r="D2271" s="1">
        <v>0</v>
      </c>
      <c r="E2271" s="1">
        <v>0</v>
      </c>
      <c r="F2271" s="1">
        <v>0</v>
      </c>
      <c r="G2271" t="s">
        <v>49</v>
      </c>
      <c r="H2271" s="1">
        <v>0</v>
      </c>
    </row>
    <row r="2272" spans="1:8">
      <c r="A2272" s="4" t="str">
        <f t="shared" si="35"/>
        <v>2010Tennessee</v>
      </c>
      <c r="B2272">
        <v>2010</v>
      </c>
      <c r="C2272" t="s">
        <v>49</v>
      </c>
      <c r="D2272" s="1">
        <v>0</v>
      </c>
      <c r="E2272" s="1">
        <v>0</v>
      </c>
      <c r="F2272" s="1">
        <v>0</v>
      </c>
      <c r="G2272" t="s">
        <v>50</v>
      </c>
      <c r="H2272" s="1">
        <v>8701</v>
      </c>
    </row>
    <row r="2273" spans="1:8">
      <c r="A2273" s="4" t="str">
        <f t="shared" si="35"/>
        <v>2010Tennessee</v>
      </c>
      <c r="B2273">
        <v>2010</v>
      </c>
      <c r="C2273" t="s">
        <v>49</v>
      </c>
      <c r="D2273" s="1">
        <v>0</v>
      </c>
      <c r="E2273" s="1">
        <v>0</v>
      </c>
      <c r="F2273" s="1">
        <v>0</v>
      </c>
      <c r="G2273" t="s">
        <v>51</v>
      </c>
      <c r="H2273" s="1">
        <v>2062</v>
      </c>
    </row>
    <row r="2274" spans="1:8">
      <c r="A2274" s="4" t="str">
        <f t="shared" si="35"/>
        <v>2010Tennessee</v>
      </c>
      <c r="B2274">
        <v>2010</v>
      </c>
      <c r="C2274" t="s">
        <v>49</v>
      </c>
      <c r="D2274" s="1">
        <v>0</v>
      </c>
      <c r="E2274" s="1">
        <v>0</v>
      </c>
      <c r="F2274" s="1">
        <v>0</v>
      </c>
      <c r="G2274" t="s">
        <v>52</v>
      </c>
      <c r="H2274" s="1">
        <v>0</v>
      </c>
    </row>
    <row r="2275" spans="1:8">
      <c r="A2275" s="4" t="str">
        <f t="shared" si="35"/>
        <v>2010Tennessee</v>
      </c>
      <c r="B2275">
        <v>2010</v>
      </c>
      <c r="C2275" t="s">
        <v>49</v>
      </c>
      <c r="D2275" s="1">
        <v>0</v>
      </c>
      <c r="E2275" s="1">
        <v>0</v>
      </c>
      <c r="F2275" s="1">
        <v>0</v>
      </c>
      <c r="G2275" t="s">
        <v>53</v>
      </c>
      <c r="H2275" s="1">
        <v>8650</v>
      </c>
    </row>
    <row r="2276" spans="1:8">
      <c r="A2276" s="4" t="str">
        <f t="shared" si="35"/>
        <v>2010Tennessee</v>
      </c>
      <c r="B2276">
        <v>2010</v>
      </c>
      <c r="C2276" t="s">
        <v>49</v>
      </c>
      <c r="D2276" s="1">
        <v>0</v>
      </c>
      <c r="E2276" s="1">
        <v>0</v>
      </c>
      <c r="F2276" s="1">
        <v>0</v>
      </c>
      <c r="G2276" t="s">
        <v>54</v>
      </c>
      <c r="H2276" s="1">
        <v>1412</v>
      </c>
    </row>
    <row r="2277" spans="1:8">
      <c r="A2277" s="4" t="str">
        <f t="shared" si="35"/>
        <v>2010Tennessee</v>
      </c>
      <c r="B2277">
        <v>2010</v>
      </c>
      <c r="C2277" t="s">
        <v>49</v>
      </c>
      <c r="D2277" s="1">
        <v>0</v>
      </c>
      <c r="E2277" s="1">
        <v>0</v>
      </c>
      <c r="F2277" s="1">
        <v>0</v>
      </c>
      <c r="G2277" t="s">
        <v>55</v>
      </c>
      <c r="H2277" s="1">
        <v>2201</v>
      </c>
    </row>
    <row r="2278" spans="1:8">
      <c r="A2278" s="4" t="str">
        <f t="shared" si="35"/>
        <v>2010Tennessee</v>
      </c>
      <c r="B2278">
        <v>2010</v>
      </c>
      <c r="C2278" t="s">
        <v>49</v>
      </c>
      <c r="D2278" s="1">
        <v>0</v>
      </c>
      <c r="E2278" s="1">
        <v>0</v>
      </c>
      <c r="F2278" s="1">
        <v>0</v>
      </c>
      <c r="G2278" t="s">
        <v>56</v>
      </c>
      <c r="H2278" s="1">
        <v>2831</v>
      </c>
    </row>
    <row r="2279" spans="1:8">
      <c r="A2279" s="4" t="str">
        <f t="shared" si="35"/>
        <v>2010Tennessee</v>
      </c>
      <c r="B2279">
        <v>2010</v>
      </c>
      <c r="C2279" t="s">
        <v>49</v>
      </c>
      <c r="D2279" s="1">
        <v>0</v>
      </c>
      <c r="E2279" s="1">
        <v>0</v>
      </c>
      <c r="F2279" s="1">
        <v>0</v>
      </c>
      <c r="G2279" t="s">
        <v>57</v>
      </c>
      <c r="H2279" s="1">
        <v>0</v>
      </c>
    </row>
    <row r="2280" spans="1:8">
      <c r="A2280" s="4" t="str">
        <f t="shared" si="35"/>
        <v>2010Tennessee</v>
      </c>
      <c r="B2280">
        <v>2010</v>
      </c>
      <c r="C2280" t="s">
        <v>49</v>
      </c>
      <c r="D2280" s="1">
        <v>0</v>
      </c>
      <c r="E2280" s="1">
        <v>0</v>
      </c>
      <c r="F2280" s="1">
        <v>0</v>
      </c>
      <c r="G2280" t="s">
        <v>58</v>
      </c>
      <c r="H2280" s="1">
        <v>0</v>
      </c>
    </row>
    <row r="2281" spans="1:8">
      <c r="A2281" s="4" t="str">
        <f t="shared" si="35"/>
        <v>2010Texas</v>
      </c>
      <c r="B2281">
        <v>2010</v>
      </c>
      <c r="C2281" s="4" t="s">
        <v>50</v>
      </c>
      <c r="D2281" s="1">
        <v>24899075</v>
      </c>
      <c r="E2281" s="1">
        <v>20500156</v>
      </c>
      <c r="F2281" s="1">
        <v>3740344</v>
      </c>
      <c r="G2281">
        <v>0</v>
      </c>
      <c r="H2281" s="1">
        <v>0</v>
      </c>
    </row>
    <row r="2282" spans="1:8">
      <c r="A2282" s="4" t="str">
        <f t="shared" si="35"/>
        <v>2010Texas</v>
      </c>
      <c r="B2282">
        <v>2010</v>
      </c>
      <c r="C2282" t="s">
        <v>50</v>
      </c>
      <c r="D2282" s="1">
        <v>0</v>
      </c>
      <c r="E2282" s="1">
        <v>0</v>
      </c>
      <c r="F2282" s="1">
        <v>0</v>
      </c>
      <c r="G2282" t="s">
        <v>7</v>
      </c>
      <c r="H2282" s="1">
        <v>8636</v>
      </c>
    </row>
    <row r="2283" spans="1:8">
      <c r="A2283" s="4" t="str">
        <f t="shared" si="35"/>
        <v>2010Texas</v>
      </c>
      <c r="B2283">
        <v>2010</v>
      </c>
      <c r="C2283" t="s">
        <v>50</v>
      </c>
      <c r="D2283" s="1">
        <v>0</v>
      </c>
      <c r="E2283" s="1">
        <v>0</v>
      </c>
      <c r="F2283" s="1">
        <v>0</v>
      </c>
      <c r="G2283" t="s">
        <v>8</v>
      </c>
      <c r="H2283" s="1">
        <v>11613</v>
      </c>
    </row>
    <row r="2284" spans="1:8">
      <c r="A2284" s="4" t="str">
        <f t="shared" si="35"/>
        <v>2010Texas</v>
      </c>
      <c r="B2284">
        <v>2010</v>
      </c>
      <c r="C2284" t="s">
        <v>50</v>
      </c>
      <c r="D2284" s="1">
        <v>0</v>
      </c>
      <c r="E2284" s="1">
        <v>0</v>
      </c>
      <c r="F2284" s="1">
        <v>0</v>
      </c>
      <c r="G2284" t="s">
        <v>9</v>
      </c>
      <c r="H2284" s="1">
        <v>16521</v>
      </c>
    </row>
    <row r="2285" spans="1:8">
      <c r="A2285" s="4" t="str">
        <f t="shared" si="35"/>
        <v>2010Texas</v>
      </c>
      <c r="B2285">
        <v>2010</v>
      </c>
      <c r="C2285" t="s">
        <v>50</v>
      </c>
      <c r="D2285" s="1">
        <v>0</v>
      </c>
      <c r="E2285" s="1">
        <v>0</v>
      </c>
      <c r="F2285" s="1">
        <v>0</v>
      </c>
      <c r="G2285" t="s">
        <v>10</v>
      </c>
      <c r="H2285" s="1">
        <v>15251</v>
      </c>
    </row>
    <row r="2286" spans="1:8">
      <c r="A2286" s="4" t="str">
        <f t="shared" si="35"/>
        <v>2010Texas</v>
      </c>
      <c r="B2286">
        <v>2010</v>
      </c>
      <c r="C2286" t="s">
        <v>50</v>
      </c>
      <c r="D2286" s="1">
        <v>0</v>
      </c>
      <c r="E2286" s="1">
        <v>0</v>
      </c>
      <c r="F2286" s="1">
        <v>0</v>
      </c>
      <c r="G2286" t="s">
        <v>11</v>
      </c>
      <c r="H2286" s="1">
        <v>68959</v>
      </c>
    </row>
    <row r="2287" spans="1:8">
      <c r="A2287" s="4" t="str">
        <f t="shared" si="35"/>
        <v>2010Texas</v>
      </c>
      <c r="B2287">
        <v>2010</v>
      </c>
      <c r="C2287" t="s">
        <v>50</v>
      </c>
      <c r="D2287" s="1">
        <v>0</v>
      </c>
      <c r="E2287" s="1">
        <v>0</v>
      </c>
      <c r="F2287" s="1">
        <v>0</v>
      </c>
      <c r="G2287" t="s">
        <v>12</v>
      </c>
      <c r="H2287" s="1">
        <v>16361</v>
      </c>
    </row>
    <row r="2288" spans="1:8">
      <c r="A2288" s="4" t="str">
        <f t="shared" si="35"/>
        <v>2010Texas</v>
      </c>
      <c r="B2288">
        <v>2010</v>
      </c>
      <c r="C2288" t="s">
        <v>50</v>
      </c>
      <c r="D2288" s="1">
        <v>0</v>
      </c>
      <c r="E2288" s="1">
        <v>0</v>
      </c>
      <c r="F2288" s="1">
        <v>0</v>
      </c>
      <c r="G2288" t="s">
        <v>13</v>
      </c>
      <c r="H2288" s="1">
        <v>924</v>
      </c>
    </row>
    <row r="2289" spans="1:8">
      <c r="A2289" s="4" t="str">
        <f t="shared" si="35"/>
        <v>2010Texas</v>
      </c>
      <c r="B2289">
        <v>2010</v>
      </c>
      <c r="C2289" t="s">
        <v>50</v>
      </c>
      <c r="D2289" s="1">
        <v>0</v>
      </c>
      <c r="E2289" s="1">
        <v>0</v>
      </c>
      <c r="F2289" s="1">
        <v>0</v>
      </c>
      <c r="G2289" t="s">
        <v>14</v>
      </c>
      <c r="H2289" s="1">
        <v>704</v>
      </c>
    </row>
    <row r="2290" spans="1:8">
      <c r="A2290" s="4" t="str">
        <f t="shared" si="35"/>
        <v>2010Texas</v>
      </c>
      <c r="B2290">
        <v>2010</v>
      </c>
      <c r="C2290" t="s">
        <v>50</v>
      </c>
      <c r="D2290" s="1">
        <v>0</v>
      </c>
      <c r="E2290" s="1">
        <v>0</v>
      </c>
      <c r="F2290" s="1">
        <v>0</v>
      </c>
      <c r="G2290" t="s">
        <v>15</v>
      </c>
      <c r="H2290" s="1">
        <v>460</v>
      </c>
    </row>
    <row r="2291" spans="1:8">
      <c r="A2291" s="4" t="str">
        <f t="shared" si="35"/>
        <v>2010Texas</v>
      </c>
      <c r="B2291">
        <v>2010</v>
      </c>
      <c r="C2291" t="s">
        <v>50</v>
      </c>
      <c r="D2291" s="1">
        <v>0</v>
      </c>
      <c r="E2291" s="1">
        <v>0</v>
      </c>
      <c r="F2291" s="1">
        <v>0</v>
      </c>
      <c r="G2291" t="s">
        <v>16</v>
      </c>
      <c r="H2291" s="1">
        <v>26668</v>
      </c>
    </row>
    <row r="2292" spans="1:8">
      <c r="A2292" s="4" t="str">
        <f t="shared" si="35"/>
        <v>2010Texas</v>
      </c>
      <c r="B2292">
        <v>2010</v>
      </c>
      <c r="C2292" t="s">
        <v>50</v>
      </c>
      <c r="D2292" s="1">
        <v>0</v>
      </c>
      <c r="E2292" s="1">
        <v>0</v>
      </c>
      <c r="F2292" s="1">
        <v>0</v>
      </c>
      <c r="G2292" t="s">
        <v>17</v>
      </c>
      <c r="H2292" s="1">
        <v>16671</v>
      </c>
    </row>
    <row r="2293" spans="1:8">
      <c r="A2293" s="4" t="str">
        <f t="shared" si="35"/>
        <v>2010Texas</v>
      </c>
      <c r="B2293">
        <v>2010</v>
      </c>
      <c r="C2293" t="s">
        <v>50</v>
      </c>
      <c r="D2293" s="1">
        <v>0</v>
      </c>
      <c r="E2293" s="1">
        <v>0</v>
      </c>
      <c r="F2293" s="1">
        <v>0</v>
      </c>
      <c r="G2293" t="s">
        <v>18</v>
      </c>
      <c r="H2293" s="1">
        <v>3718</v>
      </c>
    </row>
    <row r="2294" spans="1:8">
      <c r="A2294" s="4" t="str">
        <f t="shared" si="35"/>
        <v>2010Texas</v>
      </c>
      <c r="B2294">
        <v>2010</v>
      </c>
      <c r="C2294" t="s">
        <v>50</v>
      </c>
      <c r="D2294" s="1">
        <v>0</v>
      </c>
      <c r="E2294" s="1">
        <v>0</v>
      </c>
      <c r="F2294" s="1">
        <v>0</v>
      </c>
      <c r="G2294" t="s">
        <v>19</v>
      </c>
      <c r="H2294" s="1">
        <v>2033</v>
      </c>
    </row>
    <row r="2295" spans="1:8">
      <c r="A2295" s="4" t="str">
        <f t="shared" si="35"/>
        <v>2010Texas</v>
      </c>
      <c r="B2295">
        <v>2010</v>
      </c>
      <c r="C2295" t="s">
        <v>50</v>
      </c>
      <c r="D2295" s="1">
        <v>0</v>
      </c>
      <c r="E2295" s="1">
        <v>0</v>
      </c>
      <c r="F2295" s="1">
        <v>0</v>
      </c>
      <c r="G2295" t="s">
        <v>20</v>
      </c>
      <c r="H2295" s="1">
        <v>20169</v>
      </c>
    </row>
    <row r="2296" spans="1:8">
      <c r="A2296" s="4" t="str">
        <f t="shared" si="35"/>
        <v>2010Texas</v>
      </c>
      <c r="B2296">
        <v>2010</v>
      </c>
      <c r="C2296" t="s">
        <v>50</v>
      </c>
      <c r="D2296" s="1">
        <v>0</v>
      </c>
      <c r="E2296" s="1">
        <v>0</v>
      </c>
      <c r="F2296" s="1">
        <v>0</v>
      </c>
      <c r="G2296" t="s">
        <v>21</v>
      </c>
      <c r="H2296" s="1">
        <v>6985</v>
      </c>
    </row>
    <row r="2297" spans="1:8">
      <c r="A2297" s="4" t="str">
        <f t="shared" si="35"/>
        <v>2010Texas</v>
      </c>
      <c r="B2297">
        <v>2010</v>
      </c>
      <c r="C2297" t="s">
        <v>50</v>
      </c>
      <c r="D2297" s="1">
        <v>0</v>
      </c>
      <c r="E2297" s="1">
        <v>0</v>
      </c>
      <c r="F2297" s="1">
        <v>0</v>
      </c>
      <c r="G2297" t="s">
        <v>22</v>
      </c>
      <c r="H2297" s="1">
        <v>3946</v>
      </c>
    </row>
    <row r="2298" spans="1:8">
      <c r="A2298" s="4" t="str">
        <f t="shared" si="35"/>
        <v>2010Texas</v>
      </c>
      <c r="B2298">
        <v>2010</v>
      </c>
      <c r="C2298" t="s">
        <v>50</v>
      </c>
      <c r="D2298" s="1">
        <v>0</v>
      </c>
      <c r="E2298" s="1">
        <v>0</v>
      </c>
      <c r="F2298" s="1">
        <v>0</v>
      </c>
      <c r="G2298" t="s">
        <v>23</v>
      </c>
      <c r="H2298" s="1">
        <v>11598</v>
      </c>
    </row>
    <row r="2299" spans="1:8">
      <c r="A2299" s="4" t="str">
        <f t="shared" si="35"/>
        <v>2010Texas</v>
      </c>
      <c r="B2299">
        <v>2010</v>
      </c>
      <c r="C2299" t="s">
        <v>50</v>
      </c>
      <c r="D2299" s="1">
        <v>0</v>
      </c>
      <c r="E2299" s="1">
        <v>0</v>
      </c>
      <c r="F2299" s="1">
        <v>0</v>
      </c>
      <c r="G2299" t="s">
        <v>24</v>
      </c>
      <c r="H2299" s="1">
        <v>5153</v>
      </c>
    </row>
    <row r="2300" spans="1:8">
      <c r="A2300" s="4" t="str">
        <f t="shared" si="35"/>
        <v>2010Texas</v>
      </c>
      <c r="B2300">
        <v>2010</v>
      </c>
      <c r="C2300" t="s">
        <v>50</v>
      </c>
      <c r="D2300" s="1">
        <v>0</v>
      </c>
      <c r="E2300" s="1">
        <v>0</v>
      </c>
      <c r="F2300" s="1">
        <v>0</v>
      </c>
      <c r="G2300" t="s">
        <v>25</v>
      </c>
      <c r="H2300" s="1">
        <v>31149</v>
      </c>
    </row>
    <row r="2301" spans="1:8">
      <c r="A2301" s="4" t="str">
        <f t="shared" si="35"/>
        <v>2010Texas</v>
      </c>
      <c r="B2301">
        <v>2010</v>
      </c>
      <c r="C2301" t="s">
        <v>50</v>
      </c>
      <c r="D2301" s="1">
        <v>0</v>
      </c>
      <c r="E2301" s="1">
        <v>0</v>
      </c>
      <c r="F2301" s="1">
        <v>0</v>
      </c>
      <c r="G2301" t="s">
        <v>26</v>
      </c>
      <c r="H2301" s="1">
        <v>1318</v>
      </c>
    </row>
    <row r="2302" spans="1:8">
      <c r="A2302" s="4" t="str">
        <f t="shared" si="35"/>
        <v>2010Texas</v>
      </c>
      <c r="B2302">
        <v>2010</v>
      </c>
      <c r="C2302" t="s">
        <v>50</v>
      </c>
      <c r="D2302" s="1">
        <v>0</v>
      </c>
      <c r="E2302" s="1">
        <v>0</v>
      </c>
      <c r="F2302" s="1">
        <v>0</v>
      </c>
      <c r="G2302" t="s">
        <v>27</v>
      </c>
      <c r="H2302" s="1">
        <v>4724</v>
      </c>
    </row>
    <row r="2303" spans="1:8">
      <c r="A2303" s="4" t="str">
        <f t="shared" si="35"/>
        <v>2010Texas</v>
      </c>
      <c r="B2303">
        <v>2010</v>
      </c>
      <c r="C2303" t="s">
        <v>50</v>
      </c>
      <c r="D2303" s="1">
        <v>0</v>
      </c>
      <c r="E2303" s="1">
        <v>0</v>
      </c>
      <c r="F2303" s="1">
        <v>0</v>
      </c>
      <c r="G2303" t="s">
        <v>28</v>
      </c>
      <c r="H2303" s="1">
        <v>7139</v>
      </c>
    </row>
    <row r="2304" spans="1:8">
      <c r="A2304" s="4" t="str">
        <f t="shared" si="35"/>
        <v>2010Texas</v>
      </c>
      <c r="B2304">
        <v>2010</v>
      </c>
      <c r="C2304" t="s">
        <v>50</v>
      </c>
      <c r="D2304" s="1">
        <v>0</v>
      </c>
      <c r="E2304" s="1">
        <v>0</v>
      </c>
      <c r="F2304" s="1">
        <v>0</v>
      </c>
      <c r="G2304" t="s">
        <v>29</v>
      </c>
      <c r="H2304" s="1">
        <v>13775</v>
      </c>
    </row>
    <row r="2305" spans="1:8">
      <c r="A2305" s="4" t="str">
        <f t="shared" si="35"/>
        <v>2010Texas</v>
      </c>
      <c r="B2305">
        <v>2010</v>
      </c>
      <c r="C2305" t="s">
        <v>50</v>
      </c>
      <c r="D2305" s="1">
        <v>0</v>
      </c>
      <c r="E2305" s="1">
        <v>0</v>
      </c>
      <c r="F2305" s="1">
        <v>0</v>
      </c>
      <c r="G2305" t="s">
        <v>30</v>
      </c>
      <c r="H2305" s="1">
        <v>6088</v>
      </c>
    </row>
    <row r="2306" spans="1:8">
      <c r="A2306" s="4" t="str">
        <f t="shared" si="35"/>
        <v>2010Texas</v>
      </c>
      <c r="B2306">
        <v>2010</v>
      </c>
      <c r="C2306" t="s">
        <v>50</v>
      </c>
      <c r="D2306" s="1">
        <v>0</v>
      </c>
      <c r="E2306" s="1">
        <v>0</v>
      </c>
      <c r="F2306" s="1">
        <v>0</v>
      </c>
      <c r="G2306" t="s">
        <v>31</v>
      </c>
      <c r="H2306" s="1">
        <v>7773</v>
      </c>
    </row>
    <row r="2307" spans="1:8">
      <c r="A2307" s="4" t="str">
        <f t="shared" ref="A2307:A2370" si="36">B2307&amp;C2307</f>
        <v>2010Texas</v>
      </c>
      <c r="B2307">
        <v>2010</v>
      </c>
      <c r="C2307" t="s">
        <v>50</v>
      </c>
      <c r="D2307" s="1">
        <v>0</v>
      </c>
      <c r="E2307" s="1">
        <v>0</v>
      </c>
      <c r="F2307" s="1">
        <v>0</v>
      </c>
      <c r="G2307" t="s">
        <v>32</v>
      </c>
      <c r="H2307" s="1">
        <v>12061</v>
      </c>
    </row>
    <row r="2308" spans="1:8">
      <c r="A2308" s="4" t="str">
        <f t="shared" si="36"/>
        <v>2010Texas</v>
      </c>
      <c r="B2308">
        <v>2010</v>
      </c>
      <c r="C2308" t="s">
        <v>50</v>
      </c>
      <c r="D2308" s="1">
        <v>0</v>
      </c>
      <c r="E2308" s="1">
        <v>0</v>
      </c>
      <c r="F2308" s="1">
        <v>0</v>
      </c>
      <c r="G2308" t="s">
        <v>33</v>
      </c>
      <c r="H2308" s="1">
        <v>1027</v>
      </c>
    </row>
    <row r="2309" spans="1:8">
      <c r="A2309" s="4" t="str">
        <f t="shared" si="36"/>
        <v>2010Texas</v>
      </c>
      <c r="B2309">
        <v>2010</v>
      </c>
      <c r="C2309" t="s">
        <v>50</v>
      </c>
      <c r="D2309" s="1">
        <v>0</v>
      </c>
      <c r="E2309" s="1">
        <v>0</v>
      </c>
      <c r="F2309" s="1">
        <v>0</v>
      </c>
      <c r="G2309" t="s">
        <v>34</v>
      </c>
      <c r="H2309" s="1">
        <v>4893</v>
      </c>
    </row>
    <row r="2310" spans="1:8">
      <c r="A2310" s="4" t="str">
        <f t="shared" si="36"/>
        <v>2010Texas</v>
      </c>
      <c r="B2310">
        <v>2010</v>
      </c>
      <c r="C2310" t="s">
        <v>50</v>
      </c>
      <c r="D2310" s="1">
        <v>0</v>
      </c>
      <c r="E2310" s="1">
        <v>0</v>
      </c>
      <c r="F2310" s="1">
        <v>0</v>
      </c>
      <c r="G2310" t="s">
        <v>35</v>
      </c>
      <c r="H2310" s="1">
        <v>8324</v>
      </c>
    </row>
    <row r="2311" spans="1:8">
      <c r="A2311" s="4" t="str">
        <f t="shared" si="36"/>
        <v>2010Texas</v>
      </c>
      <c r="B2311">
        <v>2010</v>
      </c>
      <c r="C2311" t="s">
        <v>50</v>
      </c>
      <c r="D2311" s="1">
        <v>0</v>
      </c>
      <c r="E2311" s="1">
        <v>0</v>
      </c>
      <c r="F2311" s="1">
        <v>0</v>
      </c>
      <c r="G2311" t="s">
        <v>36</v>
      </c>
      <c r="H2311" s="1">
        <v>1067</v>
      </c>
    </row>
    <row r="2312" spans="1:8">
      <c r="A2312" s="4" t="str">
        <f t="shared" si="36"/>
        <v>2010Texas</v>
      </c>
      <c r="B2312">
        <v>2010</v>
      </c>
      <c r="C2312" t="s">
        <v>50</v>
      </c>
      <c r="D2312" s="1">
        <v>0</v>
      </c>
      <c r="E2312" s="1">
        <v>0</v>
      </c>
      <c r="F2312" s="1">
        <v>0</v>
      </c>
      <c r="G2312" t="s">
        <v>37</v>
      </c>
      <c r="H2312" s="1">
        <v>7058</v>
      </c>
    </row>
    <row r="2313" spans="1:8">
      <c r="A2313" s="4" t="str">
        <f t="shared" si="36"/>
        <v>2010Texas</v>
      </c>
      <c r="B2313">
        <v>2010</v>
      </c>
      <c r="C2313" t="s">
        <v>50</v>
      </c>
      <c r="D2313" s="1">
        <v>0</v>
      </c>
      <c r="E2313" s="1">
        <v>0</v>
      </c>
      <c r="F2313" s="1">
        <v>0</v>
      </c>
      <c r="G2313" t="s">
        <v>38</v>
      </c>
      <c r="H2313" s="1">
        <v>11752</v>
      </c>
    </row>
    <row r="2314" spans="1:8">
      <c r="A2314" s="4" t="str">
        <f t="shared" si="36"/>
        <v>2010Texas</v>
      </c>
      <c r="B2314">
        <v>2010</v>
      </c>
      <c r="C2314" t="s">
        <v>50</v>
      </c>
      <c r="D2314" s="1">
        <v>0</v>
      </c>
      <c r="E2314" s="1">
        <v>0</v>
      </c>
      <c r="F2314" s="1">
        <v>0</v>
      </c>
      <c r="G2314" t="s">
        <v>39</v>
      </c>
      <c r="H2314" s="1">
        <v>16624</v>
      </c>
    </row>
    <row r="2315" spans="1:8">
      <c r="A2315" s="4" t="str">
        <f t="shared" si="36"/>
        <v>2010Texas</v>
      </c>
      <c r="B2315">
        <v>2010</v>
      </c>
      <c r="C2315" t="s">
        <v>50</v>
      </c>
      <c r="D2315" s="1">
        <v>0</v>
      </c>
      <c r="E2315" s="1">
        <v>0</v>
      </c>
      <c r="F2315" s="1">
        <v>0</v>
      </c>
      <c r="G2315" t="s">
        <v>40</v>
      </c>
      <c r="H2315" s="1">
        <v>12183</v>
      </c>
    </row>
    <row r="2316" spans="1:8">
      <c r="A2316" s="4" t="str">
        <f t="shared" si="36"/>
        <v>2010Texas</v>
      </c>
      <c r="B2316">
        <v>2010</v>
      </c>
      <c r="C2316" t="s">
        <v>50</v>
      </c>
      <c r="D2316" s="1">
        <v>0</v>
      </c>
      <c r="E2316" s="1">
        <v>0</v>
      </c>
      <c r="F2316" s="1">
        <v>0</v>
      </c>
      <c r="G2316" t="s">
        <v>41</v>
      </c>
      <c r="H2316" s="1">
        <v>2452</v>
      </c>
    </row>
    <row r="2317" spans="1:8">
      <c r="A2317" s="4" t="str">
        <f t="shared" si="36"/>
        <v>2010Texas</v>
      </c>
      <c r="B2317">
        <v>2010</v>
      </c>
      <c r="C2317" t="s">
        <v>50</v>
      </c>
      <c r="D2317" s="1">
        <v>0</v>
      </c>
      <c r="E2317" s="1">
        <v>0</v>
      </c>
      <c r="F2317" s="1">
        <v>0</v>
      </c>
      <c r="G2317" t="s">
        <v>42</v>
      </c>
      <c r="H2317" s="1">
        <v>8317</v>
      </c>
    </row>
    <row r="2318" spans="1:8">
      <c r="A2318" s="4" t="str">
        <f t="shared" si="36"/>
        <v>2010Texas</v>
      </c>
      <c r="B2318">
        <v>2010</v>
      </c>
      <c r="C2318" t="s">
        <v>50</v>
      </c>
      <c r="D2318" s="1">
        <v>0</v>
      </c>
      <c r="E2318" s="1">
        <v>0</v>
      </c>
      <c r="F2318" s="1">
        <v>0</v>
      </c>
      <c r="G2318" t="s">
        <v>43</v>
      </c>
      <c r="H2318" s="1">
        <v>22969</v>
      </c>
    </row>
    <row r="2319" spans="1:8">
      <c r="A2319" s="4" t="str">
        <f t="shared" si="36"/>
        <v>2010Texas</v>
      </c>
      <c r="B2319">
        <v>2010</v>
      </c>
      <c r="C2319" t="s">
        <v>50</v>
      </c>
      <c r="D2319" s="1">
        <v>0</v>
      </c>
      <c r="E2319" s="1">
        <v>0</v>
      </c>
      <c r="F2319" s="1">
        <v>0</v>
      </c>
      <c r="G2319" t="s">
        <v>44</v>
      </c>
      <c r="H2319" s="1">
        <v>4373</v>
      </c>
    </row>
    <row r="2320" spans="1:8">
      <c r="A2320" s="4" t="str">
        <f t="shared" si="36"/>
        <v>2010Texas</v>
      </c>
      <c r="B2320">
        <v>2010</v>
      </c>
      <c r="C2320" t="s">
        <v>50</v>
      </c>
      <c r="D2320" s="1">
        <v>0</v>
      </c>
      <c r="E2320" s="1">
        <v>0</v>
      </c>
      <c r="F2320" s="1">
        <v>0</v>
      </c>
      <c r="G2320" t="s">
        <v>45</v>
      </c>
      <c r="H2320" s="1">
        <v>7161</v>
      </c>
    </row>
    <row r="2321" spans="1:8">
      <c r="A2321" s="4" t="str">
        <f t="shared" si="36"/>
        <v>2010Texas</v>
      </c>
      <c r="B2321">
        <v>2010</v>
      </c>
      <c r="C2321" t="s">
        <v>50</v>
      </c>
      <c r="D2321" s="1">
        <v>0</v>
      </c>
      <c r="E2321" s="1">
        <v>0</v>
      </c>
      <c r="F2321" s="1">
        <v>0</v>
      </c>
      <c r="G2321" t="s">
        <v>46</v>
      </c>
      <c r="H2321" s="1">
        <v>975</v>
      </c>
    </row>
    <row r="2322" spans="1:8">
      <c r="A2322" s="4" t="str">
        <f t="shared" si="36"/>
        <v>2010Texas</v>
      </c>
      <c r="B2322">
        <v>2010</v>
      </c>
      <c r="C2322" t="s">
        <v>50</v>
      </c>
      <c r="D2322" s="1">
        <v>0</v>
      </c>
      <c r="E2322" s="1">
        <v>0</v>
      </c>
      <c r="F2322" s="1">
        <v>0</v>
      </c>
      <c r="G2322" t="s">
        <v>47</v>
      </c>
      <c r="H2322" s="1">
        <v>5249</v>
      </c>
    </row>
    <row r="2323" spans="1:8">
      <c r="A2323" s="4" t="str">
        <f t="shared" si="36"/>
        <v>2010Texas</v>
      </c>
      <c r="B2323">
        <v>2010</v>
      </c>
      <c r="C2323" t="s">
        <v>50</v>
      </c>
      <c r="D2323" s="1">
        <v>0</v>
      </c>
      <c r="E2323" s="1">
        <v>0</v>
      </c>
      <c r="F2323" s="1">
        <v>0</v>
      </c>
      <c r="G2323" t="s">
        <v>48</v>
      </c>
      <c r="H2323" s="1">
        <v>1936</v>
      </c>
    </row>
    <row r="2324" spans="1:8">
      <c r="A2324" s="4" t="str">
        <f t="shared" si="36"/>
        <v>2010Texas</v>
      </c>
      <c r="B2324">
        <v>2010</v>
      </c>
      <c r="C2324" t="s">
        <v>50</v>
      </c>
      <c r="D2324" s="1">
        <v>0</v>
      </c>
      <c r="E2324" s="1">
        <v>0</v>
      </c>
      <c r="F2324" s="1">
        <v>0</v>
      </c>
      <c r="G2324" t="s">
        <v>49</v>
      </c>
      <c r="H2324" s="1">
        <v>13044</v>
      </c>
    </row>
    <row r="2325" spans="1:8">
      <c r="A2325" s="4" t="str">
        <f t="shared" si="36"/>
        <v>2010Texas</v>
      </c>
      <c r="B2325">
        <v>2010</v>
      </c>
      <c r="C2325" t="s">
        <v>50</v>
      </c>
      <c r="D2325" s="1">
        <v>0</v>
      </c>
      <c r="E2325" s="1">
        <v>0</v>
      </c>
      <c r="F2325" s="1">
        <v>0</v>
      </c>
      <c r="G2325" t="s">
        <v>50</v>
      </c>
      <c r="H2325" s="1">
        <v>0</v>
      </c>
    </row>
    <row r="2326" spans="1:8">
      <c r="A2326" s="4" t="str">
        <f t="shared" si="36"/>
        <v>2010Texas</v>
      </c>
      <c r="B2326">
        <v>2010</v>
      </c>
      <c r="C2326" t="s">
        <v>50</v>
      </c>
      <c r="D2326" s="1">
        <v>0</v>
      </c>
      <c r="E2326" s="1">
        <v>0</v>
      </c>
      <c r="F2326" s="1">
        <v>0</v>
      </c>
      <c r="G2326" t="s">
        <v>51</v>
      </c>
      <c r="H2326" s="1">
        <v>4123</v>
      </c>
    </row>
    <row r="2327" spans="1:8">
      <c r="A2327" s="4" t="str">
        <f t="shared" si="36"/>
        <v>2010Texas</v>
      </c>
      <c r="B2327">
        <v>2010</v>
      </c>
      <c r="C2327" t="s">
        <v>50</v>
      </c>
      <c r="D2327" s="1">
        <v>0</v>
      </c>
      <c r="E2327" s="1">
        <v>0</v>
      </c>
      <c r="F2327" s="1">
        <v>0</v>
      </c>
      <c r="G2327" t="s">
        <v>52</v>
      </c>
      <c r="H2327" s="1">
        <v>52</v>
      </c>
    </row>
    <row r="2328" spans="1:8">
      <c r="A2328" s="4" t="str">
        <f t="shared" si="36"/>
        <v>2010Texas</v>
      </c>
      <c r="B2328">
        <v>2010</v>
      </c>
      <c r="C2328" t="s">
        <v>50</v>
      </c>
      <c r="D2328" s="1">
        <v>0</v>
      </c>
      <c r="E2328" s="1">
        <v>0</v>
      </c>
      <c r="F2328" s="1">
        <v>0</v>
      </c>
      <c r="G2328" t="s">
        <v>53</v>
      </c>
      <c r="H2328" s="1">
        <v>13713</v>
      </c>
    </row>
    <row r="2329" spans="1:8">
      <c r="A2329" s="4" t="str">
        <f t="shared" si="36"/>
        <v>2010Texas</v>
      </c>
      <c r="B2329">
        <v>2010</v>
      </c>
      <c r="C2329" t="s">
        <v>50</v>
      </c>
      <c r="D2329" s="1">
        <v>0</v>
      </c>
      <c r="E2329" s="1">
        <v>0</v>
      </c>
      <c r="F2329" s="1">
        <v>0</v>
      </c>
      <c r="G2329" t="s">
        <v>54</v>
      </c>
      <c r="H2329" s="1">
        <v>8847</v>
      </c>
    </row>
    <row r="2330" spans="1:8">
      <c r="A2330" s="4" t="str">
        <f t="shared" si="36"/>
        <v>2010Texas</v>
      </c>
      <c r="B2330">
        <v>2010</v>
      </c>
      <c r="C2330" t="s">
        <v>50</v>
      </c>
      <c r="D2330" s="1">
        <v>0</v>
      </c>
      <c r="E2330" s="1">
        <v>0</v>
      </c>
      <c r="F2330" s="1">
        <v>0</v>
      </c>
      <c r="G2330" t="s">
        <v>55</v>
      </c>
      <c r="H2330" s="1">
        <v>2221</v>
      </c>
    </row>
    <row r="2331" spans="1:8">
      <c r="A2331" s="4" t="str">
        <f t="shared" si="36"/>
        <v>2010Texas</v>
      </c>
      <c r="B2331">
        <v>2010</v>
      </c>
      <c r="C2331" t="s">
        <v>50</v>
      </c>
      <c r="D2331" s="1">
        <v>0</v>
      </c>
      <c r="E2331" s="1">
        <v>0</v>
      </c>
      <c r="F2331" s="1">
        <v>0</v>
      </c>
      <c r="G2331" t="s">
        <v>56</v>
      </c>
      <c r="H2331" s="1">
        <v>5927</v>
      </c>
    </row>
    <row r="2332" spans="1:8">
      <c r="A2332" s="4" t="str">
        <f t="shared" si="36"/>
        <v>2010Texas</v>
      </c>
      <c r="B2332">
        <v>2010</v>
      </c>
      <c r="C2332" t="s">
        <v>50</v>
      </c>
      <c r="D2332" s="1">
        <v>0</v>
      </c>
      <c r="E2332" s="1">
        <v>0</v>
      </c>
      <c r="F2332" s="1">
        <v>0</v>
      </c>
      <c r="G2332" t="s">
        <v>57</v>
      </c>
      <c r="H2332" s="1">
        <v>1874</v>
      </c>
    </row>
    <row r="2333" spans="1:8">
      <c r="A2333" s="4" t="str">
        <f t="shared" si="36"/>
        <v>2010Texas</v>
      </c>
      <c r="B2333">
        <v>2010</v>
      </c>
      <c r="C2333" t="s">
        <v>50</v>
      </c>
      <c r="D2333" s="1">
        <v>0</v>
      </c>
      <c r="E2333" s="1">
        <v>0</v>
      </c>
      <c r="F2333" s="1">
        <v>0</v>
      </c>
      <c r="G2333" t="s">
        <v>58</v>
      </c>
      <c r="H2333" s="1">
        <v>4180</v>
      </c>
    </row>
    <row r="2334" spans="1:8">
      <c r="A2334" s="4" t="str">
        <f t="shared" si="36"/>
        <v>2010Utah</v>
      </c>
      <c r="B2334">
        <v>2010</v>
      </c>
      <c r="C2334" s="4" t="s">
        <v>51</v>
      </c>
      <c r="D2334" s="1">
        <v>2724064</v>
      </c>
      <c r="E2334" s="1">
        <v>2240636</v>
      </c>
      <c r="F2334" s="1">
        <v>388410</v>
      </c>
      <c r="G2334">
        <v>0</v>
      </c>
      <c r="H2334" s="1">
        <v>0</v>
      </c>
    </row>
    <row r="2335" spans="1:8">
      <c r="A2335" s="4" t="str">
        <f t="shared" si="36"/>
        <v>2010Utah</v>
      </c>
      <c r="B2335">
        <v>2010</v>
      </c>
      <c r="C2335" t="s">
        <v>51</v>
      </c>
      <c r="D2335" s="1">
        <v>0</v>
      </c>
      <c r="E2335" s="1">
        <v>0</v>
      </c>
      <c r="F2335" s="1">
        <v>0</v>
      </c>
      <c r="G2335" t="s">
        <v>7</v>
      </c>
      <c r="H2335" s="1">
        <v>93</v>
      </c>
    </row>
    <row r="2336" spans="1:8">
      <c r="A2336" s="4" t="str">
        <f t="shared" si="36"/>
        <v>2010Utah</v>
      </c>
      <c r="B2336">
        <v>2010</v>
      </c>
      <c r="C2336" t="s">
        <v>51</v>
      </c>
      <c r="D2336" s="1">
        <v>0</v>
      </c>
      <c r="E2336" s="1">
        <v>0</v>
      </c>
      <c r="F2336" s="1">
        <v>0</v>
      </c>
      <c r="G2336" t="s">
        <v>8</v>
      </c>
      <c r="H2336" s="1">
        <v>1798</v>
      </c>
    </row>
    <row r="2337" spans="1:8">
      <c r="A2337" s="4" t="str">
        <f t="shared" si="36"/>
        <v>2010Utah</v>
      </c>
      <c r="B2337">
        <v>2010</v>
      </c>
      <c r="C2337" t="s">
        <v>51</v>
      </c>
      <c r="D2337" s="1">
        <v>0</v>
      </c>
      <c r="E2337" s="1">
        <v>0</v>
      </c>
      <c r="F2337" s="1">
        <v>0</v>
      </c>
      <c r="G2337" t="s">
        <v>9</v>
      </c>
      <c r="H2337" s="1">
        <v>8147</v>
      </c>
    </row>
    <row r="2338" spans="1:8">
      <c r="A2338" s="4" t="str">
        <f t="shared" si="36"/>
        <v>2010Utah</v>
      </c>
      <c r="B2338">
        <v>2010</v>
      </c>
      <c r="C2338" t="s">
        <v>51</v>
      </c>
      <c r="D2338" s="1">
        <v>0</v>
      </c>
      <c r="E2338" s="1">
        <v>0</v>
      </c>
      <c r="F2338" s="1">
        <v>0</v>
      </c>
      <c r="G2338" t="s">
        <v>10</v>
      </c>
      <c r="H2338" s="1">
        <v>316</v>
      </c>
    </row>
    <row r="2339" spans="1:8">
      <c r="A2339" s="4" t="str">
        <f t="shared" si="36"/>
        <v>2010Utah</v>
      </c>
      <c r="B2339">
        <v>2010</v>
      </c>
      <c r="C2339" t="s">
        <v>51</v>
      </c>
      <c r="D2339" s="1">
        <v>0</v>
      </c>
      <c r="E2339" s="1">
        <v>0</v>
      </c>
      <c r="F2339" s="1">
        <v>0</v>
      </c>
      <c r="G2339" t="s">
        <v>11</v>
      </c>
      <c r="H2339" s="1">
        <v>12187</v>
      </c>
    </row>
    <row r="2340" spans="1:8">
      <c r="A2340" s="4" t="str">
        <f t="shared" si="36"/>
        <v>2010Utah</v>
      </c>
      <c r="B2340">
        <v>2010</v>
      </c>
      <c r="C2340" t="s">
        <v>51</v>
      </c>
      <c r="D2340" s="1">
        <v>0</v>
      </c>
      <c r="E2340" s="1">
        <v>0</v>
      </c>
      <c r="F2340" s="1">
        <v>0</v>
      </c>
      <c r="G2340" t="s">
        <v>12</v>
      </c>
      <c r="H2340" s="1">
        <v>3987</v>
      </c>
    </row>
    <row r="2341" spans="1:8">
      <c r="A2341" s="4" t="str">
        <f t="shared" si="36"/>
        <v>2010Utah</v>
      </c>
      <c r="B2341">
        <v>2010</v>
      </c>
      <c r="C2341" t="s">
        <v>51</v>
      </c>
      <c r="D2341" s="1">
        <v>0</v>
      </c>
      <c r="E2341" s="1">
        <v>0</v>
      </c>
      <c r="F2341" s="1">
        <v>0</v>
      </c>
      <c r="G2341" t="s">
        <v>13</v>
      </c>
      <c r="H2341" s="1">
        <v>119</v>
      </c>
    </row>
    <row r="2342" spans="1:8">
      <c r="A2342" s="4" t="str">
        <f t="shared" si="36"/>
        <v>2010Utah</v>
      </c>
      <c r="B2342">
        <v>2010</v>
      </c>
      <c r="C2342" t="s">
        <v>51</v>
      </c>
      <c r="D2342" s="1">
        <v>0</v>
      </c>
      <c r="E2342" s="1">
        <v>0</v>
      </c>
      <c r="F2342" s="1">
        <v>0</v>
      </c>
      <c r="G2342" t="s">
        <v>14</v>
      </c>
      <c r="H2342" s="1">
        <v>0</v>
      </c>
    </row>
    <row r="2343" spans="1:8">
      <c r="A2343" s="4" t="str">
        <f t="shared" si="36"/>
        <v>2010Utah</v>
      </c>
      <c r="B2343">
        <v>2010</v>
      </c>
      <c r="C2343" t="s">
        <v>51</v>
      </c>
      <c r="D2343" s="1">
        <v>0</v>
      </c>
      <c r="E2343" s="1">
        <v>0</v>
      </c>
      <c r="F2343" s="1">
        <v>0</v>
      </c>
      <c r="G2343" t="s">
        <v>15</v>
      </c>
      <c r="H2343" s="1">
        <v>138</v>
      </c>
    </row>
    <row r="2344" spans="1:8">
      <c r="A2344" s="4" t="str">
        <f t="shared" si="36"/>
        <v>2010Utah</v>
      </c>
      <c r="B2344">
        <v>2010</v>
      </c>
      <c r="C2344" t="s">
        <v>51</v>
      </c>
      <c r="D2344" s="1">
        <v>0</v>
      </c>
      <c r="E2344" s="1">
        <v>0</v>
      </c>
      <c r="F2344" s="1">
        <v>0</v>
      </c>
      <c r="G2344" t="s">
        <v>16</v>
      </c>
      <c r="H2344" s="1">
        <v>2097</v>
      </c>
    </row>
    <row r="2345" spans="1:8">
      <c r="A2345" s="4" t="str">
        <f t="shared" si="36"/>
        <v>2010Utah</v>
      </c>
      <c r="B2345">
        <v>2010</v>
      </c>
      <c r="C2345" t="s">
        <v>51</v>
      </c>
      <c r="D2345" s="1">
        <v>0</v>
      </c>
      <c r="E2345" s="1">
        <v>0</v>
      </c>
      <c r="F2345" s="1">
        <v>0</v>
      </c>
      <c r="G2345" t="s">
        <v>17</v>
      </c>
      <c r="H2345" s="1">
        <v>966</v>
      </c>
    </row>
    <row r="2346" spans="1:8">
      <c r="A2346" s="4" t="str">
        <f t="shared" si="36"/>
        <v>2010Utah</v>
      </c>
      <c r="B2346">
        <v>2010</v>
      </c>
      <c r="C2346" t="s">
        <v>51</v>
      </c>
      <c r="D2346" s="1">
        <v>0</v>
      </c>
      <c r="E2346" s="1">
        <v>0</v>
      </c>
      <c r="F2346" s="1">
        <v>0</v>
      </c>
      <c r="G2346" t="s">
        <v>18</v>
      </c>
      <c r="H2346" s="1">
        <v>932</v>
      </c>
    </row>
    <row r="2347" spans="1:8">
      <c r="A2347" s="4" t="str">
        <f t="shared" si="36"/>
        <v>2010Utah</v>
      </c>
      <c r="B2347">
        <v>2010</v>
      </c>
      <c r="C2347" t="s">
        <v>51</v>
      </c>
      <c r="D2347" s="1">
        <v>0</v>
      </c>
      <c r="E2347" s="1">
        <v>0</v>
      </c>
      <c r="F2347" s="1">
        <v>0</v>
      </c>
      <c r="G2347" t="s">
        <v>19</v>
      </c>
      <c r="H2347" s="1">
        <v>7692</v>
      </c>
    </row>
    <row r="2348" spans="1:8">
      <c r="A2348" s="4" t="str">
        <f t="shared" si="36"/>
        <v>2010Utah</v>
      </c>
      <c r="B2348">
        <v>2010</v>
      </c>
      <c r="C2348" t="s">
        <v>51</v>
      </c>
      <c r="D2348" s="1">
        <v>0</v>
      </c>
      <c r="E2348" s="1">
        <v>0</v>
      </c>
      <c r="F2348" s="1">
        <v>0</v>
      </c>
      <c r="G2348" t="s">
        <v>20</v>
      </c>
      <c r="H2348" s="1">
        <v>1831</v>
      </c>
    </row>
    <row r="2349" spans="1:8">
      <c r="A2349" s="4" t="str">
        <f t="shared" si="36"/>
        <v>2010Utah</v>
      </c>
      <c r="B2349">
        <v>2010</v>
      </c>
      <c r="C2349" t="s">
        <v>51</v>
      </c>
      <c r="D2349" s="1">
        <v>0</v>
      </c>
      <c r="E2349" s="1">
        <v>0</v>
      </c>
      <c r="F2349" s="1">
        <v>0</v>
      </c>
      <c r="G2349" t="s">
        <v>21</v>
      </c>
      <c r="H2349" s="1">
        <v>517</v>
      </c>
    </row>
    <row r="2350" spans="1:8">
      <c r="A2350" s="4" t="str">
        <f t="shared" si="36"/>
        <v>2010Utah</v>
      </c>
      <c r="B2350">
        <v>2010</v>
      </c>
      <c r="C2350" t="s">
        <v>51</v>
      </c>
      <c r="D2350" s="1">
        <v>0</v>
      </c>
      <c r="E2350" s="1">
        <v>0</v>
      </c>
      <c r="F2350" s="1">
        <v>0</v>
      </c>
      <c r="G2350" t="s">
        <v>22</v>
      </c>
      <c r="H2350" s="1">
        <v>483</v>
      </c>
    </row>
    <row r="2351" spans="1:8">
      <c r="A2351" s="4" t="str">
        <f t="shared" si="36"/>
        <v>2010Utah</v>
      </c>
      <c r="B2351">
        <v>2010</v>
      </c>
      <c r="C2351" t="s">
        <v>51</v>
      </c>
      <c r="D2351" s="1">
        <v>0</v>
      </c>
      <c r="E2351" s="1">
        <v>0</v>
      </c>
      <c r="F2351" s="1">
        <v>0</v>
      </c>
      <c r="G2351" t="s">
        <v>23</v>
      </c>
      <c r="H2351" s="1">
        <v>299</v>
      </c>
    </row>
    <row r="2352" spans="1:8">
      <c r="A2352" s="4" t="str">
        <f t="shared" si="36"/>
        <v>2010Utah</v>
      </c>
      <c r="B2352">
        <v>2010</v>
      </c>
      <c r="C2352" t="s">
        <v>51</v>
      </c>
      <c r="D2352" s="1">
        <v>0</v>
      </c>
      <c r="E2352" s="1">
        <v>0</v>
      </c>
      <c r="F2352" s="1">
        <v>0</v>
      </c>
      <c r="G2352" t="s">
        <v>24</v>
      </c>
      <c r="H2352" s="1">
        <v>235</v>
      </c>
    </row>
    <row r="2353" spans="1:8">
      <c r="A2353" s="4" t="str">
        <f t="shared" si="36"/>
        <v>2010Utah</v>
      </c>
      <c r="B2353">
        <v>2010</v>
      </c>
      <c r="C2353" t="s">
        <v>51</v>
      </c>
      <c r="D2353" s="1">
        <v>0</v>
      </c>
      <c r="E2353" s="1">
        <v>0</v>
      </c>
      <c r="F2353" s="1">
        <v>0</v>
      </c>
      <c r="G2353" t="s">
        <v>25</v>
      </c>
      <c r="H2353" s="1">
        <v>46</v>
      </c>
    </row>
    <row r="2354" spans="1:8">
      <c r="A2354" s="4" t="str">
        <f t="shared" si="36"/>
        <v>2010Utah</v>
      </c>
      <c r="B2354">
        <v>2010</v>
      </c>
      <c r="C2354" t="s">
        <v>51</v>
      </c>
      <c r="D2354" s="1">
        <v>0</v>
      </c>
      <c r="E2354" s="1">
        <v>0</v>
      </c>
      <c r="F2354" s="1">
        <v>0</v>
      </c>
      <c r="G2354" t="s">
        <v>26</v>
      </c>
      <c r="H2354" s="1">
        <v>148</v>
      </c>
    </row>
    <row r="2355" spans="1:8">
      <c r="A2355" s="4" t="str">
        <f t="shared" si="36"/>
        <v>2010Utah</v>
      </c>
      <c r="B2355">
        <v>2010</v>
      </c>
      <c r="C2355" t="s">
        <v>51</v>
      </c>
      <c r="D2355" s="1">
        <v>0</v>
      </c>
      <c r="E2355" s="1">
        <v>0</v>
      </c>
      <c r="F2355" s="1">
        <v>0</v>
      </c>
      <c r="G2355" t="s">
        <v>27</v>
      </c>
      <c r="H2355" s="1">
        <v>426</v>
      </c>
    </row>
    <row r="2356" spans="1:8">
      <c r="A2356" s="4" t="str">
        <f t="shared" si="36"/>
        <v>2010Utah</v>
      </c>
      <c r="B2356">
        <v>2010</v>
      </c>
      <c r="C2356" t="s">
        <v>51</v>
      </c>
      <c r="D2356" s="1">
        <v>0</v>
      </c>
      <c r="E2356" s="1">
        <v>0</v>
      </c>
      <c r="F2356" s="1">
        <v>0</v>
      </c>
      <c r="G2356" t="s">
        <v>28</v>
      </c>
      <c r="H2356" s="1">
        <v>246</v>
      </c>
    </row>
    <row r="2357" spans="1:8">
      <c r="A2357" s="4" t="str">
        <f t="shared" si="36"/>
        <v>2010Utah</v>
      </c>
      <c r="B2357">
        <v>2010</v>
      </c>
      <c r="C2357" t="s">
        <v>51</v>
      </c>
      <c r="D2357" s="1">
        <v>0</v>
      </c>
      <c r="E2357" s="1">
        <v>0</v>
      </c>
      <c r="F2357" s="1">
        <v>0</v>
      </c>
      <c r="G2357" t="s">
        <v>29</v>
      </c>
      <c r="H2357" s="1">
        <v>261</v>
      </c>
    </row>
    <row r="2358" spans="1:8">
      <c r="A2358" s="4" t="str">
        <f t="shared" si="36"/>
        <v>2010Utah</v>
      </c>
      <c r="B2358">
        <v>2010</v>
      </c>
      <c r="C2358" t="s">
        <v>51</v>
      </c>
      <c r="D2358" s="1">
        <v>0</v>
      </c>
      <c r="E2358" s="1">
        <v>0</v>
      </c>
      <c r="F2358" s="1">
        <v>0</v>
      </c>
      <c r="G2358" t="s">
        <v>30</v>
      </c>
      <c r="H2358" s="1">
        <v>914</v>
      </c>
    </row>
    <row r="2359" spans="1:8">
      <c r="A2359" s="4" t="str">
        <f t="shared" si="36"/>
        <v>2010Utah</v>
      </c>
      <c r="B2359">
        <v>2010</v>
      </c>
      <c r="C2359" t="s">
        <v>51</v>
      </c>
      <c r="D2359" s="1">
        <v>0</v>
      </c>
      <c r="E2359" s="1">
        <v>0</v>
      </c>
      <c r="F2359" s="1">
        <v>0</v>
      </c>
      <c r="G2359" t="s">
        <v>31</v>
      </c>
      <c r="H2359" s="1">
        <v>127</v>
      </c>
    </row>
    <row r="2360" spans="1:8">
      <c r="A2360" s="4" t="str">
        <f t="shared" si="36"/>
        <v>2010Utah</v>
      </c>
      <c r="B2360">
        <v>2010</v>
      </c>
      <c r="C2360" t="s">
        <v>51</v>
      </c>
      <c r="D2360" s="1">
        <v>0</v>
      </c>
      <c r="E2360" s="1">
        <v>0</v>
      </c>
      <c r="F2360" s="1">
        <v>0</v>
      </c>
      <c r="G2360" t="s">
        <v>32</v>
      </c>
      <c r="H2360" s="1">
        <v>1255</v>
      </c>
    </row>
    <row r="2361" spans="1:8">
      <c r="A2361" s="4" t="str">
        <f t="shared" si="36"/>
        <v>2010Utah</v>
      </c>
      <c r="B2361">
        <v>2010</v>
      </c>
      <c r="C2361" t="s">
        <v>51</v>
      </c>
      <c r="D2361" s="1">
        <v>0</v>
      </c>
      <c r="E2361" s="1">
        <v>0</v>
      </c>
      <c r="F2361" s="1">
        <v>0</v>
      </c>
      <c r="G2361" t="s">
        <v>33</v>
      </c>
      <c r="H2361" s="1">
        <v>1929</v>
      </c>
    </row>
    <row r="2362" spans="1:8">
      <c r="A2362" s="4" t="str">
        <f t="shared" si="36"/>
        <v>2010Utah</v>
      </c>
      <c r="B2362">
        <v>2010</v>
      </c>
      <c r="C2362" t="s">
        <v>51</v>
      </c>
      <c r="D2362" s="1">
        <v>0</v>
      </c>
      <c r="E2362" s="1">
        <v>0</v>
      </c>
      <c r="F2362" s="1">
        <v>0</v>
      </c>
      <c r="G2362" t="s">
        <v>34</v>
      </c>
      <c r="H2362" s="1">
        <v>118</v>
      </c>
    </row>
    <row r="2363" spans="1:8">
      <c r="A2363" s="4" t="str">
        <f t="shared" si="36"/>
        <v>2010Utah</v>
      </c>
      <c r="B2363">
        <v>2010</v>
      </c>
      <c r="C2363" t="s">
        <v>51</v>
      </c>
      <c r="D2363" s="1">
        <v>0</v>
      </c>
      <c r="E2363" s="1">
        <v>0</v>
      </c>
      <c r="F2363" s="1">
        <v>0</v>
      </c>
      <c r="G2363" t="s">
        <v>35</v>
      </c>
      <c r="H2363" s="1">
        <v>4549</v>
      </c>
    </row>
    <row r="2364" spans="1:8">
      <c r="A2364" s="4" t="str">
        <f t="shared" si="36"/>
        <v>2010Utah</v>
      </c>
      <c r="B2364">
        <v>2010</v>
      </c>
      <c r="C2364" t="s">
        <v>51</v>
      </c>
      <c r="D2364" s="1">
        <v>0</v>
      </c>
      <c r="E2364" s="1">
        <v>0</v>
      </c>
      <c r="F2364" s="1">
        <v>0</v>
      </c>
      <c r="G2364" t="s">
        <v>36</v>
      </c>
      <c r="H2364" s="1">
        <v>0</v>
      </c>
    </row>
    <row r="2365" spans="1:8">
      <c r="A2365" s="4" t="str">
        <f t="shared" si="36"/>
        <v>2010Utah</v>
      </c>
      <c r="B2365">
        <v>2010</v>
      </c>
      <c r="C2365" t="s">
        <v>51</v>
      </c>
      <c r="D2365" s="1">
        <v>0</v>
      </c>
      <c r="E2365" s="1">
        <v>0</v>
      </c>
      <c r="F2365" s="1">
        <v>0</v>
      </c>
      <c r="G2365" t="s">
        <v>37</v>
      </c>
      <c r="H2365" s="1">
        <v>247</v>
      </c>
    </row>
    <row r="2366" spans="1:8">
      <c r="A2366" s="4" t="str">
        <f t="shared" si="36"/>
        <v>2010Utah</v>
      </c>
      <c r="B2366">
        <v>2010</v>
      </c>
      <c r="C2366" t="s">
        <v>51</v>
      </c>
      <c r="D2366" s="1">
        <v>0</v>
      </c>
      <c r="E2366" s="1">
        <v>0</v>
      </c>
      <c r="F2366" s="1">
        <v>0</v>
      </c>
      <c r="G2366" t="s">
        <v>38</v>
      </c>
      <c r="H2366" s="1">
        <v>518</v>
      </c>
    </row>
    <row r="2367" spans="1:8">
      <c r="A2367" s="4" t="str">
        <f t="shared" si="36"/>
        <v>2010Utah</v>
      </c>
      <c r="B2367">
        <v>2010</v>
      </c>
      <c r="C2367" t="s">
        <v>51</v>
      </c>
      <c r="D2367" s="1">
        <v>0</v>
      </c>
      <c r="E2367" s="1">
        <v>0</v>
      </c>
      <c r="F2367" s="1">
        <v>0</v>
      </c>
      <c r="G2367" t="s">
        <v>39</v>
      </c>
      <c r="H2367" s="1">
        <v>1462</v>
      </c>
    </row>
    <row r="2368" spans="1:8">
      <c r="A2368" s="4" t="str">
        <f t="shared" si="36"/>
        <v>2010Utah</v>
      </c>
      <c r="B2368">
        <v>2010</v>
      </c>
      <c r="C2368" t="s">
        <v>51</v>
      </c>
      <c r="D2368" s="1">
        <v>0</v>
      </c>
      <c r="E2368" s="1">
        <v>0</v>
      </c>
      <c r="F2368" s="1">
        <v>0</v>
      </c>
      <c r="G2368" t="s">
        <v>40</v>
      </c>
      <c r="H2368" s="1">
        <v>1167</v>
      </c>
    </row>
    <row r="2369" spans="1:8">
      <c r="A2369" s="4" t="str">
        <f t="shared" si="36"/>
        <v>2010Utah</v>
      </c>
      <c r="B2369">
        <v>2010</v>
      </c>
      <c r="C2369" t="s">
        <v>51</v>
      </c>
      <c r="D2369" s="1">
        <v>0</v>
      </c>
      <c r="E2369" s="1">
        <v>0</v>
      </c>
      <c r="F2369" s="1">
        <v>0</v>
      </c>
      <c r="G2369" t="s">
        <v>41</v>
      </c>
      <c r="H2369" s="1">
        <v>0</v>
      </c>
    </row>
    <row r="2370" spans="1:8">
      <c r="A2370" s="4" t="str">
        <f t="shared" si="36"/>
        <v>2010Utah</v>
      </c>
      <c r="B2370">
        <v>2010</v>
      </c>
      <c r="C2370" t="s">
        <v>51</v>
      </c>
      <c r="D2370" s="1">
        <v>0</v>
      </c>
      <c r="E2370" s="1">
        <v>0</v>
      </c>
      <c r="F2370" s="1">
        <v>0</v>
      </c>
      <c r="G2370" t="s">
        <v>42</v>
      </c>
      <c r="H2370" s="1">
        <v>1527</v>
      </c>
    </row>
    <row r="2371" spans="1:8">
      <c r="A2371" s="4" t="str">
        <f t="shared" ref="A2371:A2434" si="37">B2371&amp;C2371</f>
        <v>2010Utah</v>
      </c>
      <c r="B2371">
        <v>2010</v>
      </c>
      <c r="C2371" t="s">
        <v>51</v>
      </c>
      <c r="D2371" s="1">
        <v>0</v>
      </c>
      <c r="E2371" s="1">
        <v>0</v>
      </c>
      <c r="F2371" s="1">
        <v>0</v>
      </c>
      <c r="G2371" t="s">
        <v>43</v>
      </c>
      <c r="H2371" s="1">
        <v>886</v>
      </c>
    </row>
    <row r="2372" spans="1:8">
      <c r="A2372" s="4" t="str">
        <f t="shared" si="37"/>
        <v>2010Utah</v>
      </c>
      <c r="B2372">
        <v>2010</v>
      </c>
      <c r="C2372" t="s">
        <v>51</v>
      </c>
      <c r="D2372" s="1">
        <v>0</v>
      </c>
      <c r="E2372" s="1">
        <v>0</v>
      </c>
      <c r="F2372" s="1">
        <v>0</v>
      </c>
      <c r="G2372" t="s">
        <v>44</v>
      </c>
      <c r="H2372" s="1">
        <v>2525</v>
      </c>
    </row>
    <row r="2373" spans="1:8">
      <c r="A2373" s="4" t="str">
        <f t="shared" si="37"/>
        <v>2010Utah</v>
      </c>
      <c r="B2373">
        <v>2010</v>
      </c>
      <c r="C2373" t="s">
        <v>51</v>
      </c>
      <c r="D2373" s="1">
        <v>0</v>
      </c>
      <c r="E2373" s="1">
        <v>0</v>
      </c>
      <c r="F2373" s="1">
        <v>0</v>
      </c>
      <c r="G2373" t="s">
        <v>45</v>
      </c>
      <c r="H2373" s="1">
        <v>557</v>
      </c>
    </row>
    <row r="2374" spans="1:8">
      <c r="A2374" s="4" t="str">
        <f t="shared" si="37"/>
        <v>2010Utah</v>
      </c>
      <c r="B2374">
        <v>2010</v>
      </c>
      <c r="C2374" t="s">
        <v>51</v>
      </c>
      <c r="D2374" s="1">
        <v>0</v>
      </c>
      <c r="E2374" s="1">
        <v>0</v>
      </c>
      <c r="F2374" s="1">
        <v>0</v>
      </c>
      <c r="G2374" t="s">
        <v>46</v>
      </c>
      <c r="H2374" s="1">
        <v>0</v>
      </c>
    </row>
    <row r="2375" spans="1:8">
      <c r="A2375" s="4" t="str">
        <f t="shared" si="37"/>
        <v>2010Utah</v>
      </c>
      <c r="B2375">
        <v>2010</v>
      </c>
      <c r="C2375" t="s">
        <v>51</v>
      </c>
      <c r="D2375" s="1">
        <v>0</v>
      </c>
      <c r="E2375" s="1">
        <v>0</v>
      </c>
      <c r="F2375" s="1">
        <v>0</v>
      </c>
      <c r="G2375" t="s">
        <v>47</v>
      </c>
      <c r="H2375" s="1">
        <v>838</v>
      </c>
    </row>
    <row r="2376" spans="1:8">
      <c r="A2376" s="4" t="str">
        <f t="shared" si="37"/>
        <v>2010Utah</v>
      </c>
      <c r="B2376">
        <v>2010</v>
      </c>
      <c r="C2376" t="s">
        <v>51</v>
      </c>
      <c r="D2376" s="1">
        <v>0</v>
      </c>
      <c r="E2376" s="1">
        <v>0</v>
      </c>
      <c r="F2376" s="1">
        <v>0</v>
      </c>
      <c r="G2376" t="s">
        <v>48</v>
      </c>
      <c r="H2376" s="1">
        <v>875</v>
      </c>
    </row>
    <row r="2377" spans="1:8">
      <c r="A2377" s="4" t="str">
        <f t="shared" si="37"/>
        <v>2010Utah</v>
      </c>
      <c r="B2377">
        <v>2010</v>
      </c>
      <c r="C2377" t="s">
        <v>51</v>
      </c>
      <c r="D2377" s="1">
        <v>0</v>
      </c>
      <c r="E2377" s="1">
        <v>0</v>
      </c>
      <c r="F2377" s="1">
        <v>0</v>
      </c>
      <c r="G2377" t="s">
        <v>49</v>
      </c>
      <c r="H2377" s="1">
        <v>459</v>
      </c>
    </row>
    <row r="2378" spans="1:8">
      <c r="A2378" s="4" t="str">
        <f t="shared" si="37"/>
        <v>2010Utah</v>
      </c>
      <c r="B2378">
        <v>2010</v>
      </c>
      <c r="C2378" t="s">
        <v>51</v>
      </c>
      <c r="D2378" s="1">
        <v>0</v>
      </c>
      <c r="E2378" s="1">
        <v>0</v>
      </c>
      <c r="F2378" s="1">
        <v>0</v>
      </c>
      <c r="G2378" t="s">
        <v>50</v>
      </c>
      <c r="H2378" s="1">
        <v>5305</v>
      </c>
    </row>
    <row r="2379" spans="1:8">
      <c r="A2379" s="4" t="str">
        <f t="shared" si="37"/>
        <v>2010Utah</v>
      </c>
      <c r="B2379">
        <v>2010</v>
      </c>
      <c r="C2379" t="s">
        <v>51</v>
      </c>
      <c r="D2379" s="1">
        <v>0</v>
      </c>
      <c r="E2379" s="1">
        <v>0</v>
      </c>
      <c r="F2379" s="1">
        <v>0</v>
      </c>
      <c r="G2379" t="s">
        <v>51</v>
      </c>
      <c r="H2379" s="1">
        <v>0</v>
      </c>
    </row>
    <row r="2380" spans="1:8">
      <c r="A2380" s="4" t="str">
        <f t="shared" si="37"/>
        <v>2010Utah</v>
      </c>
      <c r="B2380">
        <v>2010</v>
      </c>
      <c r="C2380" t="s">
        <v>51</v>
      </c>
      <c r="D2380" s="1">
        <v>0</v>
      </c>
      <c r="E2380" s="1">
        <v>0</v>
      </c>
      <c r="F2380" s="1">
        <v>0</v>
      </c>
      <c r="G2380" t="s">
        <v>52</v>
      </c>
      <c r="H2380" s="1">
        <v>297</v>
      </c>
    </row>
    <row r="2381" spans="1:8">
      <c r="A2381" s="4" t="str">
        <f t="shared" si="37"/>
        <v>2010Utah</v>
      </c>
      <c r="B2381">
        <v>2010</v>
      </c>
      <c r="C2381" t="s">
        <v>51</v>
      </c>
      <c r="D2381" s="1">
        <v>0</v>
      </c>
      <c r="E2381" s="1">
        <v>0</v>
      </c>
      <c r="F2381" s="1">
        <v>0</v>
      </c>
      <c r="G2381" t="s">
        <v>53</v>
      </c>
      <c r="H2381" s="1">
        <v>3005</v>
      </c>
    </row>
    <row r="2382" spans="1:8">
      <c r="A2382" s="4" t="str">
        <f t="shared" si="37"/>
        <v>2010Utah</v>
      </c>
      <c r="B2382">
        <v>2010</v>
      </c>
      <c r="C2382" t="s">
        <v>51</v>
      </c>
      <c r="D2382" s="1">
        <v>0</v>
      </c>
      <c r="E2382" s="1">
        <v>0</v>
      </c>
      <c r="F2382" s="1">
        <v>0</v>
      </c>
      <c r="G2382" t="s">
        <v>54</v>
      </c>
      <c r="H2382" s="1">
        <v>3792</v>
      </c>
    </row>
    <row r="2383" spans="1:8">
      <c r="A2383" s="4" t="str">
        <f t="shared" si="37"/>
        <v>2010Utah</v>
      </c>
      <c r="B2383">
        <v>2010</v>
      </c>
      <c r="C2383" t="s">
        <v>51</v>
      </c>
      <c r="D2383" s="1">
        <v>0</v>
      </c>
      <c r="E2383" s="1">
        <v>0</v>
      </c>
      <c r="F2383" s="1">
        <v>0</v>
      </c>
      <c r="G2383" t="s">
        <v>55</v>
      </c>
      <c r="H2383" s="1">
        <v>0</v>
      </c>
    </row>
    <row r="2384" spans="1:8">
      <c r="A2384" s="4" t="str">
        <f t="shared" si="37"/>
        <v>2010Utah</v>
      </c>
      <c r="B2384">
        <v>2010</v>
      </c>
      <c r="C2384" t="s">
        <v>51</v>
      </c>
      <c r="D2384" s="1">
        <v>0</v>
      </c>
      <c r="E2384" s="1">
        <v>0</v>
      </c>
      <c r="F2384" s="1">
        <v>0</v>
      </c>
      <c r="G2384" t="s">
        <v>56</v>
      </c>
      <c r="H2384" s="1">
        <v>338</v>
      </c>
    </row>
    <row r="2385" spans="1:8">
      <c r="A2385" s="4" t="str">
        <f t="shared" si="37"/>
        <v>2010Utah</v>
      </c>
      <c r="B2385">
        <v>2010</v>
      </c>
      <c r="C2385" t="s">
        <v>51</v>
      </c>
      <c r="D2385" s="1">
        <v>0</v>
      </c>
      <c r="E2385" s="1">
        <v>0</v>
      </c>
      <c r="F2385" s="1">
        <v>0</v>
      </c>
      <c r="G2385" t="s">
        <v>57</v>
      </c>
      <c r="H2385" s="1">
        <v>2126</v>
      </c>
    </row>
    <row r="2386" spans="1:8">
      <c r="A2386" s="4" t="str">
        <f t="shared" si="37"/>
        <v>2010Utah</v>
      </c>
      <c r="B2386">
        <v>2010</v>
      </c>
      <c r="C2386" t="s">
        <v>51</v>
      </c>
      <c r="D2386" s="1">
        <v>0</v>
      </c>
      <c r="E2386" s="1">
        <v>0</v>
      </c>
      <c r="F2386" s="1">
        <v>0</v>
      </c>
      <c r="G2386" t="s">
        <v>58</v>
      </c>
      <c r="H2386" s="1">
        <v>383</v>
      </c>
    </row>
    <row r="2387" spans="1:8">
      <c r="A2387" s="4" t="str">
        <f t="shared" si="37"/>
        <v>2010Vermont</v>
      </c>
      <c r="B2387">
        <v>2010</v>
      </c>
      <c r="C2387" s="4" t="s">
        <v>52</v>
      </c>
      <c r="D2387" s="1">
        <v>619363</v>
      </c>
      <c r="E2387" s="1">
        <v>534975</v>
      </c>
      <c r="F2387" s="1">
        <v>59032</v>
      </c>
      <c r="G2387">
        <v>0</v>
      </c>
      <c r="H2387" s="1">
        <v>0</v>
      </c>
    </row>
    <row r="2388" spans="1:8">
      <c r="A2388" s="4" t="str">
        <f t="shared" si="37"/>
        <v>2010Vermont</v>
      </c>
      <c r="B2388">
        <v>2010</v>
      </c>
      <c r="C2388" t="s">
        <v>52</v>
      </c>
      <c r="D2388" s="1">
        <v>0</v>
      </c>
      <c r="E2388" s="1">
        <v>0</v>
      </c>
      <c r="F2388" s="1">
        <v>0</v>
      </c>
      <c r="G2388" t="s">
        <v>7</v>
      </c>
      <c r="H2388" s="1">
        <v>0</v>
      </c>
    </row>
    <row r="2389" spans="1:8">
      <c r="A2389" s="4" t="str">
        <f t="shared" si="37"/>
        <v>2010Vermont</v>
      </c>
      <c r="B2389">
        <v>2010</v>
      </c>
      <c r="C2389" t="s">
        <v>52</v>
      </c>
      <c r="D2389" s="1">
        <v>0</v>
      </c>
      <c r="E2389" s="1">
        <v>0</v>
      </c>
      <c r="F2389" s="1">
        <v>0</v>
      </c>
      <c r="G2389" t="s">
        <v>8</v>
      </c>
      <c r="H2389" s="1">
        <v>184</v>
      </c>
    </row>
    <row r="2390" spans="1:8">
      <c r="A2390" s="4" t="str">
        <f t="shared" si="37"/>
        <v>2010Vermont</v>
      </c>
      <c r="B2390">
        <v>2010</v>
      </c>
      <c r="C2390" t="s">
        <v>52</v>
      </c>
      <c r="D2390" s="1">
        <v>0</v>
      </c>
      <c r="E2390" s="1">
        <v>0</v>
      </c>
      <c r="F2390" s="1">
        <v>0</v>
      </c>
      <c r="G2390" t="s">
        <v>9</v>
      </c>
      <c r="H2390" s="1">
        <v>65</v>
      </c>
    </row>
    <row r="2391" spans="1:8">
      <c r="A2391" s="4" t="str">
        <f t="shared" si="37"/>
        <v>2010Vermont</v>
      </c>
      <c r="B2391">
        <v>2010</v>
      </c>
      <c r="C2391" t="s">
        <v>52</v>
      </c>
      <c r="D2391" s="1">
        <v>0</v>
      </c>
      <c r="E2391" s="1">
        <v>0</v>
      </c>
      <c r="F2391" s="1">
        <v>0</v>
      </c>
      <c r="G2391" t="s">
        <v>10</v>
      </c>
      <c r="H2391" s="1">
        <v>0</v>
      </c>
    </row>
    <row r="2392" spans="1:8">
      <c r="A2392" s="4" t="str">
        <f t="shared" si="37"/>
        <v>2010Vermont</v>
      </c>
      <c r="B2392">
        <v>2010</v>
      </c>
      <c r="C2392" t="s">
        <v>52</v>
      </c>
      <c r="D2392" s="1">
        <v>0</v>
      </c>
      <c r="E2392" s="1">
        <v>0</v>
      </c>
      <c r="F2392" s="1">
        <v>0</v>
      </c>
      <c r="G2392" t="s">
        <v>11</v>
      </c>
      <c r="H2392" s="1">
        <v>1001</v>
      </c>
    </row>
    <row r="2393" spans="1:8">
      <c r="A2393" s="4" t="str">
        <f t="shared" si="37"/>
        <v>2010Vermont</v>
      </c>
      <c r="B2393">
        <v>2010</v>
      </c>
      <c r="C2393" t="s">
        <v>52</v>
      </c>
      <c r="D2393" s="1">
        <v>0</v>
      </c>
      <c r="E2393" s="1">
        <v>0</v>
      </c>
      <c r="F2393" s="1">
        <v>0</v>
      </c>
      <c r="G2393" t="s">
        <v>12</v>
      </c>
      <c r="H2393" s="1">
        <v>326</v>
      </c>
    </row>
    <row r="2394" spans="1:8">
      <c r="A2394" s="4" t="str">
        <f t="shared" si="37"/>
        <v>2010Vermont</v>
      </c>
      <c r="B2394">
        <v>2010</v>
      </c>
      <c r="C2394" t="s">
        <v>52</v>
      </c>
      <c r="D2394" s="1">
        <v>0</v>
      </c>
      <c r="E2394" s="1">
        <v>0</v>
      </c>
      <c r="F2394" s="1">
        <v>0</v>
      </c>
      <c r="G2394" t="s">
        <v>13</v>
      </c>
      <c r="H2394" s="1">
        <v>1287</v>
      </c>
    </row>
    <row r="2395" spans="1:8">
      <c r="A2395" s="4" t="str">
        <f t="shared" si="37"/>
        <v>2010Vermont</v>
      </c>
      <c r="B2395">
        <v>2010</v>
      </c>
      <c r="C2395" t="s">
        <v>52</v>
      </c>
      <c r="D2395" s="1">
        <v>0</v>
      </c>
      <c r="E2395" s="1">
        <v>0</v>
      </c>
      <c r="F2395" s="1">
        <v>0</v>
      </c>
      <c r="G2395" t="s">
        <v>14</v>
      </c>
      <c r="H2395" s="1">
        <v>87</v>
      </c>
    </row>
    <row r="2396" spans="1:8">
      <c r="A2396" s="4" t="str">
        <f t="shared" si="37"/>
        <v>2010Vermont</v>
      </c>
      <c r="B2396">
        <v>2010</v>
      </c>
      <c r="C2396" t="s">
        <v>52</v>
      </c>
      <c r="D2396" s="1">
        <v>0</v>
      </c>
      <c r="E2396" s="1">
        <v>0</v>
      </c>
      <c r="F2396" s="1">
        <v>0</v>
      </c>
      <c r="G2396" t="s">
        <v>15</v>
      </c>
      <c r="H2396" s="1">
        <v>9</v>
      </c>
    </row>
    <row r="2397" spans="1:8">
      <c r="A2397" s="4" t="str">
        <f t="shared" si="37"/>
        <v>2010Vermont</v>
      </c>
      <c r="B2397">
        <v>2010</v>
      </c>
      <c r="C2397" t="s">
        <v>52</v>
      </c>
      <c r="D2397" s="1">
        <v>0</v>
      </c>
      <c r="E2397" s="1">
        <v>0</v>
      </c>
      <c r="F2397" s="1">
        <v>0</v>
      </c>
      <c r="G2397" t="s">
        <v>16</v>
      </c>
      <c r="H2397" s="1">
        <v>2063</v>
      </c>
    </row>
    <row r="2398" spans="1:8">
      <c r="A2398" s="4" t="str">
        <f t="shared" si="37"/>
        <v>2010Vermont</v>
      </c>
      <c r="B2398">
        <v>2010</v>
      </c>
      <c r="C2398" t="s">
        <v>52</v>
      </c>
      <c r="D2398" s="1">
        <v>0</v>
      </c>
      <c r="E2398" s="1">
        <v>0</v>
      </c>
      <c r="F2398" s="1">
        <v>0</v>
      </c>
      <c r="G2398" t="s">
        <v>17</v>
      </c>
      <c r="H2398" s="1">
        <v>496</v>
      </c>
    </row>
    <row r="2399" spans="1:8">
      <c r="A2399" s="4" t="str">
        <f t="shared" si="37"/>
        <v>2010Vermont</v>
      </c>
      <c r="B2399">
        <v>2010</v>
      </c>
      <c r="C2399" t="s">
        <v>52</v>
      </c>
      <c r="D2399" s="1">
        <v>0</v>
      </c>
      <c r="E2399" s="1">
        <v>0</v>
      </c>
      <c r="F2399" s="1">
        <v>0</v>
      </c>
      <c r="G2399" t="s">
        <v>18</v>
      </c>
      <c r="H2399" s="1">
        <v>49</v>
      </c>
    </row>
    <row r="2400" spans="1:8">
      <c r="A2400" s="4" t="str">
        <f t="shared" si="37"/>
        <v>2010Vermont</v>
      </c>
      <c r="B2400">
        <v>2010</v>
      </c>
      <c r="C2400" t="s">
        <v>52</v>
      </c>
      <c r="D2400" s="1">
        <v>0</v>
      </c>
      <c r="E2400" s="1">
        <v>0</v>
      </c>
      <c r="F2400" s="1">
        <v>0</v>
      </c>
      <c r="G2400" t="s">
        <v>19</v>
      </c>
      <c r="H2400" s="1">
        <v>0</v>
      </c>
    </row>
    <row r="2401" spans="1:8">
      <c r="A2401" s="4" t="str">
        <f t="shared" si="37"/>
        <v>2010Vermont</v>
      </c>
      <c r="B2401">
        <v>2010</v>
      </c>
      <c r="C2401" t="s">
        <v>52</v>
      </c>
      <c r="D2401" s="1">
        <v>0</v>
      </c>
      <c r="E2401" s="1">
        <v>0</v>
      </c>
      <c r="F2401" s="1">
        <v>0</v>
      </c>
      <c r="G2401" t="s">
        <v>20</v>
      </c>
      <c r="H2401" s="1">
        <v>370</v>
      </c>
    </row>
    <row r="2402" spans="1:8">
      <c r="A2402" s="4" t="str">
        <f t="shared" si="37"/>
        <v>2010Vermont</v>
      </c>
      <c r="B2402">
        <v>2010</v>
      </c>
      <c r="C2402" t="s">
        <v>52</v>
      </c>
      <c r="D2402" s="1">
        <v>0</v>
      </c>
      <c r="E2402" s="1">
        <v>0</v>
      </c>
      <c r="F2402" s="1">
        <v>0</v>
      </c>
      <c r="G2402" t="s">
        <v>21</v>
      </c>
      <c r="H2402" s="1">
        <v>0</v>
      </c>
    </row>
    <row r="2403" spans="1:8">
      <c r="A2403" s="4" t="str">
        <f t="shared" si="37"/>
        <v>2010Vermont</v>
      </c>
      <c r="B2403">
        <v>2010</v>
      </c>
      <c r="C2403" t="s">
        <v>52</v>
      </c>
      <c r="D2403" s="1">
        <v>0</v>
      </c>
      <c r="E2403" s="1">
        <v>0</v>
      </c>
      <c r="F2403" s="1">
        <v>0</v>
      </c>
      <c r="G2403" t="s">
        <v>22</v>
      </c>
      <c r="H2403" s="1">
        <v>91</v>
      </c>
    </row>
    <row r="2404" spans="1:8">
      <c r="A2404" s="4" t="str">
        <f t="shared" si="37"/>
        <v>2010Vermont</v>
      </c>
      <c r="B2404">
        <v>2010</v>
      </c>
      <c r="C2404" t="s">
        <v>52</v>
      </c>
      <c r="D2404" s="1">
        <v>0</v>
      </c>
      <c r="E2404" s="1">
        <v>0</v>
      </c>
      <c r="F2404" s="1">
        <v>0</v>
      </c>
      <c r="G2404" t="s">
        <v>23</v>
      </c>
      <c r="H2404" s="1">
        <v>0</v>
      </c>
    </row>
    <row r="2405" spans="1:8">
      <c r="A2405" s="4" t="str">
        <f t="shared" si="37"/>
        <v>2010Vermont</v>
      </c>
      <c r="B2405">
        <v>2010</v>
      </c>
      <c r="C2405" t="s">
        <v>52</v>
      </c>
      <c r="D2405" s="1">
        <v>0</v>
      </c>
      <c r="E2405" s="1">
        <v>0</v>
      </c>
      <c r="F2405" s="1">
        <v>0</v>
      </c>
      <c r="G2405" t="s">
        <v>24</v>
      </c>
      <c r="H2405" s="1">
        <v>176</v>
      </c>
    </row>
    <row r="2406" spans="1:8">
      <c r="A2406" s="4" t="str">
        <f t="shared" si="37"/>
        <v>2010Vermont</v>
      </c>
      <c r="B2406">
        <v>2010</v>
      </c>
      <c r="C2406" t="s">
        <v>52</v>
      </c>
      <c r="D2406" s="1">
        <v>0</v>
      </c>
      <c r="E2406" s="1">
        <v>0</v>
      </c>
      <c r="F2406" s="1">
        <v>0</v>
      </c>
      <c r="G2406" t="s">
        <v>25</v>
      </c>
      <c r="H2406" s="1">
        <v>0</v>
      </c>
    </row>
    <row r="2407" spans="1:8">
      <c r="A2407" s="4" t="str">
        <f t="shared" si="37"/>
        <v>2010Vermont</v>
      </c>
      <c r="B2407">
        <v>2010</v>
      </c>
      <c r="C2407" t="s">
        <v>52</v>
      </c>
      <c r="D2407" s="1">
        <v>0</v>
      </c>
      <c r="E2407" s="1">
        <v>0</v>
      </c>
      <c r="F2407" s="1">
        <v>0</v>
      </c>
      <c r="G2407" t="s">
        <v>26</v>
      </c>
      <c r="H2407" s="1">
        <v>824</v>
      </c>
    </row>
    <row r="2408" spans="1:8">
      <c r="A2408" s="4" t="str">
        <f t="shared" si="37"/>
        <v>2010Vermont</v>
      </c>
      <c r="B2408">
        <v>2010</v>
      </c>
      <c r="C2408" t="s">
        <v>52</v>
      </c>
      <c r="D2408" s="1">
        <v>0</v>
      </c>
      <c r="E2408" s="1">
        <v>0</v>
      </c>
      <c r="F2408" s="1">
        <v>0</v>
      </c>
      <c r="G2408" t="s">
        <v>27</v>
      </c>
      <c r="H2408" s="1">
        <v>300</v>
      </c>
    </row>
    <row r="2409" spans="1:8">
      <c r="A2409" s="4" t="str">
        <f t="shared" si="37"/>
        <v>2010Vermont</v>
      </c>
      <c r="B2409">
        <v>2010</v>
      </c>
      <c r="C2409" t="s">
        <v>52</v>
      </c>
      <c r="D2409" s="1">
        <v>0</v>
      </c>
      <c r="E2409" s="1">
        <v>0</v>
      </c>
      <c r="F2409" s="1">
        <v>0</v>
      </c>
      <c r="G2409" t="s">
        <v>28</v>
      </c>
      <c r="H2409" s="1">
        <v>3599</v>
      </c>
    </row>
    <row r="2410" spans="1:8">
      <c r="A2410" s="4" t="str">
        <f t="shared" si="37"/>
        <v>2010Vermont</v>
      </c>
      <c r="B2410">
        <v>2010</v>
      </c>
      <c r="C2410" t="s">
        <v>52</v>
      </c>
      <c r="D2410" s="1">
        <v>0</v>
      </c>
      <c r="E2410" s="1">
        <v>0</v>
      </c>
      <c r="F2410" s="1">
        <v>0</v>
      </c>
      <c r="G2410" t="s">
        <v>29</v>
      </c>
      <c r="H2410" s="1">
        <v>201</v>
      </c>
    </row>
    <row r="2411" spans="1:8">
      <c r="A2411" s="4" t="str">
        <f t="shared" si="37"/>
        <v>2010Vermont</v>
      </c>
      <c r="B2411">
        <v>2010</v>
      </c>
      <c r="C2411" t="s">
        <v>52</v>
      </c>
      <c r="D2411" s="1">
        <v>0</v>
      </c>
      <c r="E2411" s="1">
        <v>0</v>
      </c>
      <c r="F2411" s="1">
        <v>0</v>
      </c>
      <c r="G2411" t="s">
        <v>30</v>
      </c>
      <c r="H2411" s="1">
        <v>85</v>
      </c>
    </row>
    <row r="2412" spans="1:8">
      <c r="A2412" s="4" t="str">
        <f t="shared" si="37"/>
        <v>2010Vermont</v>
      </c>
      <c r="B2412">
        <v>2010</v>
      </c>
      <c r="C2412" t="s">
        <v>52</v>
      </c>
      <c r="D2412" s="1">
        <v>0</v>
      </c>
      <c r="E2412" s="1">
        <v>0</v>
      </c>
      <c r="F2412" s="1">
        <v>0</v>
      </c>
      <c r="G2412" t="s">
        <v>31</v>
      </c>
      <c r="H2412" s="1">
        <v>0</v>
      </c>
    </row>
    <row r="2413" spans="1:8">
      <c r="A2413" s="4" t="str">
        <f t="shared" si="37"/>
        <v>2010Vermont</v>
      </c>
      <c r="B2413">
        <v>2010</v>
      </c>
      <c r="C2413" t="s">
        <v>52</v>
      </c>
      <c r="D2413" s="1">
        <v>0</v>
      </c>
      <c r="E2413" s="1">
        <v>0</v>
      </c>
      <c r="F2413" s="1">
        <v>0</v>
      </c>
      <c r="G2413" t="s">
        <v>32</v>
      </c>
      <c r="H2413" s="1">
        <v>51</v>
      </c>
    </row>
    <row r="2414" spans="1:8">
      <c r="A2414" s="4" t="str">
        <f t="shared" si="37"/>
        <v>2010Vermont</v>
      </c>
      <c r="B2414">
        <v>2010</v>
      </c>
      <c r="C2414" t="s">
        <v>52</v>
      </c>
      <c r="D2414" s="1">
        <v>0</v>
      </c>
      <c r="E2414" s="1">
        <v>0</v>
      </c>
      <c r="F2414" s="1">
        <v>0</v>
      </c>
      <c r="G2414" t="s">
        <v>33</v>
      </c>
      <c r="H2414" s="1">
        <v>236</v>
      </c>
    </row>
    <row r="2415" spans="1:8">
      <c r="A2415" s="4" t="str">
        <f t="shared" si="37"/>
        <v>2010Vermont</v>
      </c>
      <c r="B2415">
        <v>2010</v>
      </c>
      <c r="C2415" t="s">
        <v>52</v>
      </c>
      <c r="D2415" s="1">
        <v>0</v>
      </c>
      <c r="E2415" s="1">
        <v>0</v>
      </c>
      <c r="F2415" s="1">
        <v>0</v>
      </c>
      <c r="G2415" t="s">
        <v>34</v>
      </c>
      <c r="H2415" s="1">
        <v>0</v>
      </c>
    </row>
    <row r="2416" spans="1:8">
      <c r="A2416" s="4" t="str">
        <f t="shared" si="37"/>
        <v>2010Vermont</v>
      </c>
      <c r="B2416">
        <v>2010</v>
      </c>
      <c r="C2416" t="s">
        <v>52</v>
      </c>
      <c r="D2416" s="1">
        <v>0</v>
      </c>
      <c r="E2416" s="1">
        <v>0</v>
      </c>
      <c r="F2416" s="1">
        <v>0</v>
      </c>
      <c r="G2416" t="s">
        <v>35</v>
      </c>
      <c r="H2416" s="1">
        <v>58</v>
      </c>
    </row>
    <row r="2417" spans="1:8">
      <c r="A2417" s="4" t="str">
        <f t="shared" si="37"/>
        <v>2010Vermont</v>
      </c>
      <c r="B2417">
        <v>2010</v>
      </c>
      <c r="C2417" t="s">
        <v>52</v>
      </c>
      <c r="D2417" s="1">
        <v>0</v>
      </c>
      <c r="E2417" s="1">
        <v>0</v>
      </c>
      <c r="F2417" s="1">
        <v>0</v>
      </c>
      <c r="G2417" t="s">
        <v>36</v>
      </c>
      <c r="H2417" s="1">
        <v>2760</v>
      </c>
    </row>
    <row r="2418" spans="1:8">
      <c r="A2418" s="4" t="str">
        <f t="shared" si="37"/>
        <v>2010Vermont</v>
      </c>
      <c r="B2418">
        <v>2010</v>
      </c>
      <c r="C2418" t="s">
        <v>52</v>
      </c>
      <c r="D2418" s="1">
        <v>0</v>
      </c>
      <c r="E2418" s="1">
        <v>0</v>
      </c>
      <c r="F2418" s="1">
        <v>0</v>
      </c>
      <c r="G2418" t="s">
        <v>37</v>
      </c>
      <c r="H2418" s="1">
        <v>751</v>
      </c>
    </row>
    <row r="2419" spans="1:8">
      <c r="A2419" s="4" t="str">
        <f t="shared" si="37"/>
        <v>2010Vermont</v>
      </c>
      <c r="B2419">
        <v>2010</v>
      </c>
      <c r="C2419" t="s">
        <v>52</v>
      </c>
      <c r="D2419" s="1">
        <v>0</v>
      </c>
      <c r="E2419" s="1">
        <v>0</v>
      </c>
      <c r="F2419" s="1">
        <v>0</v>
      </c>
      <c r="G2419" t="s">
        <v>38</v>
      </c>
      <c r="H2419" s="1">
        <v>0</v>
      </c>
    </row>
    <row r="2420" spans="1:8">
      <c r="A2420" s="4" t="str">
        <f t="shared" si="37"/>
        <v>2010Vermont</v>
      </c>
      <c r="B2420">
        <v>2010</v>
      </c>
      <c r="C2420" t="s">
        <v>52</v>
      </c>
      <c r="D2420" s="1">
        <v>0</v>
      </c>
      <c r="E2420" s="1">
        <v>0</v>
      </c>
      <c r="F2420" s="1">
        <v>0</v>
      </c>
      <c r="G2420" t="s">
        <v>39</v>
      </c>
      <c r="H2420" s="1">
        <v>4056</v>
      </c>
    </row>
    <row r="2421" spans="1:8">
      <c r="A2421" s="4" t="str">
        <f t="shared" si="37"/>
        <v>2010Vermont</v>
      </c>
      <c r="B2421">
        <v>2010</v>
      </c>
      <c r="C2421" t="s">
        <v>52</v>
      </c>
      <c r="D2421" s="1">
        <v>0</v>
      </c>
      <c r="E2421" s="1">
        <v>0</v>
      </c>
      <c r="F2421" s="1">
        <v>0</v>
      </c>
      <c r="G2421" t="s">
        <v>40</v>
      </c>
      <c r="H2421" s="1">
        <v>539</v>
      </c>
    </row>
    <row r="2422" spans="1:8">
      <c r="A2422" s="4" t="str">
        <f t="shared" si="37"/>
        <v>2010Vermont</v>
      </c>
      <c r="B2422">
        <v>2010</v>
      </c>
      <c r="C2422" t="s">
        <v>52</v>
      </c>
      <c r="D2422" s="1">
        <v>0</v>
      </c>
      <c r="E2422" s="1">
        <v>0</v>
      </c>
      <c r="F2422" s="1">
        <v>0</v>
      </c>
      <c r="G2422" t="s">
        <v>41</v>
      </c>
      <c r="H2422" s="1">
        <v>30</v>
      </c>
    </row>
    <row r="2423" spans="1:8">
      <c r="A2423" s="4" t="str">
        <f t="shared" si="37"/>
        <v>2010Vermont</v>
      </c>
      <c r="B2423">
        <v>2010</v>
      </c>
      <c r="C2423" t="s">
        <v>52</v>
      </c>
      <c r="D2423" s="1">
        <v>0</v>
      </c>
      <c r="E2423" s="1">
        <v>0</v>
      </c>
      <c r="F2423" s="1">
        <v>0</v>
      </c>
      <c r="G2423" t="s">
        <v>42</v>
      </c>
      <c r="H2423" s="1">
        <v>50</v>
      </c>
    </row>
    <row r="2424" spans="1:8">
      <c r="A2424" s="4" t="str">
        <f t="shared" si="37"/>
        <v>2010Vermont</v>
      </c>
      <c r="B2424">
        <v>2010</v>
      </c>
      <c r="C2424" t="s">
        <v>52</v>
      </c>
      <c r="D2424" s="1">
        <v>0</v>
      </c>
      <c r="E2424" s="1">
        <v>0</v>
      </c>
      <c r="F2424" s="1">
        <v>0</v>
      </c>
      <c r="G2424" t="s">
        <v>43</v>
      </c>
      <c r="H2424" s="1">
        <v>0</v>
      </c>
    </row>
    <row r="2425" spans="1:8">
      <c r="A2425" s="4" t="str">
        <f t="shared" si="37"/>
        <v>2010Vermont</v>
      </c>
      <c r="B2425">
        <v>2010</v>
      </c>
      <c r="C2425" t="s">
        <v>52</v>
      </c>
      <c r="D2425" s="1">
        <v>0</v>
      </c>
      <c r="E2425" s="1">
        <v>0</v>
      </c>
      <c r="F2425" s="1">
        <v>0</v>
      </c>
      <c r="G2425" t="s">
        <v>44</v>
      </c>
      <c r="H2425" s="1">
        <v>100</v>
      </c>
    </row>
    <row r="2426" spans="1:8">
      <c r="A2426" s="4" t="str">
        <f t="shared" si="37"/>
        <v>2010Vermont</v>
      </c>
      <c r="B2426">
        <v>2010</v>
      </c>
      <c r="C2426" t="s">
        <v>52</v>
      </c>
      <c r="D2426" s="1">
        <v>0</v>
      </c>
      <c r="E2426" s="1">
        <v>0</v>
      </c>
      <c r="F2426" s="1">
        <v>0</v>
      </c>
      <c r="G2426" t="s">
        <v>45</v>
      </c>
      <c r="H2426" s="1">
        <v>524</v>
      </c>
    </row>
    <row r="2427" spans="1:8">
      <c r="A2427" s="4" t="str">
        <f t="shared" si="37"/>
        <v>2010Vermont</v>
      </c>
      <c r="B2427">
        <v>2010</v>
      </c>
      <c r="C2427" t="s">
        <v>52</v>
      </c>
      <c r="D2427" s="1">
        <v>0</v>
      </c>
      <c r="E2427" s="1">
        <v>0</v>
      </c>
      <c r="F2427" s="1">
        <v>0</v>
      </c>
      <c r="G2427" t="s">
        <v>46</v>
      </c>
      <c r="H2427" s="1">
        <v>227</v>
      </c>
    </row>
    <row r="2428" spans="1:8">
      <c r="A2428" s="4" t="str">
        <f t="shared" si="37"/>
        <v>2010Vermont</v>
      </c>
      <c r="B2428">
        <v>2010</v>
      </c>
      <c r="C2428" t="s">
        <v>52</v>
      </c>
      <c r="D2428" s="1">
        <v>0</v>
      </c>
      <c r="E2428" s="1">
        <v>0</v>
      </c>
      <c r="F2428" s="1">
        <v>0</v>
      </c>
      <c r="G2428" t="s">
        <v>47</v>
      </c>
      <c r="H2428" s="1">
        <v>134</v>
      </c>
    </row>
    <row r="2429" spans="1:8">
      <c r="A2429" s="4" t="str">
        <f t="shared" si="37"/>
        <v>2010Vermont</v>
      </c>
      <c r="B2429">
        <v>2010</v>
      </c>
      <c r="C2429" t="s">
        <v>52</v>
      </c>
      <c r="D2429" s="1">
        <v>0</v>
      </c>
      <c r="E2429" s="1">
        <v>0</v>
      </c>
      <c r="F2429" s="1">
        <v>0</v>
      </c>
      <c r="G2429" t="s">
        <v>48</v>
      </c>
      <c r="H2429" s="1">
        <v>153</v>
      </c>
    </row>
    <row r="2430" spans="1:8">
      <c r="A2430" s="4" t="str">
        <f t="shared" si="37"/>
        <v>2010Vermont</v>
      </c>
      <c r="B2430">
        <v>2010</v>
      </c>
      <c r="C2430" t="s">
        <v>52</v>
      </c>
      <c r="D2430" s="1">
        <v>0</v>
      </c>
      <c r="E2430" s="1">
        <v>0</v>
      </c>
      <c r="F2430" s="1">
        <v>0</v>
      </c>
      <c r="G2430" t="s">
        <v>49</v>
      </c>
      <c r="H2430" s="1">
        <v>125</v>
      </c>
    </row>
    <row r="2431" spans="1:8">
      <c r="A2431" s="4" t="str">
        <f t="shared" si="37"/>
        <v>2010Vermont</v>
      </c>
      <c r="B2431">
        <v>2010</v>
      </c>
      <c r="C2431" t="s">
        <v>52</v>
      </c>
      <c r="D2431" s="1">
        <v>0</v>
      </c>
      <c r="E2431" s="1">
        <v>0</v>
      </c>
      <c r="F2431" s="1">
        <v>0</v>
      </c>
      <c r="G2431" t="s">
        <v>50</v>
      </c>
      <c r="H2431" s="1">
        <v>565</v>
      </c>
    </row>
    <row r="2432" spans="1:8">
      <c r="A2432" s="4" t="str">
        <f t="shared" si="37"/>
        <v>2010Vermont</v>
      </c>
      <c r="B2432">
        <v>2010</v>
      </c>
      <c r="C2432" t="s">
        <v>52</v>
      </c>
      <c r="D2432" s="1">
        <v>0</v>
      </c>
      <c r="E2432" s="1">
        <v>0</v>
      </c>
      <c r="F2432" s="1">
        <v>0</v>
      </c>
      <c r="G2432" t="s">
        <v>51</v>
      </c>
      <c r="H2432" s="1">
        <v>0</v>
      </c>
    </row>
    <row r="2433" spans="1:8">
      <c r="A2433" s="4" t="str">
        <f t="shared" si="37"/>
        <v>2010Vermont</v>
      </c>
      <c r="B2433">
        <v>2010</v>
      </c>
      <c r="C2433" t="s">
        <v>52</v>
      </c>
      <c r="D2433" s="1">
        <v>0</v>
      </c>
      <c r="E2433" s="1">
        <v>0</v>
      </c>
      <c r="F2433" s="1">
        <v>0</v>
      </c>
      <c r="G2433" t="s">
        <v>52</v>
      </c>
      <c r="H2433" s="1">
        <v>0</v>
      </c>
    </row>
    <row r="2434" spans="1:8">
      <c r="A2434" s="4" t="str">
        <f t="shared" si="37"/>
        <v>2010Vermont</v>
      </c>
      <c r="B2434">
        <v>2010</v>
      </c>
      <c r="C2434" t="s">
        <v>52</v>
      </c>
      <c r="D2434" s="1">
        <v>0</v>
      </c>
      <c r="E2434" s="1">
        <v>0</v>
      </c>
      <c r="F2434" s="1">
        <v>0</v>
      </c>
      <c r="G2434" t="s">
        <v>53</v>
      </c>
      <c r="H2434" s="1">
        <v>400</v>
      </c>
    </row>
    <row r="2435" spans="1:8">
      <c r="A2435" s="4" t="str">
        <f t="shared" ref="A2435:A2498" si="38">B2435&amp;C2435</f>
        <v>2010Vermont</v>
      </c>
      <c r="B2435">
        <v>2010</v>
      </c>
      <c r="C2435" t="s">
        <v>52</v>
      </c>
      <c r="D2435" s="1">
        <v>0</v>
      </c>
      <c r="E2435" s="1">
        <v>0</v>
      </c>
      <c r="F2435" s="1">
        <v>0</v>
      </c>
      <c r="G2435" t="s">
        <v>54</v>
      </c>
      <c r="H2435" s="1">
        <v>128</v>
      </c>
    </row>
    <row r="2436" spans="1:8">
      <c r="A2436" s="4" t="str">
        <f t="shared" si="38"/>
        <v>2010Vermont</v>
      </c>
      <c r="B2436">
        <v>2010</v>
      </c>
      <c r="C2436" t="s">
        <v>52</v>
      </c>
      <c r="D2436" s="1">
        <v>0</v>
      </c>
      <c r="E2436" s="1">
        <v>0</v>
      </c>
      <c r="F2436" s="1">
        <v>0</v>
      </c>
      <c r="G2436" t="s">
        <v>55</v>
      </c>
      <c r="H2436" s="1">
        <v>0</v>
      </c>
    </row>
    <row r="2437" spans="1:8">
      <c r="A2437" s="4" t="str">
        <f t="shared" si="38"/>
        <v>2010Vermont</v>
      </c>
      <c r="B2437">
        <v>2010</v>
      </c>
      <c r="C2437" t="s">
        <v>52</v>
      </c>
      <c r="D2437" s="1">
        <v>0</v>
      </c>
      <c r="E2437" s="1">
        <v>0</v>
      </c>
      <c r="F2437" s="1">
        <v>0</v>
      </c>
      <c r="G2437" t="s">
        <v>56</v>
      </c>
      <c r="H2437" s="1">
        <v>377</v>
      </c>
    </row>
    <row r="2438" spans="1:8">
      <c r="A2438" s="4" t="str">
        <f t="shared" si="38"/>
        <v>2010Vermont</v>
      </c>
      <c r="B2438">
        <v>2010</v>
      </c>
      <c r="C2438" t="s">
        <v>52</v>
      </c>
      <c r="D2438" s="1">
        <v>0</v>
      </c>
      <c r="E2438" s="1">
        <v>0</v>
      </c>
      <c r="F2438" s="1">
        <v>0</v>
      </c>
      <c r="G2438" t="s">
        <v>57</v>
      </c>
      <c r="H2438" s="1">
        <v>52</v>
      </c>
    </row>
    <row r="2439" spans="1:8">
      <c r="A2439" s="4" t="str">
        <f t="shared" si="38"/>
        <v>2010Vermont</v>
      </c>
      <c r="B2439">
        <v>2010</v>
      </c>
      <c r="C2439" t="s">
        <v>52</v>
      </c>
      <c r="D2439" s="1">
        <v>0</v>
      </c>
      <c r="E2439" s="1">
        <v>0</v>
      </c>
      <c r="F2439" s="1">
        <v>0</v>
      </c>
      <c r="G2439" t="s">
        <v>58</v>
      </c>
      <c r="H2439" s="1">
        <v>0</v>
      </c>
    </row>
    <row r="2440" spans="1:8">
      <c r="A2440" s="4" t="str">
        <f t="shared" si="38"/>
        <v>2010Virginia</v>
      </c>
      <c r="B2440">
        <v>2010</v>
      </c>
      <c r="C2440" s="4" t="s">
        <v>53</v>
      </c>
      <c r="D2440" s="1">
        <v>7930773</v>
      </c>
      <c r="E2440" s="1">
        <v>6752310</v>
      </c>
      <c r="F2440" s="1">
        <v>870491</v>
      </c>
      <c r="G2440">
        <v>0</v>
      </c>
      <c r="H2440" s="1">
        <v>0</v>
      </c>
    </row>
    <row r="2441" spans="1:8">
      <c r="A2441" s="4" t="str">
        <f t="shared" si="38"/>
        <v>2010Virginia</v>
      </c>
      <c r="B2441">
        <v>2010</v>
      </c>
      <c r="C2441" t="s">
        <v>53</v>
      </c>
      <c r="D2441" s="1">
        <v>0</v>
      </c>
      <c r="E2441" s="1">
        <v>0</v>
      </c>
      <c r="F2441" s="1">
        <v>0</v>
      </c>
      <c r="G2441" t="s">
        <v>7</v>
      </c>
      <c r="H2441" s="1">
        <v>2671</v>
      </c>
    </row>
    <row r="2442" spans="1:8">
      <c r="A2442" s="4" t="str">
        <f t="shared" si="38"/>
        <v>2010Virginia</v>
      </c>
      <c r="B2442">
        <v>2010</v>
      </c>
      <c r="C2442" t="s">
        <v>53</v>
      </c>
      <c r="D2442" s="1">
        <v>0</v>
      </c>
      <c r="E2442" s="1">
        <v>0</v>
      </c>
      <c r="F2442" s="1">
        <v>0</v>
      </c>
      <c r="G2442" t="s">
        <v>8</v>
      </c>
      <c r="H2442" s="1">
        <v>3296</v>
      </c>
    </row>
    <row r="2443" spans="1:8">
      <c r="A2443" s="4" t="str">
        <f t="shared" si="38"/>
        <v>2010Virginia</v>
      </c>
      <c r="B2443">
        <v>2010</v>
      </c>
      <c r="C2443" t="s">
        <v>53</v>
      </c>
      <c r="D2443" s="1">
        <v>0</v>
      </c>
      <c r="E2443" s="1">
        <v>0</v>
      </c>
      <c r="F2443" s="1">
        <v>0</v>
      </c>
      <c r="G2443" t="s">
        <v>9</v>
      </c>
      <c r="H2443" s="1">
        <v>3807</v>
      </c>
    </row>
    <row r="2444" spans="1:8">
      <c r="A2444" s="4" t="str">
        <f t="shared" si="38"/>
        <v>2010Virginia</v>
      </c>
      <c r="B2444">
        <v>2010</v>
      </c>
      <c r="C2444" t="s">
        <v>53</v>
      </c>
      <c r="D2444" s="1">
        <v>0</v>
      </c>
      <c r="E2444" s="1">
        <v>0</v>
      </c>
      <c r="F2444" s="1">
        <v>0</v>
      </c>
      <c r="G2444" t="s">
        <v>10</v>
      </c>
      <c r="H2444" s="1">
        <v>1233</v>
      </c>
    </row>
    <row r="2445" spans="1:8">
      <c r="A2445" s="4" t="str">
        <f t="shared" si="38"/>
        <v>2010Virginia</v>
      </c>
      <c r="B2445">
        <v>2010</v>
      </c>
      <c r="C2445" t="s">
        <v>53</v>
      </c>
      <c r="D2445" s="1">
        <v>0</v>
      </c>
      <c r="E2445" s="1">
        <v>0</v>
      </c>
      <c r="F2445" s="1">
        <v>0</v>
      </c>
      <c r="G2445" t="s">
        <v>11</v>
      </c>
      <c r="H2445" s="1">
        <v>17088</v>
      </c>
    </row>
    <row r="2446" spans="1:8">
      <c r="A2446" s="4" t="str">
        <f t="shared" si="38"/>
        <v>2010Virginia</v>
      </c>
      <c r="B2446">
        <v>2010</v>
      </c>
      <c r="C2446" t="s">
        <v>53</v>
      </c>
      <c r="D2446" s="1">
        <v>0</v>
      </c>
      <c r="E2446" s="1">
        <v>0</v>
      </c>
      <c r="F2446" s="1">
        <v>0</v>
      </c>
      <c r="G2446" t="s">
        <v>12</v>
      </c>
      <c r="H2446" s="1">
        <v>3229</v>
      </c>
    </row>
    <row r="2447" spans="1:8">
      <c r="A2447" s="4" t="str">
        <f t="shared" si="38"/>
        <v>2010Virginia</v>
      </c>
      <c r="B2447">
        <v>2010</v>
      </c>
      <c r="C2447" t="s">
        <v>53</v>
      </c>
      <c r="D2447" s="1">
        <v>0</v>
      </c>
      <c r="E2447" s="1">
        <v>0</v>
      </c>
      <c r="F2447" s="1">
        <v>0</v>
      </c>
      <c r="G2447" t="s">
        <v>13</v>
      </c>
      <c r="H2447" s="1">
        <v>2468</v>
      </c>
    </row>
    <row r="2448" spans="1:8">
      <c r="A2448" s="4" t="str">
        <f t="shared" si="38"/>
        <v>2010Virginia</v>
      </c>
      <c r="B2448">
        <v>2010</v>
      </c>
      <c r="C2448" t="s">
        <v>53</v>
      </c>
      <c r="D2448" s="1">
        <v>0</v>
      </c>
      <c r="E2448" s="1">
        <v>0</v>
      </c>
      <c r="F2448" s="1">
        <v>0</v>
      </c>
      <c r="G2448" t="s">
        <v>14</v>
      </c>
      <c r="H2448" s="1">
        <v>1265</v>
      </c>
    </row>
    <row r="2449" spans="1:8">
      <c r="A2449" s="4" t="str">
        <f t="shared" si="38"/>
        <v>2010Virginia</v>
      </c>
      <c r="B2449">
        <v>2010</v>
      </c>
      <c r="C2449" t="s">
        <v>53</v>
      </c>
      <c r="D2449" s="1">
        <v>0</v>
      </c>
      <c r="E2449" s="1">
        <v>0</v>
      </c>
      <c r="F2449" s="1">
        <v>0</v>
      </c>
      <c r="G2449" t="s">
        <v>15</v>
      </c>
      <c r="H2449" s="1">
        <v>10593</v>
      </c>
    </row>
    <row r="2450" spans="1:8">
      <c r="A2450" s="4" t="str">
        <f t="shared" si="38"/>
        <v>2010Virginia</v>
      </c>
      <c r="B2450">
        <v>2010</v>
      </c>
      <c r="C2450" t="s">
        <v>53</v>
      </c>
      <c r="D2450" s="1">
        <v>0</v>
      </c>
      <c r="E2450" s="1">
        <v>0</v>
      </c>
      <c r="F2450" s="1">
        <v>0</v>
      </c>
      <c r="G2450" t="s">
        <v>16</v>
      </c>
      <c r="H2450" s="1">
        <v>18165</v>
      </c>
    </row>
    <row r="2451" spans="1:8">
      <c r="A2451" s="4" t="str">
        <f t="shared" si="38"/>
        <v>2010Virginia</v>
      </c>
      <c r="B2451">
        <v>2010</v>
      </c>
      <c r="C2451" t="s">
        <v>53</v>
      </c>
      <c r="D2451" s="1">
        <v>0</v>
      </c>
      <c r="E2451" s="1">
        <v>0</v>
      </c>
      <c r="F2451" s="1">
        <v>0</v>
      </c>
      <c r="G2451" t="s">
        <v>17</v>
      </c>
      <c r="H2451" s="1">
        <v>11927</v>
      </c>
    </row>
    <row r="2452" spans="1:8">
      <c r="A2452" s="4" t="str">
        <f t="shared" si="38"/>
        <v>2010Virginia</v>
      </c>
      <c r="B2452">
        <v>2010</v>
      </c>
      <c r="C2452" t="s">
        <v>53</v>
      </c>
      <c r="D2452" s="1">
        <v>0</v>
      </c>
      <c r="E2452" s="1">
        <v>0</v>
      </c>
      <c r="F2452" s="1">
        <v>0</v>
      </c>
      <c r="G2452" t="s">
        <v>18</v>
      </c>
      <c r="H2452" s="1">
        <v>2347</v>
      </c>
    </row>
    <row r="2453" spans="1:8">
      <c r="A2453" s="4" t="str">
        <f t="shared" si="38"/>
        <v>2010Virginia</v>
      </c>
      <c r="B2453">
        <v>2010</v>
      </c>
      <c r="C2453" t="s">
        <v>53</v>
      </c>
      <c r="D2453" s="1">
        <v>0</v>
      </c>
      <c r="E2453" s="1">
        <v>0</v>
      </c>
      <c r="F2453" s="1">
        <v>0</v>
      </c>
      <c r="G2453" t="s">
        <v>19</v>
      </c>
      <c r="H2453" s="1">
        <v>1159</v>
      </c>
    </row>
    <row r="2454" spans="1:8">
      <c r="A2454" s="4" t="str">
        <f t="shared" si="38"/>
        <v>2010Virginia</v>
      </c>
      <c r="B2454">
        <v>2010</v>
      </c>
      <c r="C2454" t="s">
        <v>53</v>
      </c>
      <c r="D2454" s="1">
        <v>0</v>
      </c>
      <c r="E2454" s="1">
        <v>0</v>
      </c>
      <c r="F2454" s="1">
        <v>0</v>
      </c>
      <c r="G2454" t="s">
        <v>20</v>
      </c>
      <c r="H2454" s="1">
        <v>7576</v>
      </c>
    </row>
    <row r="2455" spans="1:8">
      <c r="A2455" s="4" t="str">
        <f t="shared" si="38"/>
        <v>2010Virginia</v>
      </c>
      <c r="B2455">
        <v>2010</v>
      </c>
      <c r="C2455" t="s">
        <v>53</v>
      </c>
      <c r="D2455" s="1">
        <v>0</v>
      </c>
      <c r="E2455" s="1">
        <v>0</v>
      </c>
      <c r="F2455" s="1">
        <v>0</v>
      </c>
      <c r="G2455" t="s">
        <v>21</v>
      </c>
      <c r="H2455" s="1">
        <v>2892</v>
      </c>
    </row>
    <row r="2456" spans="1:8">
      <c r="A2456" s="4" t="str">
        <f t="shared" si="38"/>
        <v>2010Virginia</v>
      </c>
      <c r="B2456">
        <v>2010</v>
      </c>
      <c r="C2456" t="s">
        <v>53</v>
      </c>
      <c r="D2456" s="1">
        <v>0</v>
      </c>
      <c r="E2456" s="1">
        <v>0</v>
      </c>
      <c r="F2456" s="1">
        <v>0</v>
      </c>
      <c r="G2456" t="s">
        <v>22</v>
      </c>
      <c r="H2456" s="1">
        <v>1135</v>
      </c>
    </row>
    <row r="2457" spans="1:8">
      <c r="A2457" s="4" t="str">
        <f t="shared" si="38"/>
        <v>2010Virginia</v>
      </c>
      <c r="B2457">
        <v>2010</v>
      </c>
      <c r="C2457" t="s">
        <v>53</v>
      </c>
      <c r="D2457" s="1">
        <v>0</v>
      </c>
      <c r="E2457" s="1">
        <v>0</v>
      </c>
      <c r="F2457" s="1">
        <v>0</v>
      </c>
      <c r="G2457" t="s">
        <v>23</v>
      </c>
      <c r="H2457" s="1">
        <v>2103</v>
      </c>
    </row>
    <row r="2458" spans="1:8">
      <c r="A2458" s="4" t="str">
        <f t="shared" si="38"/>
        <v>2010Virginia</v>
      </c>
      <c r="B2458">
        <v>2010</v>
      </c>
      <c r="C2458" t="s">
        <v>53</v>
      </c>
      <c r="D2458" s="1">
        <v>0</v>
      </c>
      <c r="E2458" s="1">
        <v>0</v>
      </c>
      <c r="F2458" s="1">
        <v>0</v>
      </c>
      <c r="G2458" t="s">
        <v>24</v>
      </c>
      <c r="H2458" s="1">
        <v>2051</v>
      </c>
    </row>
    <row r="2459" spans="1:8">
      <c r="A2459" s="4" t="str">
        <f t="shared" si="38"/>
        <v>2010Virginia</v>
      </c>
      <c r="B2459">
        <v>2010</v>
      </c>
      <c r="C2459" t="s">
        <v>53</v>
      </c>
      <c r="D2459" s="1">
        <v>0</v>
      </c>
      <c r="E2459" s="1">
        <v>0</v>
      </c>
      <c r="F2459" s="1">
        <v>0</v>
      </c>
      <c r="G2459" t="s">
        <v>25</v>
      </c>
      <c r="H2459" s="1">
        <v>2148</v>
      </c>
    </row>
    <row r="2460" spans="1:8">
      <c r="A2460" s="4" t="str">
        <f t="shared" si="38"/>
        <v>2010Virginia</v>
      </c>
      <c r="B2460">
        <v>2010</v>
      </c>
      <c r="C2460" t="s">
        <v>53</v>
      </c>
      <c r="D2460" s="1">
        <v>0</v>
      </c>
      <c r="E2460" s="1">
        <v>0</v>
      </c>
      <c r="F2460" s="1">
        <v>0</v>
      </c>
      <c r="G2460" t="s">
        <v>26</v>
      </c>
      <c r="H2460" s="1">
        <v>1494</v>
      </c>
    </row>
    <row r="2461" spans="1:8">
      <c r="A2461" s="4" t="str">
        <f t="shared" si="38"/>
        <v>2010Virginia</v>
      </c>
      <c r="B2461">
        <v>2010</v>
      </c>
      <c r="C2461" t="s">
        <v>53</v>
      </c>
      <c r="D2461" s="1">
        <v>0</v>
      </c>
      <c r="E2461" s="1">
        <v>0</v>
      </c>
      <c r="F2461" s="1">
        <v>0</v>
      </c>
      <c r="G2461" t="s">
        <v>27</v>
      </c>
      <c r="H2461" s="1">
        <v>24822</v>
      </c>
    </row>
    <row r="2462" spans="1:8">
      <c r="A2462" s="4" t="str">
        <f t="shared" si="38"/>
        <v>2010Virginia</v>
      </c>
      <c r="B2462">
        <v>2010</v>
      </c>
      <c r="C2462" t="s">
        <v>53</v>
      </c>
      <c r="D2462" s="1">
        <v>0</v>
      </c>
      <c r="E2462" s="1">
        <v>0</v>
      </c>
      <c r="F2462" s="1">
        <v>0</v>
      </c>
      <c r="G2462" t="s">
        <v>28</v>
      </c>
      <c r="H2462" s="1">
        <v>4104</v>
      </c>
    </row>
    <row r="2463" spans="1:8">
      <c r="A2463" s="4" t="str">
        <f t="shared" si="38"/>
        <v>2010Virginia</v>
      </c>
      <c r="B2463">
        <v>2010</v>
      </c>
      <c r="C2463" t="s">
        <v>53</v>
      </c>
      <c r="D2463" s="1">
        <v>0</v>
      </c>
      <c r="E2463" s="1">
        <v>0</v>
      </c>
      <c r="F2463" s="1">
        <v>0</v>
      </c>
      <c r="G2463" t="s">
        <v>29</v>
      </c>
      <c r="H2463" s="1">
        <v>5733</v>
      </c>
    </row>
    <row r="2464" spans="1:8">
      <c r="A2464" s="4" t="str">
        <f t="shared" si="38"/>
        <v>2010Virginia</v>
      </c>
      <c r="B2464">
        <v>2010</v>
      </c>
      <c r="C2464" t="s">
        <v>53</v>
      </c>
      <c r="D2464" s="1">
        <v>0</v>
      </c>
      <c r="E2464" s="1">
        <v>0</v>
      </c>
      <c r="F2464" s="1">
        <v>0</v>
      </c>
      <c r="G2464" t="s">
        <v>30</v>
      </c>
      <c r="H2464" s="1">
        <v>462</v>
      </c>
    </row>
    <row r="2465" spans="1:8">
      <c r="A2465" s="4" t="str">
        <f t="shared" si="38"/>
        <v>2010Virginia</v>
      </c>
      <c r="B2465">
        <v>2010</v>
      </c>
      <c r="C2465" t="s">
        <v>53</v>
      </c>
      <c r="D2465" s="1">
        <v>0</v>
      </c>
      <c r="E2465" s="1">
        <v>0</v>
      </c>
      <c r="F2465" s="1">
        <v>0</v>
      </c>
      <c r="G2465" t="s">
        <v>31</v>
      </c>
      <c r="H2465" s="1">
        <v>1858</v>
      </c>
    </row>
    <row r="2466" spans="1:8">
      <c r="A2466" s="4" t="str">
        <f t="shared" si="38"/>
        <v>2010Virginia</v>
      </c>
      <c r="B2466">
        <v>2010</v>
      </c>
      <c r="C2466" t="s">
        <v>53</v>
      </c>
      <c r="D2466" s="1">
        <v>0</v>
      </c>
      <c r="E2466" s="1">
        <v>0</v>
      </c>
      <c r="F2466" s="1">
        <v>0</v>
      </c>
      <c r="G2466" t="s">
        <v>32</v>
      </c>
      <c r="H2466" s="1">
        <v>4262</v>
      </c>
    </row>
    <row r="2467" spans="1:8">
      <c r="A2467" s="4" t="str">
        <f t="shared" si="38"/>
        <v>2010Virginia</v>
      </c>
      <c r="B2467">
        <v>2010</v>
      </c>
      <c r="C2467" t="s">
        <v>53</v>
      </c>
      <c r="D2467" s="1">
        <v>0</v>
      </c>
      <c r="E2467" s="1">
        <v>0</v>
      </c>
      <c r="F2467" s="1">
        <v>0</v>
      </c>
      <c r="G2467" t="s">
        <v>33</v>
      </c>
      <c r="H2467" s="1">
        <v>866</v>
      </c>
    </row>
    <row r="2468" spans="1:8">
      <c r="A2468" s="4" t="str">
        <f t="shared" si="38"/>
        <v>2010Virginia</v>
      </c>
      <c r="B2468">
        <v>2010</v>
      </c>
      <c r="C2468" t="s">
        <v>53</v>
      </c>
      <c r="D2468" s="1">
        <v>0</v>
      </c>
      <c r="E2468" s="1">
        <v>0</v>
      </c>
      <c r="F2468" s="1">
        <v>0</v>
      </c>
      <c r="G2468" t="s">
        <v>34</v>
      </c>
      <c r="H2468" s="1">
        <v>523</v>
      </c>
    </row>
    <row r="2469" spans="1:8">
      <c r="A2469" s="4" t="str">
        <f t="shared" si="38"/>
        <v>2010Virginia</v>
      </c>
      <c r="B2469">
        <v>2010</v>
      </c>
      <c r="C2469" t="s">
        <v>53</v>
      </c>
      <c r="D2469" s="1">
        <v>0</v>
      </c>
      <c r="E2469" s="1">
        <v>0</v>
      </c>
      <c r="F2469" s="1">
        <v>0</v>
      </c>
      <c r="G2469" t="s">
        <v>35</v>
      </c>
      <c r="H2469" s="1">
        <v>748</v>
      </c>
    </row>
    <row r="2470" spans="1:8">
      <c r="A2470" s="4" t="str">
        <f t="shared" si="38"/>
        <v>2010Virginia</v>
      </c>
      <c r="B2470">
        <v>2010</v>
      </c>
      <c r="C2470" t="s">
        <v>53</v>
      </c>
      <c r="D2470" s="1">
        <v>0</v>
      </c>
      <c r="E2470" s="1">
        <v>0</v>
      </c>
      <c r="F2470" s="1">
        <v>0</v>
      </c>
      <c r="G2470" t="s">
        <v>36</v>
      </c>
      <c r="H2470" s="1">
        <v>372</v>
      </c>
    </row>
    <row r="2471" spans="1:8">
      <c r="A2471" s="4" t="str">
        <f t="shared" si="38"/>
        <v>2010Virginia</v>
      </c>
      <c r="B2471">
        <v>2010</v>
      </c>
      <c r="C2471" t="s">
        <v>53</v>
      </c>
      <c r="D2471" s="1">
        <v>0</v>
      </c>
      <c r="E2471" s="1">
        <v>0</v>
      </c>
      <c r="F2471" s="1">
        <v>0</v>
      </c>
      <c r="G2471" t="s">
        <v>37</v>
      </c>
      <c r="H2471" s="1">
        <v>6825</v>
      </c>
    </row>
    <row r="2472" spans="1:8">
      <c r="A2472" s="4" t="str">
        <f t="shared" si="38"/>
        <v>2010Virginia</v>
      </c>
      <c r="B2472">
        <v>2010</v>
      </c>
      <c r="C2472" t="s">
        <v>53</v>
      </c>
      <c r="D2472" s="1">
        <v>0</v>
      </c>
      <c r="E2472" s="1">
        <v>0</v>
      </c>
      <c r="F2472" s="1">
        <v>0</v>
      </c>
      <c r="G2472" t="s">
        <v>38</v>
      </c>
      <c r="H2472" s="1">
        <v>1098</v>
      </c>
    </row>
    <row r="2473" spans="1:8">
      <c r="A2473" s="4" t="str">
        <f t="shared" si="38"/>
        <v>2010Virginia</v>
      </c>
      <c r="B2473">
        <v>2010</v>
      </c>
      <c r="C2473" t="s">
        <v>53</v>
      </c>
      <c r="D2473" s="1">
        <v>0</v>
      </c>
      <c r="E2473" s="1">
        <v>0</v>
      </c>
      <c r="F2473" s="1">
        <v>0</v>
      </c>
      <c r="G2473" t="s">
        <v>39</v>
      </c>
      <c r="H2473" s="1">
        <v>17525</v>
      </c>
    </row>
    <row r="2474" spans="1:8">
      <c r="A2474" s="4" t="str">
        <f t="shared" si="38"/>
        <v>2010Virginia</v>
      </c>
      <c r="B2474">
        <v>2010</v>
      </c>
      <c r="C2474" t="s">
        <v>53</v>
      </c>
      <c r="D2474" s="1">
        <v>0</v>
      </c>
      <c r="E2474" s="1">
        <v>0</v>
      </c>
      <c r="F2474" s="1">
        <v>0</v>
      </c>
      <c r="G2474" t="s">
        <v>40</v>
      </c>
      <c r="H2474" s="1">
        <v>23829</v>
      </c>
    </row>
    <row r="2475" spans="1:8">
      <c r="A2475" s="4" t="str">
        <f t="shared" si="38"/>
        <v>2010Virginia</v>
      </c>
      <c r="B2475">
        <v>2010</v>
      </c>
      <c r="C2475" t="s">
        <v>53</v>
      </c>
      <c r="D2475" s="1">
        <v>0</v>
      </c>
      <c r="E2475" s="1">
        <v>0</v>
      </c>
      <c r="F2475" s="1">
        <v>0</v>
      </c>
      <c r="G2475" t="s">
        <v>41</v>
      </c>
      <c r="H2475" s="1">
        <v>201</v>
      </c>
    </row>
    <row r="2476" spans="1:8">
      <c r="A2476" s="4" t="str">
        <f t="shared" si="38"/>
        <v>2010Virginia</v>
      </c>
      <c r="B2476">
        <v>2010</v>
      </c>
      <c r="C2476" t="s">
        <v>53</v>
      </c>
      <c r="D2476" s="1">
        <v>0</v>
      </c>
      <c r="E2476" s="1">
        <v>0</v>
      </c>
      <c r="F2476" s="1">
        <v>0</v>
      </c>
      <c r="G2476" t="s">
        <v>42</v>
      </c>
      <c r="H2476" s="1">
        <v>7708</v>
      </c>
    </row>
    <row r="2477" spans="1:8">
      <c r="A2477" s="4" t="str">
        <f t="shared" si="38"/>
        <v>2010Virginia</v>
      </c>
      <c r="B2477">
        <v>2010</v>
      </c>
      <c r="C2477" t="s">
        <v>53</v>
      </c>
      <c r="D2477" s="1">
        <v>0</v>
      </c>
      <c r="E2477" s="1">
        <v>0</v>
      </c>
      <c r="F2477" s="1">
        <v>0</v>
      </c>
      <c r="G2477" t="s">
        <v>43</v>
      </c>
      <c r="H2477" s="1">
        <v>781</v>
      </c>
    </row>
    <row r="2478" spans="1:8">
      <c r="A2478" s="4" t="str">
        <f t="shared" si="38"/>
        <v>2010Virginia</v>
      </c>
      <c r="B2478">
        <v>2010</v>
      </c>
      <c r="C2478" t="s">
        <v>53</v>
      </c>
      <c r="D2478" s="1">
        <v>0</v>
      </c>
      <c r="E2478" s="1">
        <v>0</v>
      </c>
      <c r="F2478" s="1">
        <v>0</v>
      </c>
      <c r="G2478" t="s">
        <v>44</v>
      </c>
      <c r="H2478" s="1">
        <v>2137</v>
      </c>
    </row>
    <row r="2479" spans="1:8">
      <c r="A2479" s="4" t="str">
        <f t="shared" si="38"/>
        <v>2010Virginia</v>
      </c>
      <c r="B2479">
        <v>2010</v>
      </c>
      <c r="C2479" t="s">
        <v>53</v>
      </c>
      <c r="D2479" s="1">
        <v>0</v>
      </c>
      <c r="E2479" s="1">
        <v>0</v>
      </c>
      <c r="F2479" s="1">
        <v>0</v>
      </c>
      <c r="G2479" t="s">
        <v>45</v>
      </c>
      <c r="H2479" s="1">
        <v>11796</v>
      </c>
    </row>
    <row r="2480" spans="1:8">
      <c r="A2480" s="4" t="str">
        <f t="shared" si="38"/>
        <v>2010Virginia</v>
      </c>
      <c r="B2480">
        <v>2010</v>
      </c>
      <c r="C2480" t="s">
        <v>53</v>
      </c>
      <c r="D2480" s="1">
        <v>0</v>
      </c>
      <c r="E2480" s="1">
        <v>0</v>
      </c>
      <c r="F2480" s="1">
        <v>0</v>
      </c>
      <c r="G2480" t="s">
        <v>46</v>
      </c>
      <c r="H2480" s="1">
        <v>1543</v>
      </c>
    </row>
    <row r="2481" spans="1:8">
      <c r="A2481" s="4" t="str">
        <f t="shared" si="38"/>
        <v>2010Virginia</v>
      </c>
      <c r="B2481">
        <v>2010</v>
      </c>
      <c r="C2481" t="s">
        <v>53</v>
      </c>
      <c r="D2481" s="1">
        <v>0</v>
      </c>
      <c r="E2481" s="1">
        <v>0</v>
      </c>
      <c r="F2481" s="1">
        <v>0</v>
      </c>
      <c r="G2481" t="s">
        <v>47</v>
      </c>
      <c r="H2481" s="1">
        <v>8339</v>
      </c>
    </row>
    <row r="2482" spans="1:8">
      <c r="A2482" s="4" t="str">
        <f t="shared" si="38"/>
        <v>2010Virginia</v>
      </c>
      <c r="B2482">
        <v>2010</v>
      </c>
      <c r="C2482" t="s">
        <v>53</v>
      </c>
      <c r="D2482" s="1">
        <v>0</v>
      </c>
      <c r="E2482" s="1">
        <v>0</v>
      </c>
      <c r="F2482" s="1">
        <v>0</v>
      </c>
      <c r="G2482" t="s">
        <v>48</v>
      </c>
      <c r="H2482" s="1">
        <v>98</v>
      </c>
    </row>
    <row r="2483" spans="1:8">
      <c r="A2483" s="4" t="str">
        <f t="shared" si="38"/>
        <v>2010Virginia</v>
      </c>
      <c r="B2483">
        <v>2010</v>
      </c>
      <c r="C2483" t="s">
        <v>53</v>
      </c>
      <c r="D2483" s="1">
        <v>0</v>
      </c>
      <c r="E2483" s="1">
        <v>0</v>
      </c>
      <c r="F2483" s="1">
        <v>0</v>
      </c>
      <c r="G2483" t="s">
        <v>49</v>
      </c>
      <c r="H2483" s="1">
        <v>5842</v>
      </c>
    </row>
    <row r="2484" spans="1:8">
      <c r="A2484" s="4" t="str">
        <f t="shared" si="38"/>
        <v>2010Virginia</v>
      </c>
      <c r="B2484">
        <v>2010</v>
      </c>
      <c r="C2484" t="s">
        <v>53</v>
      </c>
      <c r="D2484" s="1">
        <v>0</v>
      </c>
      <c r="E2484" s="1">
        <v>0</v>
      </c>
      <c r="F2484" s="1">
        <v>0</v>
      </c>
      <c r="G2484" t="s">
        <v>50</v>
      </c>
      <c r="H2484" s="1">
        <v>12938</v>
      </c>
    </row>
    <row r="2485" spans="1:8">
      <c r="A2485" s="4" t="str">
        <f t="shared" si="38"/>
        <v>2010Virginia</v>
      </c>
      <c r="B2485">
        <v>2010</v>
      </c>
      <c r="C2485" t="s">
        <v>53</v>
      </c>
      <c r="D2485" s="1">
        <v>0</v>
      </c>
      <c r="E2485" s="1">
        <v>0</v>
      </c>
      <c r="F2485" s="1">
        <v>0</v>
      </c>
      <c r="G2485" t="s">
        <v>51</v>
      </c>
      <c r="H2485" s="1">
        <v>1551</v>
      </c>
    </row>
    <row r="2486" spans="1:8">
      <c r="A2486" s="4" t="str">
        <f t="shared" si="38"/>
        <v>2010Virginia</v>
      </c>
      <c r="B2486">
        <v>2010</v>
      </c>
      <c r="C2486" t="s">
        <v>53</v>
      </c>
      <c r="D2486" s="1">
        <v>0</v>
      </c>
      <c r="E2486" s="1">
        <v>0</v>
      </c>
      <c r="F2486" s="1">
        <v>0</v>
      </c>
      <c r="G2486" t="s">
        <v>52</v>
      </c>
      <c r="H2486" s="1">
        <v>676</v>
      </c>
    </row>
    <row r="2487" spans="1:8">
      <c r="A2487" s="4" t="str">
        <f t="shared" si="38"/>
        <v>2010Virginia</v>
      </c>
      <c r="B2487">
        <v>2010</v>
      </c>
      <c r="C2487" t="s">
        <v>53</v>
      </c>
      <c r="D2487" s="1">
        <v>0</v>
      </c>
      <c r="E2487" s="1">
        <v>0</v>
      </c>
      <c r="F2487" s="1">
        <v>0</v>
      </c>
      <c r="G2487" t="s">
        <v>53</v>
      </c>
      <c r="H2487" s="1">
        <v>0</v>
      </c>
    </row>
    <row r="2488" spans="1:8">
      <c r="A2488" s="4" t="str">
        <f t="shared" si="38"/>
        <v>2010Virginia</v>
      </c>
      <c r="B2488">
        <v>2010</v>
      </c>
      <c r="C2488" t="s">
        <v>53</v>
      </c>
      <c r="D2488" s="1">
        <v>0</v>
      </c>
      <c r="E2488" s="1">
        <v>0</v>
      </c>
      <c r="F2488" s="1">
        <v>0</v>
      </c>
      <c r="G2488" t="s">
        <v>54</v>
      </c>
      <c r="H2488" s="1">
        <v>4373</v>
      </c>
    </row>
    <row r="2489" spans="1:8">
      <c r="A2489" s="4" t="str">
        <f t="shared" si="38"/>
        <v>2010Virginia</v>
      </c>
      <c r="B2489">
        <v>2010</v>
      </c>
      <c r="C2489" t="s">
        <v>53</v>
      </c>
      <c r="D2489" s="1">
        <v>0</v>
      </c>
      <c r="E2489" s="1">
        <v>0</v>
      </c>
      <c r="F2489" s="1">
        <v>0</v>
      </c>
      <c r="G2489" t="s">
        <v>55</v>
      </c>
      <c r="H2489" s="1">
        <v>6779</v>
      </c>
    </row>
    <row r="2490" spans="1:8">
      <c r="A2490" s="4" t="str">
        <f t="shared" si="38"/>
        <v>2010Virginia</v>
      </c>
      <c r="B2490">
        <v>2010</v>
      </c>
      <c r="C2490" t="s">
        <v>53</v>
      </c>
      <c r="D2490" s="1">
        <v>0</v>
      </c>
      <c r="E2490" s="1">
        <v>0</v>
      </c>
      <c r="F2490" s="1">
        <v>0</v>
      </c>
      <c r="G2490" t="s">
        <v>56</v>
      </c>
      <c r="H2490" s="1">
        <v>2648</v>
      </c>
    </row>
    <row r="2491" spans="1:8">
      <c r="A2491" s="4" t="str">
        <f t="shared" si="38"/>
        <v>2010Virginia</v>
      </c>
      <c r="B2491">
        <v>2010</v>
      </c>
      <c r="C2491" t="s">
        <v>53</v>
      </c>
      <c r="D2491" s="1">
        <v>0</v>
      </c>
      <c r="E2491" s="1">
        <v>0</v>
      </c>
      <c r="F2491" s="1">
        <v>0</v>
      </c>
      <c r="G2491" t="s">
        <v>57</v>
      </c>
      <c r="H2491" s="1">
        <v>423</v>
      </c>
    </row>
    <row r="2492" spans="1:8">
      <c r="A2492" s="4" t="str">
        <f t="shared" si="38"/>
        <v>2010Virginia</v>
      </c>
      <c r="B2492">
        <v>2010</v>
      </c>
      <c r="C2492" t="s">
        <v>53</v>
      </c>
      <c r="D2492" s="1">
        <v>0</v>
      </c>
      <c r="E2492" s="1">
        <v>0</v>
      </c>
      <c r="F2492" s="1">
        <v>0</v>
      </c>
      <c r="G2492" t="s">
        <v>58</v>
      </c>
      <c r="H2492" s="1">
        <v>1306</v>
      </c>
    </row>
    <row r="2493" spans="1:8">
      <c r="A2493" s="4" t="str">
        <f t="shared" si="38"/>
        <v>2010Washington</v>
      </c>
      <c r="B2493">
        <v>2010</v>
      </c>
      <c r="C2493" s="4" t="s">
        <v>54</v>
      </c>
      <c r="D2493" s="1">
        <v>6661321</v>
      </c>
      <c r="E2493" s="1">
        <v>5464985</v>
      </c>
      <c r="F2493" s="1">
        <v>946923</v>
      </c>
      <c r="G2493">
        <v>0</v>
      </c>
      <c r="H2493" s="1">
        <v>0</v>
      </c>
    </row>
    <row r="2494" spans="1:8">
      <c r="A2494" s="4" t="str">
        <f t="shared" si="38"/>
        <v>2010Washington</v>
      </c>
      <c r="B2494">
        <v>2010</v>
      </c>
      <c r="C2494" t="s">
        <v>54</v>
      </c>
      <c r="D2494" s="1">
        <v>0</v>
      </c>
      <c r="E2494" s="1">
        <v>0</v>
      </c>
      <c r="F2494" s="1">
        <v>0</v>
      </c>
      <c r="G2494" t="s">
        <v>7</v>
      </c>
      <c r="H2494" s="1">
        <v>1322</v>
      </c>
    </row>
    <row r="2495" spans="1:8">
      <c r="A2495" s="4" t="str">
        <f t="shared" si="38"/>
        <v>2010Washington</v>
      </c>
      <c r="B2495">
        <v>2010</v>
      </c>
      <c r="C2495" t="s">
        <v>54</v>
      </c>
      <c r="D2495" s="1">
        <v>0</v>
      </c>
      <c r="E2495" s="1">
        <v>0</v>
      </c>
      <c r="F2495" s="1">
        <v>0</v>
      </c>
      <c r="G2495" t="s">
        <v>8</v>
      </c>
      <c r="H2495" s="1">
        <v>5644</v>
      </c>
    </row>
    <row r="2496" spans="1:8">
      <c r="A2496" s="4" t="str">
        <f t="shared" si="38"/>
        <v>2010Washington</v>
      </c>
      <c r="B2496">
        <v>2010</v>
      </c>
      <c r="C2496" t="s">
        <v>54</v>
      </c>
      <c r="D2496" s="1">
        <v>0</v>
      </c>
      <c r="E2496" s="1">
        <v>0</v>
      </c>
      <c r="F2496" s="1">
        <v>0</v>
      </c>
      <c r="G2496" t="s">
        <v>9</v>
      </c>
      <c r="H2496" s="1">
        <v>5971</v>
      </c>
    </row>
    <row r="2497" spans="1:8">
      <c r="A2497" s="4" t="str">
        <f t="shared" si="38"/>
        <v>2010Washington</v>
      </c>
      <c r="B2497">
        <v>2010</v>
      </c>
      <c r="C2497" t="s">
        <v>54</v>
      </c>
      <c r="D2497" s="1">
        <v>0</v>
      </c>
      <c r="E2497" s="1">
        <v>0</v>
      </c>
      <c r="F2497" s="1">
        <v>0</v>
      </c>
      <c r="G2497" t="s">
        <v>10</v>
      </c>
      <c r="H2497" s="1">
        <v>658</v>
      </c>
    </row>
    <row r="2498" spans="1:8">
      <c r="A2498" s="4" t="str">
        <f t="shared" si="38"/>
        <v>2010Washington</v>
      </c>
      <c r="B2498">
        <v>2010</v>
      </c>
      <c r="C2498" t="s">
        <v>54</v>
      </c>
      <c r="D2498" s="1">
        <v>0</v>
      </c>
      <c r="E2498" s="1">
        <v>0</v>
      </c>
      <c r="F2498" s="1">
        <v>0</v>
      </c>
      <c r="G2498" t="s">
        <v>11</v>
      </c>
      <c r="H2498" s="1">
        <v>39468</v>
      </c>
    </row>
    <row r="2499" spans="1:8">
      <c r="A2499" s="4" t="str">
        <f t="shared" ref="A2499:A2562" si="39">B2499&amp;C2499</f>
        <v>2010Washington</v>
      </c>
      <c r="B2499">
        <v>2010</v>
      </c>
      <c r="C2499" t="s">
        <v>54</v>
      </c>
      <c r="D2499" s="1">
        <v>0</v>
      </c>
      <c r="E2499" s="1">
        <v>0</v>
      </c>
      <c r="F2499" s="1">
        <v>0</v>
      </c>
      <c r="G2499" t="s">
        <v>12</v>
      </c>
      <c r="H2499" s="1">
        <v>4883</v>
      </c>
    </row>
    <row r="2500" spans="1:8">
      <c r="A2500" s="4" t="str">
        <f t="shared" si="39"/>
        <v>2010Washington</v>
      </c>
      <c r="B2500">
        <v>2010</v>
      </c>
      <c r="C2500" t="s">
        <v>54</v>
      </c>
      <c r="D2500" s="1">
        <v>0</v>
      </c>
      <c r="E2500" s="1">
        <v>0</v>
      </c>
      <c r="F2500" s="1">
        <v>0</v>
      </c>
      <c r="G2500" t="s">
        <v>13</v>
      </c>
      <c r="H2500" s="1">
        <v>642</v>
      </c>
    </row>
    <row r="2501" spans="1:8">
      <c r="A2501" s="4" t="str">
        <f t="shared" si="39"/>
        <v>2010Washington</v>
      </c>
      <c r="B2501">
        <v>2010</v>
      </c>
      <c r="C2501" t="s">
        <v>54</v>
      </c>
      <c r="D2501" s="1">
        <v>0</v>
      </c>
      <c r="E2501" s="1">
        <v>0</v>
      </c>
      <c r="F2501" s="1">
        <v>0</v>
      </c>
      <c r="G2501" t="s">
        <v>14</v>
      </c>
      <c r="H2501" s="1">
        <v>202</v>
      </c>
    </row>
    <row r="2502" spans="1:8">
      <c r="A2502" s="4" t="str">
        <f t="shared" si="39"/>
        <v>2010Washington</v>
      </c>
      <c r="B2502">
        <v>2010</v>
      </c>
      <c r="C2502" t="s">
        <v>54</v>
      </c>
      <c r="D2502" s="1">
        <v>0</v>
      </c>
      <c r="E2502" s="1">
        <v>0</v>
      </c>
      <c r="F2502" s="1">
        <v>0</v>
      </c>
      <c r="G2502" t="s">
        <v>15</v>
      </c>
      <c r="H2502" s="1">
        <v>243</v>
      </c>
    </row>
    <row r="2503" spans="1:8">
      <c r="A2503" s="4" t="str">
        <f t="shared" si="39"/>
        <v>2010Washington</v>
      </c>
      <c r="B2503">
        <v>2010</v>
      </c>
      <c r="C2503" t="s">
        <v>54</v>
      </c>
      <c r="D2503" s="1">
        <v>0</v>
      </c>
      <c r="E2503" s="1">
        <v>0</v>
      </c>
      <c r="F2503" s="1">
        <v>0</v>
      </c>
      <c r="G2503" t="s">
        <v>16</v>
      </c>
      <c r="H2503" s="1">
        <v>5378</v>
      </c>
    </row>
    <row r="2504" spans="1:8">
      <c r="A2504" s="4" t="str">
        <f t="shared" si="39"/>
        <v>2010Washington</v>
      </c>
      <c r="B2504">
        <v>2010</v>
      </c>
      <c r="C2504" t="s">
        <v>54</v>
      </c>
      <c r="D2504" s="1">
        <v>0</v>
      </c>
      <c r="E2504" s="1">
        <v>0</v>
      </c>
      <c r="F2504" s="1">
        <v>0</v>
      </c>
      <c r="G2504" t="s">
        <v>17</v>
      </c>
      <c r="H2504" s="1">
        <v>3107</v>
      </c>
    </row>
    <row r="2505" spans="1:8">
      <c r="A2505" s="4" t="str">
        <f t="shared" si="39"/>
        <v>2010Washington</v>
      </c>
      <c r="B2505">
        <v>2010</v>
      </c>
      <c r="C2505" t="s">
        <v>54</v>
      </c>
      <c r="D2505" s="1">
        <v>0</v>
      </c>
      <c r="E2505" s="1">
        <v>0</v>
      </c>
      <c r="F2505" s="1">
        <v>0</v>
      </c>
      <c r="G2505" t="s">
        <v>18</v>
      </c>
      <c r="H2505" s="1">
        <v>4246</v>
      </c>
    </row>
    <row r="2506" spans="1:8">
      <c r="A2506" s="4" t="str">
        <f t="shared" si="39"/>
        <v>2010Washington</v>
      </c>
      <c r="B2506">
        <v>2010</v>
      </c>
      <c r="C2506" t="s">
        <v>54</v>
      </c>
      <c r="D2506" s="1">
        <v>0</v>
      </c>
      <c r="E2506" s="1">
        <v>0</v>
      </c>
      <c r="F2506" s="1">
        <v>0</v>
      </c>
      <c r="G2506" t="s">
        <v>19</v>
      </c>
      <c r="H2506" s="1">
        <v>12661</v>
      </c>
    </row>
    <row r="2507" spans="1:8">
      <c r="A2507" s="4" t="str">
        <f t="shared" si="39"/>
        <v>2010Washington</v>
      </c>
      <c r="B2507">
        <v>2010</v>
      </c>
      <c r="C2507" t="s">
        <v>54</v>
      </c>
      <c r="D2507" s="1">
        <v>0</v>
      </c>
      <c r="E2507" s="1">
        <v>0</v>
      </c>
      <c r="F2507" s="1">
        <v>0</v>
      </c>
      <c r="G2507" t="s">
        <v>20</v>
      </c>
      <c r="H2507" s="1">
        <v>3931</v>
      </c>
    </row>
    <row r="2508" spans="1:8">
      <c r="A2508" s="4" t="str">
        <f t="shared" si="39"/>
        <v>2010Washington</v>
      </c>
      <c r="B2508">
        <v>2010</v>
      </c>
      <c r="C2508" t="s">
        <v>54</v>
      </c>
      <c r="D2508" s="1">
        <v>0</v>
      </c>
      <c r="E2508" s="1">
        <v>0</v>
      </c>
      <c r="F2508" s="1">
        <v>0</v>
      </c>
      <c r="G2508" t="s">
        <v>21</v>
      </c>
      <c r="H2508" s="1">
        <v>1912</v>
      </c>
    </row>
    <row r="2509" spans="1:8">
      <c r="A2509" s="4" t="str">
        <f t="shared" si="39"/>
        <v>2010Washington</v>
      </c>
      <c r="B2509">
        <v>2010</v>
      </c>
      <c r="C2509" t="s">
        <v>54</v>
      </c>
      <c r="D2509" s="1">
        <v>0</v>
      </c>
      <c r="E2509" s="1">
        <v>0</v>
      </c>
      <c r="F2509" s="1">
        <v>0</v>
      </c>
      <c r="G2509" t="s">
        <v>22</v>
      </c>
      <c r="H2509" s="1">
        <v>1685</v>
      </c>
    </row>
    <row r="2510" spans="1:8">
      <c r="A2510" s="4" t="str">
        <f t="shared" si="39"/>
        <v>2010Washington</v>
      </c>
      <c r="B2510">
        <v>2010</v>
      </c>
      <c r="C2510" t="s">
        <v>54</v>
      </c>
      <c r="D2510" s="1">
        <v>0</v>
      </c>
      <c r="E2510" s="1">
        <v>0</v>
      </c>
      <c r="F2510" s="1">
        <v>0</v>
      </c>
      <c r="G2510" t="s">
        <v>23</v>
      </c>
      <c r="H2510" s="1">
        <v>1694</v>
      </c>
    </row>
    <row r="2511" spans="1:8">
      <c r="A2511" s="4" t="str">
        <f t="shared" si="39"/>
        <v>2010Washington</v>
      </c>
      <c r="B2511">
        <v>2010</v>
      </c>
      <c r="C2511" t="s">
        <v>54</v>
      </c>
      <c r="D2511" s="1">
        <v>0</v>
      </c>
      <c r="E2511" s="1">
        <v>0</v>
      </c>
      <c r="F2511" s="1">
        <v>0</v>
      </c>
      <c r="G2511" t="s">
        <v>24</v>
      </c>
      <c r="H2511" s="1">
        <v>886</v>
      </c>
    </row>
    <row r="2512" spans="1:8">
      <c r="A2512" s="4" t="str">
        <f t="shared" si="39"/>
        <v>2010Washington</v>
      </c>
      <c r="B2512">
        <v>2010</v>
      </c>
      <c r="C2512" t="s">
        <v>54</v>
      </c>
      <c r="D2512" s="1">
        <v>0</v>
      </c>
      <c r="E2512" s="1">
        <v>0</v>
      </c>
      <c r="F2512" s="1">
        <v>0</v>
      </c>
      <c r="G2512" t="s">
        <v>25</v>
      </c>
      <c r="H2512" s="1">
        <v>1011</v>
      </c>
    </row>
    <row r="2513" spans="1:8">
      <c r="A2513" s="4" t="str">
        <f t="shared" si="39"/>
        <v>2010Washington</v>
      </c>
      <c r="B2513">
        <v>2010</v>
      </c>
      <c r="C2513" t="s">
        <v>54</v>
      </c>
      <c r="D2513" s="1">
        <v>0</v>
      </c>
      <c r="E2513" s="1">
        <v>0</v>
      </c>
      <c r="F2513" s="1">
        <v>0</v>
      </c>
      <c r="G2513" t="s">
        <v>26</v>
      </c>
      <c r="H2513" s="1">
        <v>717</v>
      </c>
    </row>
    <row r="2514" spans="1:8">
      <c r="A2514" s="4" t="str">
        <f t="shared" si="39"/>
        <v>2010Washington</v>
      </c>
      <c r="B2514">
        <v>2010</v>
      </c>
      <c r="C2514" t="s">
        <v>54</v>
      </c>
      <c r="D2514" s="1">
        <v>0</v>
      </c>
      <c r="E2514" s="1">
        <v>0</v>
      </c>
      <c r="F2514" s="1">
        <v>0</v>
      </c>
      <c r="G2514" t="s">
        <v>27</v>
      </c>
      <c r="H2514" s="1">
        <v>629</v>
      </c>
    </row>
    <row r="2515" spans="1:8">
      <c r="A2515" s="4" t="str">
        <f t="shared" si="39"/>
        <v>2010Washington</v>
      </c>
      <c r="B2515">
        <v>2010</v>
      </c>
      <c r="C2515" t="s">
        <v>54</v>
      </c>
      <c r="D2515" s="1">
        <v>0</v>
      </c>
      <c r="E2515" s="1">
        <v>0</v>
      </c>
      <c r="F2515" s="1">
        <v>0</v>
      </c>
      <c r="G2515" t="s">
        <v>28</v>
      </c>
      <c r="H2515" s="1">
        <v>1448</v>
      </c>
    </row>
    <row r="2516" spans="1:8">
      <c r="A2516" s="4" t="str">
        <f t="shared" si="39"/>
        <v>2010Washington</v>
      </c>
      <c r="B2516">
        <v>2010</v>
      </c>
      <c r="C2516" t="s">
        <v>54</v>
      </c>
      <c r="D2516" s="1">
        <v>0</v>
      </c>
      <c r="E2516" s="1">
        <v>0</v>
      </c>
      <c r="F2516" s="1">
        <v>0</v>
      </c>
      <c r="G2516" t="s">
        <v>29</v>
      </c>
      <c r="H2516" s="1">
        <v>2871</v>
      </c>
    </row>
    <row r="2517" spans="1:8">
      <c r="A2517" s="4" t="str">
        <f t="shared" si="39"/>
        <v>2010Washington</v>
      </c>
      <c r="B2517">
        <v>2010</v>
      </c>
      <c r="C2517" t="s">
        <v>54</v>
      </c>
      <c r="D2517" s="1">
        <v>0</v>
      </c>
      <c r="E2517" s="1">
        <v>0</v>
      </c>
      <c r="F2517" s="1">
        <v>0</v>
      </c>
      <c r="G2517" t="s">
        <v>30</v>
      </c>
      <c r="H2517" s="1">
        <v>1323</v>
      </c>
    </row>
    <row r="2518" spans="1:8">
      <c r="A2518" s="4" t="str">
        <f t="shared" si="39"/>
        <v>2010Washington</v>
      </c>
      <c r="B2518">
        <v>2010</v>
      </c>
      <c r="C2518" t="s">
        <v>54</v>
      </c>
      <c r="D2518" s="1">
        <v>0</v>
      </c>
      <c r="E2518" s="1">
        <v>0</v>
      </c>
      <c r="F2518" s="1">
        <v>0</v>
      </c>
      <c r="G2518" t="s">
        <v>31</v>
      </c>
      <c r="H2518" s="1">
        <v>737</v>
      </c>
    </row>
    <row r="2519" spans="1:8">
      <c r="A2519" s="4" t="str">
        <f t="shared" si="39"/>
        <v>2010Washington</v>
      </c>
      <c r="B2519">
        <v>2010</v>
      </c>
      <c r="C2519" t="s">
        <v>54</v>
      </c>
      <c r="D2519" s="1">
        <v>0</v>
      </c>
      <c r="E2519" s="1">
        <v>0</v>
      </c>
      <c r="F2519" s="1">
        <v>0</v>
      </c>
      <c r="G2519" t="s">
        <v>32</v>
      </c>
      <c r="H2519" s="1">
        <v>3727</v>
      </c>
    </row>
    <row r="2520" spans="1:8">
      <c r="A2520" s="4" t="str">
        <f t="shared" si="39"/>
        <v>2010Washington</v>
      </c>
      <c r="B2520">
        <v>2010</v>
      </c>
      <c r="C2520" t="s">
        <v>54</v>
      </c>
      <c r="D2520" s="1">
        <v>0</v>
      </c>
      <c r="E2520" s="1">
        <v>0</v>
      </c>
      <c r="F2520" s="1">
        <v>0</v>
      </c>
      <c r="G2520" t="s">
        <v>33</v>
      </c>
      <c r="H2520" s="1">
        <v>5094</v>
      </c>
    </row>
    <row r="2521" spans="1:8">
      <c r="A2521" s="4" t="str">
        <f t="shared" si="39"/>
        <v>2010Washington</v>
      </c>
      <c r="B2521">
        <v>2010</v>
      </c>
      <c r="C2521" t="s">
        <v>54</v>
      </c>
      <c r="D2521" s="1">
        <v>0</v>
      </c>
      <c r="E2521" s="1">
        <v>0</v>
      </c>
      <c r="F2521" s="1">
        <v>0</v>
      </c>
      <c r="G2521" t="s">
        <v>34</v>
      </c>
      <c r="H2521" s="1">
        <v>323</v>
      </c>
    </row>
    <row r="2522" spans="1:8">
      <c r="A2522" s="4" t="str">
        <f t="shared" si="39"/>
        <v>2010Washington</v>
      </c>
      <c r="B2522">
        <v>2010</v>
      </c>
      <c r="C2522" t="s">
        <v>54</v>
      </c>
      <c r="D2522" s="1">
        <v>0</v>
      </c>
      <c r="E2522" s="1">
        <v>0</v>
      </c>
      <c r="F2522" s="1">
        <v>0</v>
      </c>
      <c r="G2522" t="s">
        <v>35</v>
      </c>
      <c r="H2522" s="1">
        <v>5310</v>
      </c>
    </row>
    <row r="2523" spans="1:8">
      <c r="A2523" s="4" t="str">
        <f t="shared" si="39"/>
        <v>2010Washington</v>
      </c>
      <c r="B2523">
        <v>2010</v>
      </c>
      <c r="C2523" t="s">
        <v>54</v>
      </c>
      <c r="D2523" s="1">
        <v>0</v>
      </c>
      <c r="E2523" s="1">
        <v>0</v>
      </c>
      <c r="F2523" s="1">
        <v>0</v>
      </c>
      <c r="G2523" t="s">
        <v>36</v>
      </c>
      <c r="H2523" s="1">
        <v>282</v>
      </c>
    </row>
    <row r="2524" spans="1:8">
      <c r="A2524" s="4" t="str">
        <f t="shared" si="39"/>
        <v>2010Washington</v>
      </c>
      <c r="B2524">
        <v>2010</v>
      </c>
      <c r="C2524" t="s">
        <v>54</v>
      </c>
      <c r="D2524" s="1">
        <v>0</v>
      </c>
      <c r="E2524" s="1">
        <v>0</v>
      </c>
      <c r="F2524" s="1">
        <v>0</v>
      </c>
      <c r="G2524" t="s">
        <v>37</v>
      </c>
      <c r="H2524" s="1">
        <v>721</v>
      </c>
    </row>
    <row r="2525" spans="1:8">
      <c r="A2525" s="4" t="str">
        <f t="shared" si="39"/>
        <v>2010Washington</v>
      </c>
      <c r="B2525">
        <v>2010</v>
      </c>
      <c r="C2525" t="s">
        <v>54</v>
      </c>
      <c r="D2525" s="1">
        <v>0</v>
      </c>
      <c r="E2525" s="1">
        <v>0</v>
      </c>
      <c r="F2525" s="1">
        <v>0</v>
      </c>
      <c r="G2525" t="s">
        <v>38</v>
      </c>
      <c r="H2525" s="1">
        <v>1012</v>
      </c>
    </row>
    <row r="2526" spans="1:8">
      <c r="A2526" s="4" t="str">
        <f t="shared" si="39"/>
        <v>2010Washington</v>
      </c>
      <c r="B2526">
        <v>2010</v>
      </c>
      <c r="C2526" t="s">
        <v>54</v>
      </c>
      <c r="D2526" s="1">
        <v>0</v>
      </c>
      <c r="E2526" s="1">
        <v>0</v>
      </c>
      <c r="F2526" s="1">
        <v>0</v>
      </c>
      <c r="G2526" t="s">
        <v>39</v>
      </c>
      <c r="H2526" s="1">
        <v>4140</v>
      </c>
    </row>
    <row r="2527" spans="1:8">
      <c r="A2527" s="4" t="str">
        <f t="shared" si="39"/>
        <v>2010Washington</v>
      </c>
      <c r="B2527">
        <v>2010</v>
      </c>
      <c r="C2527" t="s">
        <v>54</v>
      </c>
      <c r="D2527" s="1">
        <v>0</v>
      </c>
      <c r="E2527" s="1">
        <v>0</v>
      </c>
      <c r="F2527" s="1">
        <v>0</v>
      </c>
      <c r="G2527" t="s">
        <v>40</v>
      </c>
      <c r="H2527" s="1">
        <v>2143</v>
      </c>
    </row>
    <row r="2528" spans="1:8">
      <c r="A2528" s="4" t="str">
        <f t="shared" si="39"/>
        <v>2010Washington</v>
      </c>
      <c r="B2528">
        <v>2010</v>
      </c>
      <c r="C2528" t="s">
        <v>54</v>
      </c>
      <c r="D2528" s="1">
        <v>0</v>
      </c>
      <c r="E2528" s="1">
        <v>0</v>
      </c>
      <c r="F2528" s="1">
        <v>0</v>
      </c>
      <c r="G2528" t="s">
        <v>41</v>
      </c>
      <c r="H2528" s="1">
        <v>515</v>
      </c>
    </row>
    <row r="2529" spans="1:8">
      <c r="A2529" s="4" t="str">
        <f t="shared" si="39"/>
        <v>2010Washington</v>
      </c>
      <c r="B2529">
        <v>2010</v>
      </c>
      <c r="C2529" t="s">
        <v>54</v>
      </c>
      <c r="D2529" s="1">
        <v>0</v>
      </c>
      <c r="E2529" s="1">
        <v>0</v>
      </c>
      <c r="F2529" s="1">
        <v>0</v>
      </c>
      <c r="G2529" t="s">
        <v>42</v>
      </c>
      <c r="H2529" s="1">
        <v>2727</v>
      </c>
    </row>
    <row r="2530" spans="1:8">
      <c r="A2530" s="4" t="str">
        <f t="shared" si="39"/>
        <v>2010Washington</v>
      </c>
      <c r="B2530">
        <v>2010</v>
      </c>
      <c r="C2530" t="s">
        <v>54</v>
      </c>
      <c r="D2530" s="1">
        <v>0</v>
      </c>
      <c r="E2530" s="1">
        <v>0</v>
      </c>
      <c r="F2530" s="1">
        <v>0</v>
      </c>
      <c r="G2530" t="s">
        <v>43</v>
      </c>
      <c r="H2530" s="1">
        <v>1986</v>
      </c>
    </row>
    <row r="2531" spans="1:8">
      <c r="A2531" s="4" t="str">
        <f t="shared" si="39"/>
        <v>2010Washington</v>
      </c>
      <c r="B2531">
        <v>2010</v>
      </c>
      <c r="C2531" t="s">
        <v>54</v>
      </c>
      <c r="D2531" s="1">
        <v>0</v>
      </c>
      <c r="E2531" s="1">
        <v>0</v>
      </c>
      <c r="F2531" s="1">
        <v>0</v>
      </c>
      <c r="G2531" t="s">
        <v>44</v>
      </c>
      <c r="H2531" s="1">
        <v>26235</v>
      </c>
    </row>
    <row r="2532" spans="1:8">
      <c r="A2532" s="4" t="str">
        <f t="shared" si="39"/>
        <v>2010Washington</v>
      </c>
      <c r="B2532">
        <v>2010</v>
      </c>
      <c r="C2532" t="s">
        <v>54</v>
      </c>
      <c r="D2532" s="1">
        <v>0</v>
      </c>
      <c r="E2532" s="1">
        <v>0</v>
      </c>
      <c r="F2532" s="1">
        <v>0</v>
      </c>
      <c r="G2532" t="s">
        <v>45</v>
      </c>
      <c r="H2532" s="1">
        <v>2893</v>
      </c>
    </row>
    <row r="2533" spans="1:8">
      <c r="A2533" s="4" t="str">
        <f t="shared" si="39"/>
        <v>2010Washington</v>
      </c>
      <c r="B2533">
        <v>2010</v>
      </c>
      <c r="C2533" t="s">
        <v>54</v>
      </c>
      <c r="D2533" s="1">
        <v>0</v>
      </c>
      <c r="E2533" s="1">
        <v>0</v>
      </c>
      <c r="F2533" s="1">
        <v>0</v>
      </c>
      <c r="G2533" t="s">
        <v>46</v>
      </c>
      <c r="H2533" s="1">
        <v>220</v>
      </c>
    </row>
    <row r="2534" spans="1:8">
      <c r="A2534" s="4" t="str">
        <f t="shared" si="39"/>
        <v>2010Washington</v>
      </c>
      <c r="B2534">
        <v>2010</v>
      </c>
      <c r="C2534" t="s">
        <v>54</v>
      </c>
      <c r="D2534" s="1">
        <v>0</v>
      </c>
      <c r="E2534" s="1">
        <v>0</v>
      </c>
      <c r="F2534" s="1">
        <v>0</v>
      </c>
      <c r="G2534" t="s">
        <v>47</v>
      </c>
      <c r="H2534" s="1">
        <v>3047</v>
      </c>
    </row>
    <row r="2535" spans="1:8">
      <c r="A2535" s="4" t="str">
        <f t="shared" si="39"/>
        <v>2010Washington</v>
      </c>
      <c r="B2535">
        <v>2010</v>
      </c>
      <c r="C2535" t="s">
        <v>54</v>
      </c>
      <c r="D2535" s="1">
        <v>0</v>
      </c>
      <c r="E2535" s="1">
        <v>0</v>
      </c>
      <c r="F2535" s="1">
        <v>0</v>
      </c>
      <c r="G2535" t="s">
        <v>48</v>
      </c>
      <c r="H2535" s="1">
        <v>866</v>
      </c>
    </row>
    <row r="2536" spans="1:8">
      <c r="A2536" s="4" t="str">
        <f t="shared" si="39"/>
        <v>2010Washington</v>
      </c>
      <c r="B2536">
        <v>2010</v>
      </c>
      <c r="C2536" t="s">
        <v>54</v>
      </c>
      <c r="D2536" s="1">
        <v>0</v>
      </c>
      <c r="E2536" s="1">
        <v>0</v>
      </c>
      <c r="F2536" s="1">
        <v>0</v>
      </c>
      <c r="G2536" t="s">
        <v>49</v>
      </c>
      <c r="H2536" s="1">
        <v>789</v>
      </c>
    </row>
    <row r="2537" spans="1:8">
      <c r="A2537" s="4" t="str">
        <f t="shared" si="39"/>
        <v>2010Washington</v>
      </c>
      <c r="B2537">
        <v>2010</v>
      </c>
      <c r="C2537" t="s">
        <v>54</v>
      </c>
      <c r="D2537" s="1">
        <v>0</v>
      </c>
      <c r="E2537" s="1">
        <v>0</v>
      </c>
      <c r="F2537" s="1">
        <v>0</v>
      </c>
      <c r="G2537" t="s">
        <v>50</v>
      </c>
      <c r="H2537" s="1">
        <v>11338</v>
      </c>
    </row>
    <row r="2538" spans="1:8">
      <c r="A2538" s="4" t="str">
        <f t="shared" si="39"/>
        <v>2010Washington</v>
      </c>
      <c r="B2538">
        <v>2010</v>
      </c>
      <c r="C2538" t="s">
        <v>54</v>
      </c>
      <c r="D2538" s="1">
        <v>0</v>
      </c>
      <c r="E2538" s="1">
        <v>0</v>
      </c>
      <c r="F2538" s="1">
        <v>0</v>
      </c>
      <c r="G2538" t="s">
        <v>51</v>
      </c>
      <c r="H2538" s="1">
        <v>4020</v>
      </c>
    </row>
    <row r="2539" spans="1:8">
      <c r="A2539" s="4" t="str">
        <f t="shared" si="39"/>
        <v>2010Washington</v>
      </c>
      <c r="B2539">
        <v>2010</v>
      </c>
      <c r="C2539" t="s">
        <v>54</v>
      </c>
      <c r="D2539" s="1">
        <v>0</v>
      </c>
      <c r="E2539" s="1">
        <v>0</v>
      </c>
      <c r="F2539" s="1">
        <v>0</v>
      </c>
      <c r="G2539" t="s">
        <v>52</v>
      </c>
      <c r="H2539" s="1">
        <v>981</v>
      </c>
    </row>
    <row r="2540" spans="1:8">
      <c r="A2540" s="4" t="str">
        <f t="shared" si="39"/>
        <v>2010Washington</v>
      </c>
      <c r="B2540">
        <v>2010</v>
      </c>
      <c r="C2540" t="s">
        <v>54</v>
      </c>
      <c r="D2540" s="1">
        <v>0</v>
      </c>
      <c r="E2540" s="1">
        <v>0</v>
      </c>
      <c r="F2540" s="1">
        <v>0</v>
      </c>
      <c r="G2540" t="s">
        <v>53</v>
      </c>
      <c r="H2540" s="1">
        <v>7266</v>
      </c>
    </row>
    <row r="2541" spans="1:8">
      <c r="A2541" s="4" t="str">
        <f t="shared" si="39"/>
        <v>2010Washington</v>
      </c>
      <c r="B2541">
        <v>2010</v>
      </c>
      <c r="C2541" t="s">
        <v>54</v>
      </c>
      <c r="D2541" s="1">
        <v>0</v>
      </c>
      <c r="E2541" s="1">
        <v>0</v>
      </c>
      <c r="F2541" s="1">
        <v>0</v>
      </c>
      <c r="G2541" t="s">
        <v>54</v>
      </c>
      <c r="H2541" s="1">
        <v>0</v>
      </c>
    </row>
    <row r="2542" spans="1:8">
      <c r="A2542" s="4" t="str">
        <f t="shared" si="39"/>
        <v>2010Washington</v>
      </c>
      <c r="B2542">
        <v>2010</v>
      </c>
      <c r="C2542" t="s">
        <v>54</v>
      </c>
      <c r="D2542" s="1">
        <v>0</v>
      </c>
      <c r="E2542" s="1">
        <v>0</v>
      </c>
      <c r="F2542" s="1">
        <v>0</v>
      </c>
      <c r="G2542" t="s">
        <v>55</v>
      </c>
      <c r="H2542" s="1">
        <v>62</v>
      </c>
    </row>
    <row r="2543" spans="1:8">
      <c r="A2543" s="4" t="str">
        <f t="shared" si="39"/>
        <v>2010Washington</v>
      </c>
      <c r="B2543">
        <v>2010</v>
      </c>
      <c r="C2543" t="s">
        <v>54</v>
      </c>
      <c r="D2543" s="1">
        <v>0</v>
      </c>
      <c r="E2543" s="1">
        <v>0</v>
      </c>
      <c r="F2543" s="1">
        <v>0</v>
      </c>
      <c r="G2543" t="s">
        <v>56</v>
      </c>
      <c r="H2543" s="1">
        <v>2180</v>
      </c>
    </row>
    <row r="2544" spans="1:8">
      <c r="A2544" s="4" t="str">
        <f t="shared" si="39"/>
        <v>2010Washington</v>
      </c>
      <c r="B2544">
        <v>2010</v>
      </c>
      <c r="C2544" t="s">
        <v>54</v>
      </c>
      <c r="D2544" s="1">
        <v>0</v>
      </c>
      <c r="E2544" s="1">
        <v>0</v>
      </c>
      <c r="F2544" s="1">
        <v>0</v>
      </c>
      <c r="G2544" t="s">
        <v>57</v>
      </c>
      <c r="H2544" s="1">
        <v>638</v>
      </c>
    </row>
    <row r="2545" spans="1:8">
      <c r="A2545" s="4" t="str">
        <f t="shared" si="39"/>
        <v>2010Washington</v>
      </c>
      <c r="B2545">
        <v>2010</v>
      </c>
      <c r="C2545" t="s">
        <v>54</v>
      </c>
      <c r="D2545" s="1">
        <v>0</v>
      </c>
      <c r="E2545" s="1">
        <v>0</v>
      </c>
      <c r="F2545" s="1">
        <v>0</v>
      </c>
      <c r="G2545" t="s">
        <v>58</v>
      </c>
      <c r="H2545" s="1">
        <v>0</v>
      </c>
    </row>
    <row r="2546" spans="1:8">
      <c r="A2546" s="4" t="str">
        <f t="shared" si="39"/>
        <v>2010West Virginia</v>
      </c>
      <c r="B2546">
        <v>2010</v>
      </c>
      <c r="C2546" s="4" t="s">
        <v>55</v>
      </c>
      <c r="D2546" s="1">
        <v>1833535</v>
      </c>
      <c r="E2546" s="1">
        <v>1625125</v>
      </c>
      <c r="F2546" s="1">
        <v>166168</v>
      </c>
      <c r="G2546">
        <v>0</v>
      </c>
      <c r="H2546" s="1">
        <v>0</v>
      </c>
    </row>
    <row r="2547" spans="1:8">
      <c r="A2547" s="4" t="str">
        <f t="shared" si="39"/>
        <v>2010West Virginia</v>
      </c>
      <c r="B2547">
        <v>2010</v>
      </c>
      <c r="C2547" t="s">
        <v>55</v>
      </c>
      <c r="D2547" s="1">
        <v>0</v>
      </c>
      <c r="E2547" s="1">
        <v>0</v>
      </c>
      <c r="F2547" s="1">
        <v>0</v>
      </c>
      <c r="G2547" t="s">
        <v>7</v>
      </c>
      <c r="H2547" s="1">
        <v>41</v>
      </c>
    </row>
    <row r="2548" spans="1:8">
      <c r="A2548" s="4" t="str">
        <f t="shared" si="39"/>
        <v>2010West Virginia</v>
      </c>
      <c r="B2548">
        <v>2010</v>
      </c>
      <c r="C2548" t="s">
        <v>55</v>
      </c>
      <c r="D2548" s="1">
        <v>0</v>
      </c>
      <c r="E2548" s="1">
        <v>0</v>
      </c>
      <c r="F2548" s="1">
        <v>0</v>
      </c>
      <c r="G2548" t="s">
        <v>8</v>
      </c>
      <c r="H2548" s="1">
        <v>1326</v>
      </c>
    </row>
    <row r="2549" spans="1:8">
      <c r="A2549" s="4" t="str">
        <f t="shared" si="39"/>
        <v>2010West Virginia</v>
      </c>
      <c r="B2549">
        <v>2010</v>
      </c>
      <c r="C2549" t="s">
        <v>55</v>
      </c>
      <c r="D2549" s="1">
        <v>0</v>
      </c>
      <c r="E2549" s="1">
        <v>0</v>
      </c>
      <c r="F2549" s="1">
        <v>0</v>
      </c>
      <c r="G2549" t="s">
        <v>9</v>
      </c>
      <c r="H2549" s="1">
        <v>0</v>
      </c>
    </row>
    <row r="2550" spans="1:8">
      <c r="A2550" s="4" t="str">
        <f t="shared" si="39"/>
        <v>2010West Virginia</v>
      </c>
      <c r="B2550">
        <v>2010</v>
      </c>
      <c r="C2550" t="s">
        <v>55</v>
      </c>
      <c r="D2550" s="1">
        <v>0</v>
      </c>
      <c r="E2550" s="1">
        <v>0</v>
      </c>
      <c r="F2550" s="1">
        <v>0</v>
      </c>
      <c r="G2550" t="s">
        <v>10</v>
      </c>
      <c r="H2550" s="1">
        <v>0</v>
      </c>
    </row>
    <row r="2551" spans="1:8">
      <c r="A2551" s="4" t="str">
        <f t="shared" si="39"/>
        <v>2010West Virginia</v>
      </c>
      <c r="B2551">
        <v>2010</v>
      </c>
      <c r="C2551" t="s">
        <v>55</v>
      </c>
      <c r="D2551" s="1">
        <v>0</v>
      </c>
      <c r="E2551" s="1">
        <v>0</v>
      </c>
      <c r="F2551" s="1">
        <v>0</v>
      </c>
      <c r="G2551" t="s">
        <v>11</v>
      </c>
      <c r="H2551" s="1">
        <v>760</v>
      </c>
    </row>
    <row r="2552" spans="1:8">
      <c r="A2552" s="4" t="str">
        <f t="shared" si="39"/>
        <v>2010West Virginia</v>
      </c>
      <c r="B2552">
        <v>2010</v>
      </c>
      <c r="C2552" t="s">
        <v>55</v>
      </c>
      <c r="D2552" s="1">
        <v>0</v>
      </c>
      <c r="E2552" s="1">
        <v>0</v>
      </c>
      <c r="F2552" s="1">
        <v>0</v>
      </c>
      <c r="G2552" t="s">
        <v>12</v>
      </c>
      <c r="H2552" s="1">
        <v>608</v>
      </c>
    </row>
    <row r="2553" spans="1:8">
      <c r="A2553" s="4" t="str">
        <f t="shared" si="39"/>
        <v>2010West Virginia</v>
      </c>
      <c r="B2553">
        <v>2010</v>
      </c>
      <c r="C2553" t="s">
        <v>55</v>
      </c>
      <c r="D2553" s="1">
        <v>0</v>
      </c>
      <c r="E2553" s="1">
        <v>0</v>
      </c>
      <c r="F2553" s="1">
        <v>0</v>
      </c>
      <c r="G2553" t="s">
        <v>13</v>
      </c>
      <c r="H2553" s="1">
        <v>84</v>
      </c>
    </row>
    <row r="2554" spans="1:8">
      <c r="A2554" s="4" t="str">
        <f t="shared" si="39"/>
        <v>2010West Virginia</v>
      </c>
      <c r="B2554">
        <v>2010</v>
      </c>
      <c r="C2554" t="s">
        <v>55</v>
      </c>
      <c r="D2554" s="1">
        <v>0</v>
      </c>
      <c r="E2554" s="1">
        <v>0</v>
      </c>
      <c r="F2554" s="1">
        <v>0</v>
      </c>
      <c r="G2554" t="s">
        <v>14</v>
      </c>
      <c r="H2554" s="1">
        <v>556</v>
      </c>
    </row>
    <row r="2555" spans="1:8">
      <c r="A2555" s="4" t="str">
        <f t="shared" si="39"/>
        <v>2010West Virginia</v>
      </c>
      <c r="B2555">
        <v>2010</v>
      </c>
      <c r="C2555" t="s">
        <v>55</v>
      </c>
      <c r="D2555" s="1">
        <v>0</v>
      </c>
      <c r="E2555" s="1">
        <v>0</v>
      </c>
      <c r="F2555" s="1">
        <v>0</v>
      </c>
      <c r="G2555" t="s">
        <v>15</v>
      </c>
      <c r="H2555" s="1">
        <v>480</v>
      </c>
    </row>
    <row r="2556" spans="1:8">
      <c r="A2556" s="4" t="str">
        <f t="shared" si="39"/>
        <v>2010West Virginia</v>
      </c>
      <c r="B2556">
        <v>2010</v>
      </c>
      <c r="C2556" t="s">
        <v>55</v>
      </c>
      <c r="D2556" s="1">
        <v>0</v>
      </c>
      <c r="E2556" s="1">
        <v>0</v>
      </c>
      <c r="F2556" s="1">
        <v>0</v>
      </c>
      <c r="G2556" t="s">
        <v>16</v>
      </c>
      <c r="H2556" s="1">
        <v>1842</v>
      </c>
    </row>
    <row r="2557" spans="1:8">
      <c r="A2557" s="4" t="str">
        <f t="shared" si="39"/>
        <v>2010West Virginia</v>
      </c>
      <c r="B2557">
        <v>2010</v>
      </c>
      <c r="C2557" t="s">
        <v>55</v>
      </c>
      <c r="D2557" s="1">
        <v>0</v>
      </c>
      <c r="E2557" s="1">
        <v>0</v>
      </c>
      <c r="F2557" s="1">
        <v>0</v>
      </c>
      <c r="G2557" t="s">
        <v>17</v>
      </c>
      <c r="H2557" s="1">
        <v>485</v>
      </c>
    </row>
    <row r="2558" spans="1:8">
      <c r="A2558" s="4" t="str">
        <f t="shared" si="39"/>
        <v>2010West Virginia</v>
      </c>
      <c r="B2558">
        <v>2010</v>
      </c>
      <c r="C2558" t="s">
        <v>55</v>
      </c>
      <c r="D2558" s="1">
        <v>0</v>
      </c>
      <c r="E2558" s="1">
        <v>0</v>
      </c>
      <c r="F2558" s="1">
        <v>0</v>
      </c>
      <c r="G2558" t="s">
        <v>18</v>
      </c>
      <c r="H2558" s="1">
        <v>0</v>
      </c>
    </row>
    <row r="2559" spans="1:8">
      <c r="A2559" s="4" t="str">
        <f t="shared" si="39"/>
        <v>2010West Virginia</v>
      </c>
      <c r="B2559">
        <v>2010</v>
      </c>
      <c r="C2559" t="s">
        <v>55</v>
      </c>
      <c r="D2559" s="1">
        <v>0</v>
      </c>
      <c r="E2559" s="1">
        <v>0</v>
      </c>
      <c r="F2559" s="1">
        <v>0</v>
      </c>
      <c r="G2559" t="s">
        <v>19</v>
      </c>
      <c r="H2559" s="1">
        <v>88</v>
      </c>
    </row>
    <row r="2560" spans="1:8">
      <c r="A2560" s="4" t="str">
        <f t="shared" si="39"/>
        <v>2010West Virginia</v>
      </c>
      <c r="B2560">
        <v>2010</v>
      </c>
      <c r="C2560" t="s">
        <v>55</v>
      </c>
      <c r="D2560" s="1">
        <v>0</v>
      </c>
      <c r="E2560" s="1">
        <v>0</v>
      </c>
      <c r="F2560" s="1">
        <v>0</v>
      </c>
      <c r="G2560" t="s">
        <v>20</v>
      </c>
      <c r="H2560" s="1">
        <v>356</v>
      </c>
    </row>
    <row r="2561" spans="1:8">
      <c r="A2561" s="4" t="str">
        <f t="shared" si="39"/>
        <v>2010West Virginia</v>
      </c>
      <c r="B2561">
        <v>2010</v>
      </c>
      <c r="C2561" t="s">
        <v>55</v>
      </c>
      <c r="D2561" s="1">
        <v>0</v>
      </c>
      <c r="E2561" s="1">
        <v>0</v>
      </c>
      <c r="F2561" s="1">
        <v>0</v>
      </c>
      <c r="G2561" t="s">
        <v>21</v>
      </c>
      <c r="H2561" s="1">
        <v>366</v>
      </c>
    </row>
    <row r="2562" spans="1:8">
      <c r="A2562" s="4" t="str">
        <f t="shared" si="39"/>
        <v>2010West Virginia</v>
      </c>
      <c r="B2562">
        <v>2010</v>
      </c>
      <c r="C2562" t="s">
        <v>55</v>
      </c>
      <c r="D2562" s="1">
        <v>0</v>
      </c>
      <c r="E2562" s="1">
        <v>0</v>
      </c>
      <c r="F2562" s="1">
        <v>0</v>
      </c>
      <c r="G2562" t="s">
        <v>22</v>
      </c>
      <c r="H2562" s="1">
        <v>0</v>
      </c>
    </row>
    <row r="2563" spans="1:8">
      <c r="A2563" s="4" t="str">
        <f t="shared" ref="A2563:A2626" si="40">B2563&amp;C2563</f>
        <v>2010West Virginia</v>
      </c>
      <c r="B2563">
        <v>2010</v>
      </c>
      <c r="C2563" t="s">
        <v>55</v>
      </c>
      <c r="D2563" s="1">
        <v>0</v>
      </c>
      <c r="E2563" s="1">
        <v>0</v>
      </c>
      <c r="F2563" s="1">
        <v>0</v>
      </c>
      <c r="G2563" t="s">
        <v>23</v>
      </c>
      <c r="H2563" s="1">
        <v>161</v>
      </c>
    </row>
    <row r="2564" spans="1:8">
      <c r="A2564" s="4" t="str">
        <f t="shared" si="40"/>
        <v>2010West Virginia</v>
      </c>
      <c r="B2564">
        <v>2010</v>
      </c>
      <c r="C2564" t="s">
        <v>55</v>
      </c>
      <c r="D2564" s="1">
        <v>0</v>
      </c>
      <c r="E2564" s="1">
        <v>0</v>
      </c>
      <c r="F2564" s="1">
        <v>0</v>
      </c>
      <c r="G2564" t="s">
        <v>24</v>
      </c>
      <c r="H2564" s="1">
        <v>851</v>
      </c>
    </row>
    <row r="2565" spans="1:8">
      <c r="A2565" s="4" t="str">
        <f t="shared" si="40"/>
        <v>2010West Virginia</v>
      </c>
      <c r="B2565">
        <v>2010</v>
      </c>
      <c r="C2565" t="s">
        <v>55</v>
      </c>
      <c r="D2565" s="1">
        <v>0</v>
      </c>
      <c r="E2565" s="1">
        <v>0</v>
      </c>
      <c r="F2565" s="1">
        <v>0</v>
      </c>
      <c r="G2565" t="s">
        <v>25</v>
      </c>
      <c r="H2565" s="1">
        <v>60</v>
      </c>
    </row>
    <row r="2566" spans="1:8">
      <c r="A2566" s="4" t="str">
        <f t="shared" si="40"/>
        <v>2010West Virginia</v>
      </c>
      <c r="B2566">
        <v>2010</v>
      </c>
      <c r="C2566" t="s">
        <v>55</v>
      </c>
      <c r="D2566" s="1">
        <v>0</v>
      </c>
      <c r="E2566" s="1">
        <v>0</v>
      </c>
      <c r="F2566" s="1">
        <v>0</v>
      </c>
      <c r="G2566" t="s">
        <v>26</v>
      </c>
      <c r="H2566" s="1">
        <v>0</v>
      </c>
    </row>
    <row r="2567" spans="1:8">
      <c r="A2567" s="4" t="str">
        <f t="shared" si="40"/>
        <v>2010West Virginia</v>
      </c>
      <c r="B2567">
        <v>2010</v>
      </c>
      <c r="C2567" t="s">
        <v>55</v>
      </c>
      <c r="D2567" s="1">
        <v>0</v>
      </c>
      <c r="E2567" s="1">
        <v>0</v>
      </c>
      <c r="F2567" s="1">
        <v>0</v>
      </c>
      <c r="G2567" t="s">
        <v>27</v>
      </c>
      <c r="H2567" s="1">
        <v>4249</v>
      </c>
    </row>
    <row r="2568" spans="1:8">
      <c r="A2568" s="4" t="str">
        <f t="shared" si="40"/>
        <v>2010West Virginia</v>
      </c>
      <c r="B2568">
        <v>2010</v>
      </c>
      <c r="C2568" t="s">
        <v>55</v>
      </c>
      <c r="D2568" s="1">
        <v>0</v>
      </c>
      <c r="E2568" s="1">
        <v>0</v>
      </c>
      <c r="F2568" s="1">
        <v>0</v>
      </c>
      <c r="G2568" t="s">
        <v>28</v>
      </c>
      <c r="H2568" s="1">
        <v>191</v>
      </c>
    </row>
    <row r="2569" spans="1:8">
      <c r="A2569" s="4" t="str">
        <f t="shared" si="40"/>
        <v>2010West Virginia</v>
      </c>
      <c r="B2569">
        <v>2010</v>
      </c>
      <c r="C2569" t="s">
        <v>55</v>
      </c>
      <c r="D2569" s="1">
        <v>0</v>
      </c>
      <c r="E2569" s="1">
        <v>0</v>
      </c>
      <c r="F2569" s="1">
        <v>0</v>
      </c>
      <c r="G2569" t="s">
        <v>29</v>
      </c>
      <c r="H2569" s="1">
        <v>657</v>
      </c>
    </row>
    <row r="2570" spans="1:8">
      <c r="A2570" s="4" t="str">
        <f t="shared" si="40"/>
        <v>2010West Virginia</v>
      </c>
      <c r="B2570">
        <v>2010</v>
      </c>
      <c r="C2570" t="s">
        <v>55</v>
      </c>
      <c r="D2570" s="1">
        <v>0</v>
      </c>
      <c r="E2570" s="1">
        <v>0</v>
      </c>
      <c r="F2570" s="1">
        <v>0</v>
      </c>
      <c r="G2570" t="s">
        <v>30</v>
      </c>
      <c r="H2570" s="1">
        <v>0</v>
      </c>
    </row>
    <row r="2571" spans="1:8">
      <c r="A2571" s="4" t="str">
        <f t="shared" si="40"/>
        <v>2010West Virginia</v>
      </c>
      <c r="B2571">
        <v>2010</v>
      </c>
      <c r="C2571" t="s">
        <v>55</v>
      </c>
      <c r="D2571" s="1">
        <v>0</v>
      </c>
      <c r="E2571" s="1">
        <v>0</v>
      </c>
      <c r="F2571" s="1">
        <v>0</v>
      </c>
      <c r="G2571" t="s">
        <v>31</v>
      </c>
      <c r="H2571" s="1">
        <v>44</v>
      </c>
    </row>
    <row r="2572" spans="1:8">
      <c r="A2572" s="4" t="str">
        <f t="shared" si="40"/>
        <v>2010West Virginia</v>
      </c>
      <c r="B2572">
        <v>2010</v>
      </c>
      <c r="C2572" t="s">
        <v>55</v>
      </c>
      <c r="D2572" s="1">
        <v>0</v>
      </c>
      <c r="E2572" s="1">
        <v>0</v>
      </c>
      <c r="F2572" s="1">
        <v>0</v>
      </c>
      <c r="G2572" t="s">
        <v>32</v>
      </c>
      <c r="H2572" s="1">
        <v>160</v>
      </c>
    </row>
    <row r="2573" spans="1:8">
      <c r="A2573" s="4" t="str">
        <f t="shared" si="40"/>
        <v>2010West Virginia</v>
      </c>
      <c r="B2573">
        <v>2010</v>
      </c>
      <c r="C2573" t="s">
        <v>55</v>
      </c>
      <c r="D2573" s="1">
        <v>0</v>
      </c>
      <c r="E2573" s="1">
        <v>0</v>
      </c>
      <c r="F2573" s="1">
        <v>0</v>
      </c>
      <c r="G2573" t="s">
        <v>33</v>
      </c>
      <c r="H2573" s="1">
        <v>39</v>
      </c>
    </row>
    <row r="2574" spans="1:8">
      <c r="A2574" s="4" t="str">
        <f t="shared" si="40"/>
        <v>2010West Virginia</v>
      </c>
      <c r="B2574">
        <v>2010</v>
      </c>
      <c r="C2574" t="s">
        <v>55</v>
      </c>
      <c r="D2574" s="1">
        <v>0</v>
      </c>
      <c r="E2574" s="1">
        <v>0</v>
      </c>
      <c r="F2574" s="1">
        <v>0</v>
      </c>
      <c r="G2574" t="s">
        <v>34</v>
      </c>
      <c r="H2574" s="1">
        <v>0</v>
      </c>
    </row>
    <row r="2575" spans="1:8">
      <c r="A2575" s="4" t="str">
        <f t="shared" si="40"/>
        <v>2010West Virginia</v>
      </c>
      <c r="B2575">
        <v>2010</v>
      </c>
      <c r="C2575" t="s">
        <v>55</v>
      </c>
      <c r="D2575" s="1">
        <v>0</v>
      </c>
      <c r="E2575" s="1">
        <v>0</v>
      </c>
      <c r="F2575" s="1">
        <v>0</v>
      </c>
      <c r="G2575" t="s">
        <v>35</v>
      </c>
      <c r="H2575" s="1">
        <v>25</v>
      </c>
    </row>
    <row r="2576" spans="1:8">
      <c r="A2576" s="4" t="str">
        <f t="shared" si="40"/>
        <v>2010West Virginia</v>
      </c>
      <c r="B2576">
        <v>2010</v>
      </c>
      <c r="C2576" t="s">
        <v>55</v>
      </c>
      <c r="D2576" s="1">
        <v>0</v>
      </c>
      <c r="E2576" s="1">
        <v>0</v>
      </c>
      <c r="F2576" s="1">
        <v>0</v>
      </c>
      <c r="G2576" t="s">
        <v>36</v>
      </c>
      <c r="H2576" s="1">
        <v>107</v>
      </c>
    </row>
    <row r="2577" spans="1:8">
      <c r="A2577" s="4" t="str">
        <f t="shared" si="40"/>
        <v>2010West Virginia</v>
      </c>
      <c r="B2577">
        <v>2010</v>
      </c>
      <c r="C2577" t="s">
        <v>55</v>
      </c>
      <c r="D2577" s="1">
        <v>0</v>
      </c>
      <c r="E2577" s="1">
        <v>0</v>
      </c>
      <c r="F2577" s="1">
        <v>0</v>
      </c>
      <c r="G2577" t="s">
        <v>37</v>
      </c>
      <c r="H2577" s="1">
        <v>906</v>
      </c>
    </row>
    <row r="2578" spans="1:8">
      <c r="A2578" s="4" t="str">
        <f t="shared" si="40"/>
        <v>2010West Virginia</v>
      </c>
      <c r="B2578">
        <v>2010</v>
      </c>
      <c r="C2578" t="s">
        <v>55</v>
      </c>
      <c r="D2578" s="1">
        <v>0</v>
      </c>
      <c r="E2578" s="1">
        <v>0</v>
      </c>
      <c r="F2578" s="1">
        <v>0</v>
      </c>
      <c r="G2578" t="s">
        <v>38</v>
      </c>
      <c r="H2578" s="1">
        <v>0</v>
      </c>
    </row>
    <row r="2579" spans="1:8">
      <c r="A2579" s="4" t="str">
        <f t="shared" si="40"/>
        <v>2010West Virginia</v>
      </c>
      <c r="B2579">
        <v>2010</v>
      </c>
      <c r="C2579" t="s">
        <v>55</v>
      </c>
      <c r="D2579" s="1">
        <v>0</v>
      </c>
      <c r="E2579" s="1">
        <v>0</v>
      </c>
      <c r="F2579" s="1">
        <v>0</v>
      </c>
      <c r="G2579" t="s">
        <v>39</v>
      </c>
      <c r="H2579" s="1">
        <v>611</v>
      </c>
    </row>
    <row r="2580" spans="1:8">
      <c r="A2580" s="4" t="str">
        <f t="shared" si="40"/>
        <v>2010West Virginia</v>
      </c>
      <c r="B2580">
        <v>2010</v>
      </c>
      <c r="C2580" t="s">
        <v>55</v>
      </c>
      <c r="D2580" s="1">
        <v>0</v>
      </c>
      <c r="E2580" s="1">
        <v>0</v>
      </c>
      <c r="F2580" s="1">
        <v>0</v>
      </c>
      <c r="G2580" t="s">
        <v>40</v>
      </c>
      <c r="H2580" s="1">
        <v>2552</v>
      </c>
    </row>
    <row r="2581" spans="1:8">
      <c r="A2581" s="4" t="str">
        <f t="shared" si="40"/>
        <v>2010West Virginia</v>
      </c>
      <c r="B2581">
        <v>2010</v>
      </c>
      <c r="C2581" t="s">
        <v>55</v>
      </c>
      <c r="D2581" s="1">
        <v>0</v>
      </c>
      <c r="E2581" s="1">
        <v>0</v>
      </c>
      <c r="F2581" s="1">
        <v>0</v>
      </c>
      <c r="G2581" t="s">
        <v>41</v>
      </c>
      <c r="H2581" s="1">
        <v>268</v>
      </c>
    </row>
    <row r="2582" spans="1:8">
      <c r="A2582" s="4" t="str">
        <f t="shared" si="40"/>
        <v>2010West Virginia</v>
      </c>
      <c r="B2582">
        <v>2010</v>
      </c>
      <c r="C2582" t="s">
        <v>55</v>
      </c>
      <c r="D2582" s="1">
        <v>0</v>
      </c>
      <c r="E2582" s="1">
        <v>0</v>
      </c>
      <c r="F2582" s="1">
        <v>0</v>
      </c>
      <c r="G2582" t="s">
        <v>42</v>
      </c>
      <c r="H2582" s="1">
        <v>7925</v>
      </c>
    </row>
    <row r="2583" spans="1:8">
      <c r="A2583" s="4" t="str">
        <f t="shared" si="40"/>
        <v>2010West Virginia</v>
      </c>
      <c r="B2583">
        <v>2010</v>
      </c>
      <c r="C2583" t="s">
        <v>55</v>
      </c>
      <c r="D2583" s="1">
        <v>0</v>
      </c>
      <c r="E2583" s="1">
        <v>0</v>
      </c>
      <c r="F2583" s="1">
        <v>0</v>
      </c>
      <c r="G2583" t="s">
        <v>43</v>
      </c>
      <c r="H2583" s="1">
        <v>229</v>
      </c>
    </row>
    <row r="2584" spans="1:8">
      <c r="A2584" s="4" t="str">
        <f t="shared" si="40"/>
        <v>2010West Virginia</v>
      </c>
      <c r="B2584">
        <v>2010</v>
      </c>
      <c r="C2584" t="s">
        <v>55</v>
      </c>
      <c r="D2584" s="1">
        <v>0</v>
      </c>
      <c r="E2584" s="1">
        <v>0</v>
      </c>
      <c r="F2584" s="1">
        <v>0</v>
      </c>
      <c r="G2584" t="s">
        <v>44</v>
      </c>
      <c r="H2584" s="1">
        <v>0</v>
      </c>
    </row>
    <row r="2585" spans="1:8">
      <c r="A2585" s="4" t="str">
        <f t="shared" si="40"/>
        <v>2010West Virginia</v>
      </c>
      <c r="B2585">
        <v>2010</v>
      </c>
      <c r="C2585" t="s">
        <v>55</v>
      </c>
      <c r="D2585" s="1">
        <v>0</v>
      </c>
      <c r="E2585" s="1">
        <v>0</v>
      </c>
      <c r="F2585" s="1">
        <v>0</v>
      </c>
      <c r="G2585" t="s">
        <v>45</v>
      </c>
      <c r="H2585" s="1">
        <v>4908</v>
      </c>
    </row>
    <row r="2586" spans="1:8">
      <c r="A2586" s="4" t="str">
        <f t="shared" si="40"/>
        <v>2010West Virginia</v>
      </c>
      <c r="B2586">
        <v>2010</v>
      </c>
      <c r="C2586" t="s">
        <v>55</v>
      </c>
      <c r="D2586" s="1">
        <v>0</v>
      </c>
      <c r="E2586" s="1">
        <v>0</v>
      </c>
      <c r="F2586" s="1">
        <v>0</v>
      </c>
      <c r="G2586" t="s">
        <v>46</v>
      </c>
      <c r="H2586" s="1">
        <v>238</v>
      </c>
    </row>
    <row r="2587" spans="1:8">
      <c r="A2587" s="4" t="str">
        <f t="shared" si="40"/>
        <v>2010West Virginia</v>
      </c>
      <c r="B2587">
        <v>2010</v>
      </c>
      <c r="C2587" t="s">
        <v>55</v>
      </c>
      <c r="D2587" s="1">
        <v>0</v>
      </c>
      <c r="E2587" s="1">
        <v>0</v>
      </c>
      <c r="F2587" s="1">
        <v>0</v>
      </c>
      <c r="G2587" t="s">
        <v>47</v>
      </c>
      <c r="H2587" s="1">
        <v>647</v>
      </c>
    </row>
    <row r="2588" spans="1:8">
      <c r="A2588" s="4" t="str">
        <f t="shared" si="40"/>
        <v>2010West Virginia</v>
      </c>
      <c r="B2588">
        <v>2010</v>
      </c>
      <c r="C2588" t="s">
        <v>55</v>
      </c>
      <c r="D2588" s="1">
        <v>0</v>
      </c>
      <c r="E2588" s="1">
        <v>0</v>
      </c>
      <c r="F2588" s="1">
        <v>0</v>
      </c>
      <c r="G2588" t="s">
        <v>48</v>
      </c>
      <c r="H2588" s="1">
        <v>0</v>
      </c>
    </row>
    <row r="2589" spans="1:8">
      <c r="A2589" s="4" t="str">
        <f t="shared" si="40"/>
        <v>2010West Virginia</v>
      </c>
      <c r="B2589">
        <v>2010</v>
      </c>
      <c r="C2589" t="s">
        <v>55</v>
      </c>
      <c r="D2589" s="1">
        <v>0</v>
      </c>
      <c r="E2589" s="1">
        <v>0</v>
      </c>
      <c r="F2589" s="1">
        <v>0</v>
      </c>
      <c r="G2589" t="s">
        <v>49</v>
      </c>
      <c r="H2589" s="1">
        <v>1160</v>
      </c>
    </row>
    <row r="2590" spans="1:8">
      <c r="A2590" s="4" t="str">
        <f t="shared" si="40"/>
        <v>2010West Virginia</v>
      </c>
      <c r="B2590">
        <v>2010</v>
      </c>
      <c r="C2590" t="s">
        <v>55</v>
      </c>
      <c r="D2590" s="1">
        <v>0</v>
      </c>
      <c r="E2590" s="1">
        <v>0</v>
      </c>
      <c r="F2590" s="1">
        <v>0</v>
      </c>
      <c r="G2590" t="s">
        <v>50</v>
      </c>
      <c r="H2590" s="1">
        <v>968</v>
      </c>
    </row>
    <row r="2591" spans="1:8">
      <c r="A2591" s="4" t="str">
        <f t="shared" si="40"/>
        <v>2010West Virginia</v>
      </c>
      <c r="B2591">
        <v>2010</v>
      </c>
      <c r="C2591" t="s">
        <v>55</v>
      </c>
      <c r="D2591" s="1">
        <v>0</v>
      </c>
      <c r="E2591" s="1">
        <v>0</v>
      </c>
      <c r="F2591" s="1">
        <v>0</v>
      </c>
      <c r="G2591" t="s">
        <v>51</v>
      </c>
      <c r="H2591" s="1">
        <v>112</v>
      </c>
    </row>
    <row r="2592" spans="1:8">
      <c r="A2592" s="4" t="str">
        <f t="shared" si="40"/>
        <v>2010West Virginia</v>
      </c>
      <c r="B2592">
        <v>2010</v>
      </c>
      <c r="C2592" t="s">
        <v>55</v>
      </c>
      <c r="D2592" s="1">
        <v>0</v>
      </c>
      <c r="E2592" s="1">
        <v>0</v>
      </c>
      <c r="F2592" s="1">
        <v>0</v>
      </c>
      <c r="G2592" t="s">
        <v>52</v>
      </c>
      <c r="H2592" s="1">
        <v>208</v>
      </c>
    </row>
    <row r="2593" spans="1:8">
      <c r="A2593" s="4" t="str">
        <f t="shared" si="40"/>
        <v>2010West Virginia</v>
      </c>
      <c r="B2593">
        <v>2010</v>
      </c>
      <c r="C2593" t="s">
        <v>55</v>
      </c>
      <c r="D2593" s="1">
        <v>0</v>
      </c>
      <c r="E2593" s="1">
        <v>0</v>
      </c>
      <c r="F2593" s="1">
        <v>0</v>
      </c>
      <c r="G2593" t="s">
        <v>53</v>
      </c>
      <c r="H2593" s="1">
        <v>4999</v>
      </c>
    </row>
    <row r="2594" spans="1:8">
      <c r="A2594" s="4" t="str">
        <f t="shared" si="40"/>
        <v>2010West Virginia</v>
      </c>
      <c r="B2594">
        <v>2010</v>
      </c>
      <c r="C2594" t="s">
        <v>55</v>
      </c>
      <c r="D2594" s="1">
        <v>0</v>
      </c>
      <c r="E2594" s="1">
        <v>0</v>
      </c>
      <c r="F2594" s="1">
        <v>0</v>
      </c>
      <c r="G2594" t="s">
        <v>54</v>
      </c>
      <c r="H2594" s="1">
        <v>192</v>
      </c>
    </row>
    <row r="2595" spans="1:8">
      <c r="A2595" s="4" t="str">
        <f t="shared" si="40"/>
        <v>2010West Virginia</v>
      </c>
      <c r="B2595">
        <v>2010</v>
      </c>
      <c r="C2595" t="s">
        <v>55</v>
      </c>
      <c r="D2595" s="1">
        <v>0</v>
      </c>
      <c r="E2595" s="1">
        <v>0</v>
      </c>
      <c r="F2595" s="1">
        <v>0</v>
      </c>
      <c r="G2595" t="s">
        <v>55</v>
      </c>
      <c r="H2595" s="1">
        <v>0</v>
      </c>
    </row>
    <row r="2596" spans="1:8">
      <c r="A2596" s="4" t="str">
        <f t="shared" si="40"/>
        <v>2010West Virginia</v>
      </c>
      <c r="B2596">
        <v>2010</v>
      </c>
      <c r="C2596" t="s">
        <v>55</v>
      </c>
      <c r="D2596" s="1">
        <v>0</v>
      </c>
      <c r="E2596" s="1">
        <v>0</v>
      </c>
      <c r="F2596" s="1">
        <v>0</v>
      </c>
      <c r="G2596" t="s">
        <v>56</v>
      </c>
      <c r="H2596" s="1">
        <v>150</v>
      </c>
    </row>
    <row r="2597" spans="1:8">
      <c r="A2597" s="4" t="str">
        <f t="shared" si="40"/>
        <v>2010West Virginia</v>
      </c>
      <c r="B2597">
        <v>2010</v>
      </c>
      <c r="C2597" t="s">
        <v>55</v>
      </c>
      <c r="D2597" s="1">
        <v>0</v>
      </c>
      <c r="E2597" s="1">
        <v>0</v>
      </c>
      <c r="F2597" s="1">
        <v>0</v>
      </c>
      <c r="G2597" t="s">
        <v>57</v>
      </c>
      <c r="H2597" s="1">
        <v>0</v>
      </c>
    </row>
    <row r="2598" spans="1:8">
      <c r="A2598" s="4" t="str">
        <f t="shared" si="40"/>
        <v>2010West Virginia</v>
      </c>
      <c r="B2598">
        <v>2010</v>
      </c>
      <c r="C2598" t="s">
        <v>55</v>
      </c>
      <c r="D2598" s="1">
        <v>0</v>
      </c>
      <c r="E2598" s="1">
        <v>0</v>
      </c>
      <c r="F2598" s="1">
        <v>0</v>
      </c>
      <c r="G2598" t="s">
        <v>58</v>
      </c>
      <c r="H2598" s="1">
        <v>182</v>
      </c>
    </row>
    <row r="2599" spans="1:8">
      <c r="A2599" s="4" t="str">
        <f t="shared" si="40"/>
        <v>2010Wisconsin</v>
      </c>
      <c r="B2599">
        <v>2010</v>
      </c>
      <c r="C2599" s="4" t="s">
        <v>56</v>
      </c>
      <c r="D2599" s="1">
        <v>5623196</v>
      </c>
      <c r="E2599" s="1">
        <v>4824045</v>
      </c>
      <c r="F2599" s="1">
        <v>691592</v>
      </c>
      <c r="G2599">
        <v>0</v>
      </c>
      <c r="H2599" s="1">
        <v>0</v>
      </c>
    </row>
    <row r="2600" spans="1:8">
      <c r="A2600" s="4" t="str">
        <f t="shared" si="40"/>
        <v>2010Wisconsin</v>
      </c>
      <c r="B2600">
        <v>2010</v>
      </c>
      <c r="C2600" t="s">
        <v>56</v>
      </c>
      <c r="D2600" s="1">
        <v>0</v>
      </c>
      <c r="E2600" s="1">
        <v>0</v>
      </c>
      <c r="F2600" s="1">
        <v>0</v>
      </c>
      <c r="G2600" t="s">
        <v>7</v>
      </c>
      <c r="H2600" s="1">
        <v>552</v>
      </c>
    </row>
    <row r="2601" spans="1:8">
      <c r="A2601" s="4" t="str">
        <f t="shared" si="40"/>
        <v>2010Wisconsin</v>
      </c>
      <c r="B2601">
        <v>2010</v>
      </c>
      <c r="C2601" t="s">
        <v>56</v>
      </c>
      <c r="D2601" s="1">
        <v>0</v>
      </c>
      <c r="E2601" s="1">
        <v>0</v>
      </c>
      <c r="F2601" s="1">
        <v>0</v>
      </c>
      <c r="G2601" t="s">
        <v>8</v>
      </c>
      <c r="H2601" s="1">
        <v>798</v>
      </c>
    </row>
    <row r="2602" spans="1:8">
      <c r="A2602" s="4" t="str">
        <f t="shared" si="40"/>
        <v>2010Wisconsin</v>
      </c>
      <c r="B2602">
        <v>2010</v>
      </c>
      <c r="C2602" t="s">
        <v>56</v>
      </c>
      <c r="D2602" s="1">
        <v>0</v>
      </c>
      <c r="E2602" s="1">
        <v>0</v>
      </c>
      <c r="F2602" s="1">
        <v>0</v>
      </c>
      <c r="G2602" t="s">
        <v>9</v>
      </c>
      <c r="H2602" s="1">
        <v>1854</v>
      </c>
    </row>
    <row r="2603" spans="1:8">
      <c r="A2603" s="4" t="str">
        <f t="shared" si="40"/>
        <v>2010Wisconsin</v>
      </c>
      <c r="B2603">
        <v>2010</v>
      </c>
      <c r="C2603" t="s">
        <v>56</v>
      </c>
      <c r="D2603" s="1">
        <v>0</v>
      </c>
      <c r="E2603" s="1">
        <v>0</v>
      </c>
      <c r="F2603" s="1">
        <v>0</v>
      </c>
      <c r="G2603" t="s">
        <v>10</v>
      </c>
      <c r="H2603" s="1">
        <v>518</v>
      </c>
    </row>
    <row r="2604" spans="1:8">
      <c r="A2604" s="4" t="str">
        <f t="shared" si="40"/>
        <v>2010Wisconsin</v>
      </c>
      <c r="B2604">
        <v>2010</v>
      </c>
      <c r="C2604" t="s">
        <v>56</v>
      </c>
      <c r="D2604" s="1">
        <v>0</v>
      </c>
      <c r="E2604" s="1">
        <v>0</v>
      </c>
      <c r="F2604" s="1">
        <v>0</v>
      </c>
      <c r="G2604" t="s">
        <v>11</v>
      </c>
      <c r="H2604" s="1">
        <v>4506</v>
      </c>
    </row>
    <row r="2605" spans="1:8">
      <c r="A2605" s="4" t="str">
        <f t="shared" si="40"/>
        <v>2010Wisconsin</v>
      </c>
      <c r="B2605">
        <v>2010</v>
      </c>
      <c r="C2605" t="s">
        <v>56</v>
      </c>
      <c r="D2605" s="1">
        <v>0</v>
      </c>
      <c r="E2605" s="1">
        <v>0</v>
      </c>
      <c r="F2605" s="1">
        <v>0</v>
      </c>
      <c r="G2605" t="s">
        <v>12</v>
      </c>
      <c r="H2605" s="1">
        <v>1890</v>
      </c>
    </row>
    <row r="2606" spans="1:8">
      <c r="A2606" s="4" t="str">
        <f t="shared" si="40"/>
        <v>2010Wisconsin</v>
      </c>
      <c r="B2606">
        <v>2010</v>
      </c>
      <c r="C2606" t="s">
        <v>56</v>
      </c>
      <c r="D2606" s="1">
        <v>0</v>
      </c>
      <c r="E2606" s="1">
        <v>0</v>
      </c>
      <c r="F2606" s="1">
        <v>0</v>
      </c>
      <c r="G2606" t="s">
        <v>13</v>
      </c>
      <c r="H2606" s="1">
        <v>359</v>
      </c>
    </row>
    <row r="2607" spans="1:8">
      <c r="A2607" s="4" t="str">
        <f t="shared" si="40"/>
        <v>2010Wisconsin</v>
      </c>
      <c r="B2607">
        <v>2010</v>
      </c>
      <c r="C2607" t="s">
        <v>56</v>
      </c>
      <c r="D2607" s="1">
        <v>0</v>
      </c>
      <c r="E2607" s="1">
        <v>0</v>
      </c>
      <c r="F2607" s="1">
        <v>0</v>
      </c>
      <c r="G2607" t="s">
        <v>14</v>
      </c>
      <c r="H2607" s="1">
        <v>351</v>
      </c>
    </row>
    <row r="2608" spans="1:8">
      <c r="A2608" s="4" t="str">
        <f t="shared" si="40"/>
        <v>2010Wisconsin</v>
      </c>
      <c r="B2608">
        <v>2010</v>
      </c>
      <c r="C2608" t="s">
        <v>56</v>
      </c>
      <c r="D2608" s="1">
        <v>0</v>
      </c>
      <c r="E2608" s="1">
        <v>0</v>
      </c>
      <c r="F2608" s="1">
        <v>0</v>
      </c>
      <c r="G2608" t="s">
        <v>15</v>
      </c>
      <c r="H2608" s="1">
        <v>98</v>
      </c>
    </row>
    <row r="2609" spans="1:8">
      <c r="A2609" s="4" t="str">
        <f t="shared" si="40"/>
        <v>2010Wisconsin</v>
      </c>
      <c r="B2609">
        <v>2010</v>
      </c>
      <c r="C2609" t="s">
        <v>56</v>
      </c>
      <c r="D2609" s="1">
        <v>0</v>
      </c>
      <c r="E2609" s="1">
        <v>0</v>
      </c>
      <c r="F2609" s="1">
        <v>0</v>
      </c>
      <c r="G2609" t="s">
        <v>16</v>
      </c>
      <c r="H2609" s="1">
        <v>4492</v>
      </c>
    </row>
    <row r="2610" spans="1:8">
      <c r="A2610" s="4" t="str">
        <f t="shared" si="40"/>
        <v>2010Wisconsin</v>
      </c>
      <c r="B2610">
        <v>2010</v>
      </c>
      <c r="C2610" t="s">
        <v>56</v>
      </c>
      <c r="D2610" s="1">
        <v>0</v>
      </c>
      <c r="E2610" s="1">
        <v>0</v>
      </c>
      <c r="F2610" s="1">
        <v>0</v>
      </c>
      <c r="G2610" t="s">
        <v>17</v>
      </c>
      <c r="H2610" s="1">
        <v>1656</v>
      </c>
    </row>
    <row r="2611" spans="1:8">
      <c r="A2611" s="4" t="str">
        <f t="shared" si="40"/>
        <v>2010Wisconsin</v>
      </c>
      <c r="B2611">
        <v>2010</v>
      </c>
      <c r="C2611" t="s">
        <v>56</v>
      </c>
      <c r="D2611" s="1">
        <v>0</v>
      </c>
      <c r="E2611" s="1">
        <v>0</v>
      </c>
      <c r="F2611" s="1">
        <v>0</v>
      </c>
      <c r="G2611" t="s">
        <v>18</v>
      </c>
      <c r="H2611" s="1">
        <v>550</v>
      </c>
    </row>
    <row r="2612" spans="1:8">
      <c r="A2612" s="4" t="str">
        <f t="shared" si="40"/>
        <v>2010Wisconsin</v>
      </c>
      <c r="B2612">
        <v>2010</v>
      </c>
      <c r="C2612" t="s">
        <v>56</v>
      </c>
      <c r="D2612" s="1">
        <v>0</v>
      </c>
      <c r="E2612" s="1">
        <v>0</v>
      </c>
      <c r="F2612" s="1">
        <v>0</v>
      </c>
      <c r="G2612" t="s">
        <v>19</v>
      </c>
      <c r="H2612" s="1">
        <v>902</v>
      </c>
    </row>
    <row r="2613" spans="1:8">
      <c r="A2613" s="4" t="str">
        <f t="shared" si="40"/>
        <v>2010Wisconsin</v>
      </c>
      <c r="B2613">
        <v>2010</v>
      </c>
      <c r="C2613" t="s">
        <v>56</v>
      </c>
      <c r="D2613" s="1">
        <v>0</v>
      </c>
      <c r="E2613" s="1">
        <v>0</v>
      </c>
      <c r="F2613" s="1">
        <v>0</v>
      </c>
      <c r="G2613" t="s">
        <v>20</v>
      </c>
      <c r="H2613" s="1">
        <v>20299</v>
      </c>
    </row>
    <row r="2614" spans="1:8">
      <c r="A2614" s="4" t="str">
        <f t="shared" si="40"/>
        <v>2010Wisconsin</v>
      </c>
      <c r="B2614">
        <v>2010</v>
      </c>
      <c r="C2614" t="s">
        <v>56</v>
      </c>
      <c r="D2614" s="1">
        <v>0</v>
      </c>
      <c r="E2614" s="1">
        <v>0</v>
      </c>
      <c r="F2614" s="1">
        <v>0</v>
      </c>
      <c r="G2614" t="s">
        <v>21</v>
      </c>
      <c r="H2614" s="1">
        <v>2563</v>
      </c>
    </row>
    <row r="2615" spans="1:8">
      <c r="A2615" s="4" t="str">
        <f t="shared" si="40"/>
        <v>2010Wisconsin</v>
      </c>
      <c r="B2615">
        <v>2010</v>
      </c>
      <c r="C2615" t="s">
        <v>56</v>
      </c>
      <c r="D2615" s="1">
        <v>0</v>
      </c>
      <c r="E2615" s="1">
        <v>0</v>
      </c>
      <c r="F2615" s="1">
        <v>0</v>
      </c>
      <c r="G2615" t="s">
        <v>22</v>
      </c>
      <c r="H2615" s="1">
        <v>2300</v>
      </c>
    </row>
    <row r="2616" spans="1:8">
      <c r="A2616" s="4" t="str">
        <f t="shared" si="40"/>
        <v>2010Wisconsin</v>
      </c>
      <c r="B2616">
        <v>2010</v>
      </c>
      <c r="C2616" t="s">
        <v>56</v>
      </c>
      <c r="D2616" s="1">
        <v>0</v>
      </c>
      <c r="E2616" s="1">
        <v>0</v>
      </c>
      <c r="F2616" s="1">
        <v>0</v>
      </c>
      <c r="G2616" t="s">
        <v>23</v>
      </c>
      <c r="H2616" s="1">
        <v>752</v>
      </c>
    </row>
    <row r="2617" spans="1:8">
      <c r="A2617" s="4" t="str">
        <f t="shared" si="40"/>
        <v>2010Wisconsin</v>
      </c>
      <c r="B2617">
        <v>2010</v>
      </c>
      <c r="C2617" t="s">
        <v>56</v>
      </c>
      <c r="D2617" s="1">
        <v>0</v>
      </c>
      <c r="E2617" s="1">
        <v>0</v>
      </c>
      <c r="F2617" s="1">
        <v>0</v>
      </c>
      <c r="G2617" t="s">
        <v>24</v>
      </c>
      <c r="H2617" s="1">
        <v>287</v>
      </c>
    </row>
    <row r="2618" spans="1:8">
      <c r="A2618" s="4" t="str">
        <f t="shared" si="40"/>
        <v>2010Wisconsin</v>
      </c>
      <c r="B2618">
        <v>2010</v>
      </c>
      <c r="C2618" t="s">
        <v>56</v>
      </c>
      <c r="D2618" s="1">
        <v>0</v>
      </c>
      <c r="E2618" s="1">
        <v>0</v>
      </c>
      <c r="F2618" s="1">
        <v>0</v>
      </c>
      <c r="G2618" t="s">
        <v>25</v>
      </c>
      <c r="H2618" s="1">
        <v>331</v>
      </c>
    </row>
    <row r="2619" spans="1:8">
      <c r="A2619" s="4" t="str">
        <f t="shared" si="40"/>
        <v>2010Wisconsin</v>
      </c>
      <c r="B2619">
        <v>2010</v>
      </c>
      <c r="C2619" t="s">
        <v>56</v>
      </c>
      <c r="D2619" s="1">
        <v>0</v>
      </c>
      <c r="E2619" s="1">
        <v>0</v>
      </c>
      <c r="F2619" s="1">
        <v>0</v>
      </c>
      <c r="G2619" t="s">
        <v>26</v>
      </c>
      <c r="H2619" s="1">
        <v>448</v>
      </c>
    </row>
    <row r="2620" spans="1:8">
      <c r="A2620" s="4" t="str">
        <f t="shared" si="40"/>
        <v>2010Wisconsin</v>
      </c>
      <c r="B2620">
        <v>2010</v>
      </c>
      <c r="C2620" t="s">
        <v>56</v>
      </c>
      <c r="D2620" s="1">
        <v>0</v>
      </c>
      <c r="E2620" s="1">
        <v>0</v>
      </c>
      <c r="F2620" s="1">
        <v>0</v>
      </c>
      <c r="G2620" t="s">
        <v>27</v>
      </c>
      <c r="H2620" s="1">
        <v>1088</v>
      </c>
    </row>
    <row r="2621" spans="1:8">
      <c r="A2621" s="4" t="str">
        <f t="shared" si="40"/>
        <v>2010Wisconsin</v>
      </c>
      <c r="B2621">
        <v>2010</v>
      </c>
      <c r="C2621" t="s">
        <v>56</v>
      </c>
      <c r="D2621" s="1">
        <v>0</v>
      </c>
      <c r="E2621" s="1">
        <v>0</v>
      </c>
      <c r="F2621" s="1">
        <v>0</v>
      </c>
      <c r="G2621" t="s">
        <v>28</v>
      </c>
      <c r="H2621" s="1">
        <v>992</v>
      </c>
    </row>
    <row r="2622" spans="1:8">
      <c r="A2622" s="4" t="str">
        <f t="shared" si="40"/>
        <v>2010Wisconsin</v>
      </c>
      <c r="B2622">
        <v>2010</v>
      </c>
      <c r="C2622" t="s">
        <v>56</v>
      </c>
      <c r="D2622" s="1">
        <v>0</v>
      </c>
      <c r="E2622" s="1">
        <v>0</v>
      </c>
      <c r="F2622" s="1">
        <v>0</v>
      </c>
      <c r="G2622" t="s">
        <v>29</v>
      </c>
      <c r="H2622" s="1">
        <v>6317</v>
      </c>
    </row>
    <row r="2623" spans="1:8">
      <c r="A2623" s="4" t="str">
        <f t="shared" si="40"/>
        <v>2010Wisconsin</v>
      </c>
      <c r="B2623">
        <v>2010</v>
      </c>
      <c r="C2623" t="s">
        <v>56</v>
      </c>
      <c r="D2623" s="1">
        <v>0</v>
      </c>
      <c r="E2623" s="1">
        <v>0</v>
      </c>
      <c r="F2623" s="1">
        <v>0</v>
      </c>
      <c r="G2623" t="s">
        <v>30</v>
      </c>
      <c r="H2623" s="1">
        <v>16741</v>
      </c>
    </row>
    <row r="2624" spans="1:8">
      <c r="A2624" s="4" t="str">
        <f t="shared" si="40"/>
        <v>2010Wisconsin</v>
      </c>
      <c r="B2624">
        <v>2010</v>
      </c>
      <c r="C2624" t="s">
        <v>56</v>
      </c>
      <c r="D2624" s="1">
        <v>0</v>
      </c>
      <c r="E2624" s="1">
        <v>0</v>
      </c>
      <c r="F2624" s="1">
        <v>0</v>
      </c>
      <c r="G2624" t="s">
        <v>31</v>
      </c>
      <c r="H2624" s="1">
        <v>810</v>
      </c>
    </row>
    <row r="2625" spans="1:8">
      <c r="A2625" s="4" t="str">
        <f t="shared" si="40"/>
        <v>2010Wisconsin</v>
      </c>
      <c r="B2625">
        <v>2010</v>
      </c>
      <c r="C2625" t="s">
        <v>56</v>
      </c>
      <c r="D2625" s="1">
        <v>0</v>
      </c>
      <c r="E2625" s="1">
        <v>0</v>
      </c>
      <c r="F2625" s="1">
        <v>0</v>
      </c>
      <c r="G2625" t="s">
        <v>32</v>
      </c>
      <c r="H2625" s="1">
        <v>1716</v>
      </c>
    </row>
    <row r="2626" spans="1:8">
      <c r="A2626" s="4" t="str">
        <f t="shared" si="40"/>
        <v>2010Wisconsin</v>
      </c>
      <c r="B2626">
        <v>2010</v>
      </c>
      <c r="C2626" t="s">
        <v>56</v>
      </c>
      <c r="D2626" s="1">
        <v>0</v>
      </c>
      <c r="E2626" s="1">
        <v>0</v>
      </c>
      <c r="F2626" s="1">
        <v>0</v>
      </c>
      <c r="G2626" t="s">
        <v>33</v>
      </c>
      <c r="H2626" s="1">
        <v>154</v>
      </c>
    </row>
    <row r="2627" spans="1:8">
      <c r="A2627" s="4" t="str">
        <f t="shared" ref="A2627:A2690" si="41">B2627&amp;C2627</f>
        <v>2010Wisconsin</v>
      </c>
      <c r="B2627">
        <v>2010</v>
      </c>
      <c r="C2627" t="s">
        <v>56</v>
      </c>
      <c r="D2627" s="1">
        <v>0</v>
      </c>
      <c r="E2627" s="1">
        <v>0</v>
      </c>
      <c r="F2627" s="1">
        <v>0</v>
      </c>
      <c r="G2627" t="s">
        <v>34</v>
      </c>
      <c r="H2627" s="1">
        <v>853</v>
      </c>
    </row>
    <row r="2628" spans="1:8">
      <c r="A2628" s="4" t="str">
        <f t="shared" si="41"/>
        <v>2010Wisconsin</v>
      </c>
      <c r="B2628">
        <v>2010</v>
      </c>
      <c r="C2628" t="s">
        <v>56</v>
      </c>
      <c r="D2628" s="1">
        <v>0</v>
      </c>
      <c r="E2628" s="1">
        <v>0</v>
      </c>
      <c r="F2628" s="1">
        <v>0</v>
      </c>
      <c r="G2628" t="s">
        <v>35</v>
      </c>
      <c r="H2628" s="1">
        <v>1049</v>
      </c>
    </row>
    <row r="2629" spans="1:8">
      <c r="A2629" s="4" t="str">
        <f t="shared" si="41"/>
        <v>2010Wisconsin</v>
      </c>
      <c r="B2629">
        <v>2010</v>
      </c>
      <c r="C2629" t="s">
        <v>56</v>
      </c>
      <c r="D2629" s="1">
        <v>0</v>
      </c>
      <c r="E2629" s="1">
        <v>0</v>
      </c>
      <c r="F2629" s="1">
        <v>0</v>
      </c>
      <c r="G2629" t="s">
        <v>36</v>
      </c>
      <c r="H2629" s="1">
        <v>69</v>
      </c>
    </row>
    <row r="2630" spans="1:8">
      <c r="A2630" s="4" t="str">
        <f t="shared" si="41"/>
        <v>2010Wisconsin</v>
      </c>
      <c r="B2630">
        <v>2010</v>
      </c>
      <c r="C2630" t="s">
        <v>56</v>
      </c>
      <c r="D2630" s="1">
        <v>0</v>
      </c>
      <c r="E2630" s="1">
        <v>0</v>
      </c>
      <c r="F2630" s="1">
        <v>0</v>
      </c>
      <c r="G2630" t="s">
        <v>37</v>
      </c>
      <c r="H2630" s="1">
        <v>632</v>
      </c>
    </row>
    <row r="2631" spans="1:8">
      <c r="A2631" s="4" t="str">
        <f t="shared" si="41"/>
        <v>2010Wisconsin</v>
      </c>
      <c r="B2631">
        <v>2010</v>
      </c>
      <c r="C2631" t="s">
        <v>56</v>
      </c>
      <c r="D2631" s="1">
        <v>0</v>
      </c>
      <c r="E2631" s="1">
        <v>0</v>
      </c>
      <c r="F2631" s="1">
        <v>0</v>
      </c>
      <c r="G2631" t="s">
        <v>38</v>
      </c>
      <c r="H2631" s="1">
        <v>123</v>
      </c>
    </row>
    <row r="2632" spans="1:8">
      <c r="A2632" s="4" t="str">
        <f t="shared" si="41"/>
        <v>2010Wisconsin</v>
      </c>
      <c r="B2632">
        <v>2010</v>
      </c>
      <c r="C2632" t="s">
        <v>56</v>
      </c>
      <c r="D2632" s="1">
        <v>0</v>
      </c>
      <c r="E2632" s="1">
        <v>0</v>
      </c>
      <c r="F2632" s="1">
        <v>0</v>
      </c>
      <c r="G2632" t="s">
        <v>39</v>
      </c>
      <c r="H2632" s="1">
        <v>1291</v>
      </c>
    </row>
    <row r="2633" spans="1:8">
      <c r="A2633" s="4" t="str">
        <f t="shared" si="41"/>
        <v>2010Wisconsin</v>
      </c>
      <c r="B2633">
        <v>2010</v>
      </c>
      <c r="C2633" t="s">
        <v>56</v>
      </c>
      <c r="D2633" s="1">
        <v>0</v>
      </c>
      <c r="E2633" s="1">
        <v>0</v>
      </c>
      <c r="F2633" s="1">
        <v>0</v>
      </c>
      <c r="G2633" t="s">
        <v>40</v>
      </c>
      <c r="H2633" s="1">
        <v>1817</v>
      </c>
    </row>
    <row r="2634" spans="1:8">
      <c r="A2634" s="4" t="str">
        <f t="shared" si="41"/>
        <v>2010Wisconsin</v>
      </c>
      <c r="B2634">
        <v>2010</v>
      </c>
      <c r="C2634" t="s">
        <v>56</v>
      </c>
      <c r="D2634" s="1">
        <v>0</v>
      </c>
      <c r="E2634" s="1">
        <v>0</v>
      </c>
      <c r="F2634" s="1">
        <v>0</v>
      </c>
      <c r="G2634" t="s">
        <v>41</v>
      </c>
      <c r="H2634" s="1">
        <v>497</v>
      </c>
    </row>
    <row r="2635" spans="1:8">
      <c r="A2635" s="4" t="str">
        <f t="shared" si="41"/>
        <v>2010Wisconsin</v>
      </c>
      <c r="B2635">
        <v>2010</v>
      </c>
      <c r="C2635" t="s">
        <v>56</v>
      </c>
      <c r="D2635" s="1">
        <v>0</v>
      </c>
      <c r="E2635" s="1">
        <v>0</v>
      </c>
      <c r="F2635" s="1">
        <v>0</v>
      </c>
      <c r="G2635" t="s">
        <v>42</v>
      </c>
      <c r="H2635" s="1">
        <v>1674</v>
      </c>
    </row>
    <row r="2636" spans="1:8">
      <c r="A2636" s="4" t="str">
        <f t="shared" si="41"/>
        <v>2010Wisconsin</v>
      </c>
      <c r="B2636">
        <v>2010</v>
      </c>
      <c r="C2636" t="s">
        <v>56</v>
      </c>
      <c r="D2636" s="1">
        <v>0</v>
      </c>
      <c r="E2636" s="1">
        <v>0</v>
      </c>
      <c r="F2636" s="1">
        <v>0</v>
      </c>
      <c r="G2636" t="s">
        <v>43</v>
      </c>
      <c r="H2636" s="1">
        <v>89</v>
      </c>
    </row>
    <row r="2637" spans="1:8">
      <c r="A2637" s="4" t="str">
        <f t="shared" si="41"/>
        <v>2010Wisconsin</v>
      </c>
      <c r="B2637">
        <v>2010</v>
      </c>
      <c r="C2637" t="s">
        <v>56</v>
      </c>
      <c r="D2637" s="1">
        <v>0</v>
      </c>
      <c r="E2637" s="1">
        <v>0</v>
      </c>
      <c r="F2637" s="1">
        <v>0</v>
      </c>
      <c r="G2637" t="s">
        <v>44</v>
      </c>
      <c r="H2637" s="1">
        <v>1444</v>
      </c>
    </row>
    <row r="2638" spans="1:8">
      <c r="A2638" s="4" t="str">
        <f t="shared" si="41"/>
        <v>2010Wisconsin</v>
      </c>
      <c r="B2638">
        <v>2010</v>
      </c>
      <c r="C2638" t="s">
        <v>56</v>
      </c>
      <c r="D2638" s="1">
        <v>0</v>
      </c>
      <c r="E2638" s="1">
        <v>0</v>
      </c>
      <c r="F2638" s="1">
        <v>0</v>
      </c>
      <c r="G2638" t="s">
        <v>45</v>
      </c>
      <c r="H2638" s="1">
        <v>2211</v>
      </c>
    </row>
    <row r="2639" spans="1:8">
      <c r="A2639" s="4" t="str">
        <f t="shared" si="41"/>
        <v>2010Wisconsin</v>
      </c>
      <c r="B2639">
        <v>2010</v>
      </c>
      <c r="C2639" t="s">
        <v>56</v>
      </c>
      <c r="D2639" s="1">
        <v>0</v>
      </c>
      <c r="E2639" s="1">
        <v>0</v>
      </c>
      <c r="F2639" s="1">
        <v>0</v>
      </c>
      <c r="G2639" t="s">
        <v>46</v>
      </c>
      <c r="H2639" s="1">
        <v>0</v>
      </c>
    </row>
    <row r="2640" spans="1:8">
      <c r="A2640" s="4" t="str">
        <f t="shared" si="41"/>
        <v>2010Wisconsin</v>
      </c>
      <c r="B2640">
        <v>2010</v>
      </c>
      <c r="C2640" t="s">
        <v>56</v>
      </c>
      <c r="D2640" s="1">
        <v>0</v>
      </c>
      <c r="E2640" s="1">
        <v>0</v>
      </c>
      <c r="F2640" s="1">
        <v>0</v>
      </c>
      <c r="G2640" t="s">
        <v>47</v>
      </c>
      <c r="H2640" s="1">
        <v>1142</v>
      </c>
    </row>
    <row r="2641" spans="1:8">
      <c r="A2641" s="4" t="str">
        <f t="shared" si="41"/>
        <v>2010Wisconsin</v>
      </c>
      <c r="B2641">
        <v>2010</v>
      </c>
      <c r="C2641" t="s">
        <v>56</v>
      </c>
      <c r="D2641" s="1">
        <v>0</v>
      </c>
      <c r="E2641" s="1">
        <v>0</v>
      </c>
      <c r="F2641" s="1">
        <v>0</v>
      </c>
      <c r="G2641" t="s">
        <v>48</v>
      </c>
      <c r="H2641" s="1">
        <v>235</v>
      </c>
    </row>
    <row r="2642" spans="1:8">
      <c r="A2642" s="4" t="str">
        <f t="shared" si="41"/>
        <v>2010Wisconsin</v>
      </c>
      <c r="B2642">
        <v>2010</v>
      </c>
      <c r="C2642" t="s">
        <v>56</v>
      </c>
      <c r="D2642" s="1">
        <v>0</v>
      </c>
      <c r="E2642" s="1">
        <v>0</v>
      </c>
      <c r="F2642" s="1">
        <v>0</v>
      </c>
      <c r="G2642" t="s">
        <v>49</v>
      </c>
      <c r="H2642" s="1">
        <v>856</v>
      </c>
    </row>
    <row r="2643" spans="1:8">
      <c r="A2643" s="4" t="str">
        <f t="shared" si="41"/>
        <v>2010Wisconsin</v>
      </c>
      <c r="B2643">
        <v>2010</v>
      </c>
      <c r="C2643" t="s">
        <v>56</v>
      </c>
      <c r="D2643" s="1">
        <v>0</v>
      </c>
      <c r="E2643" s="1">
        <v>0</v>
      </c>
      <c r="F2643" s="1">
        <v>0</v>
      </c>
      <c r="G2643" t="s">
        <v>50</v>
      </c>
      <c r="H2643" s="1">
        <v>3039</v>
      </c>
    </row>
    <row r="2644" spans="1:8">
      <c r="A2644" s="4" t="str">
        <f t="shared" si="41"/>
        <v>2010Wisconsin</v>
      </c>
      <c r="B2644">
        <v>2010</v>
      </c>
      <c r="C2644" t="s">
        <v>56</v>
      </c>
      <c r="D2644" s="1">
        <v>0</v>
      </c>
      <c r="E2644" s="1">
        <v>0</v>
      </c>
      <c r="F2644" s="1">
        <v>0</v>
      </c>
      <c r="G2644" t="s">
        <v>51</v>
      </c>
      <c r="H2644" s="1">
        <v>476</v>
      </c>
    </row>
    <row r="2645" spans="1:8">
      <c r="A2645" s="4" t="str">
        <f t="shared" si="41"/>
        <v>2010Wisconsin</v>
      </c>
      <c r="B2645">
        <v>2010</v>
      </c>
      <c r="C2645" t="s">
        <v>56</v>
      </c>
      <c r="D2645" s="1">
        <v>0</v>
      </c>
      <c r="E2645" s="1">
        <v>0</v>
      </c>
      <c r="F2645" s="1">
        <v>0</v>
      </c>
      <c r="G2645" t="s">
        <v>52</v>
      </c>
      <c r="H2645" s="1">
        <v>75</v>
      </c>
    </row>
    <row r="2646" spans="1:8">
      <c r="A2646" s="4" t="str">
        <f t="shared" si="41"/>
        <v>2010Wisconsin</v>
      </c>
      <c r="B2646">
        <v>2010</v>
      </c>
      <c r="C2646" t="s">
        <v>56</v>
      </c>
      <c r="D2646" s="1">
        <v>0</v>
      </c>
      <c r="E2646" s="1">
        <v>0</v>
      </c>
      <c r="F2646" s="1">
        <v>0</v>
      </c>
      <c r="G2646" t="s">
        <v>53</v>
      </c>
      <c r="H2646" s="1">
        <v>771</v>
      </c>
    </row>
    <row r="2647" spans="1:8">
      <c r="A2647" s="4" t="str">
        <f t="shared" si="41"/>
        <v>2010Wisconsin</v>
      </c>
      <c r="B2647">
        <v>2010</v>
      </c>
      <c r="C2647" t="s">
        <v>56</v>
      </c>
      <c r="D2647" s="1">
        <v>0</v>
      </c>
      <c r="E2647" s="1">
        <v>0</v>
      </c>
      <c r="F2647" s="1">
        <v>0</v>
      </c>
      <c r="G2647" t="s">
        <v>54</v>
      </c>
      <c r="H2647" s="1">
        <v>1013</v>
      </c>
    </row>
    <row r="2648" spans="1:8">
      <c r="A2648" s="4" t="str">
        <f t="shared" si="41"/>
        <v>2010Wisconsin</v>
      </c>
      <c r="B2648">
        <v>2010</v>
      </c>
      <c r="C2648" t="s">
        <v>56</v>
      </c>
      <c r="D2648" s="1">
        <v>0</v>
      </c>
      <c r="E2648" s="1">
        <v>0</v>
      </c>
      <c r="F2648" s="1">
        <v>0</v>
      </c>
      <c r="G2648" t="s">
        <v>55</v>
      </c>
      <c r="H2648" s="1">
        <v>256</v>
      </c>
    </row>
    <row r="2649" spans="1:8">
      <c r="A2649" s="4" t="str">
        <f t="shared" si="41"/>
        <v>2010Wisconsin</v>
      </c>
      <c r="B2649">
        <v>2010</v>
      </c>
      <c r="C2649" t="s">
        <v>56</v>
      </c>
      <c r="D2649" s="1">
        <v>0</v>
      </c>
      <c r="E2649" s="1">
        <v>0</v>
      </c>
      <c r="F2649" s="1">
        <v>0</v>
      </c>
      <c r="G2649" t="s">
        <v>56</v>
      </c>
      <c r="H2649" s="1">
        <v>0</v>
      </c>
    </row>
    <row r="2650" spans="1:8">
      <c r="A2650" s="4" t="str">
        <f t="shared" si="41"/>
        <v>2010Wisconsin</v>
      </c>
      <c r="B2650">
        <v>2010</v>
      </c>
      <c r="C2650" t="s">
        <v>56</v>
      </c>
      <c r="D2650" s="1">
        <v>0</v>
      </c>
      <c r="E2650" s="1">
        <v>0</v>
      </c>
      <c r="F2650" s="1">
        <v>0</v>
      </c>
      <c r="G2650" t="s">
        <v>57</v>
      </c>
      <c r="H2650" s="1">
        <v>129</v>
      </c>
    </row>
    <row r="2651" spans="1:8">
      <c r="A2651" s="4" t="str">
        <f t="shared" si="41"/>
        <v>2010Wisconsin</v>
      </c>
      <c r="B2651">
        <v>2010</v>
      </c>
      <c r="C2651" t="s">
        <v>56</v>
      </c>
      <c r="D2651" s="1">
        <v>0</v>
      </c>
      <c r="E2651" s="1">
        <v>0</v>
      </c>
      <c r="F2651" s="1">
        <v>0</v>
      </c>
      <c r="G2651" t="s">
        <v>58</v>
      </c>
      <c r="H2651" s="1">
        <v>521</v>
      </c>
    </row>
    <row r="2652" spans="1:8">
      <c r="A2652" s="4" t="str">
        <f t="shared" si="41"/>
        <v>2010Wyoming</v>
      </c>
      <c r="B2652">
        <v>2010</v>
      </c>
      <c r="C2652" s="4" t="s">
        <v>57</v>
      </c>
      <c r="D2652" s="1">
        <v>556954</v>
      </c>
      <c r="E2652" s="1">
        <v>444614</v>
      </c>
      <c r="F2652" s="1">
        <v>82255</v>
      </c>
      <c r="G2652">
        <v>0</v>
      </c>
      <c r="H2652" s="1">
        <v>0</v>
      </c>
    </row>
    <row r="2653" spans="1:8">
      <c r="A2653" s="4" t="str">
        <f t="shared" si="41"/>
        <v>2010Wyoming</v>
      </c>
      <c r="B2653">
        <v>2010</v>
      </c>
      <c r="C2653" t="s">
        <v>57</v>
      </c>
      <c r="D2653" s="1">
        <v>0</v>
      </c>
      <c r="E2653" s="1">
        <v>0</v>
      </c>
      <c r="F2653" s="1">
        <v>0</v>
      </c>
      <c r="G2653" t="s">
        <v>7</v>
      </c>
      <c r="H2653" s="1">
        <v>172</v>
      </c>
    </row>
    <row r="2654" spans="1:8">
      <c r="A2654" s="4" t="str">
        <f t="shared" si="41"/>
        <v>2010Wyoming</v>
      </c>
      <c r="B2654">
        <v>2010</v>
      </c>
      <c r="C2654" t="s">
        <v>57</v>
      </c>
      <c r="D2654" s="1">
        <v>0</v>
      </c>
      <c r="E2654" s="1">
        <v>0</v>
      </c>
      <c r="F2654" s="1">
        <v>0</v>
      </c>
      <c r="G2654" t="s">
        <v>8</v>
      </c>
      <c r="H2654" s="1">
        <v>0</v>
      </c>
    </row>
    <row r="2655" spans="1:8">
      <c r="A2655" s="4" t="str">
        <f t="shared" si="41"/>
        <v>2010Wyoming</v>
      </c>
      <c r="B2655">
        <v>2010</v>
      </c>
      <c r="C2655" t="s">
        <v>57</v>
      </c>
      <c r="D2655" s="1">
        <v>0</v>
      </c>
      <c r="E2655" s="1">
        <v>0</v>
      </c>
      <c r="F2655" s="1">
        <v>0</v>
      </c>
      <c r="G2655" t="s">
        <v>9</v>
      </c>
      <c r="H2655" s="1">
        <v>1511</v>
      </c>
    </row>
    <row r="2656" spans="1:8">
      <c r="A2656" s="4" t="str">
        <f t="shared" si="41"/>
        <v>2010Wyoming</v>
      </c>
      <c r="B2656">
        <v>2010</v>
      </c>
      <c r="C2656" t="s">
        <v>57</v>
      </c>
      <c r="D2656" s="1">
        <v>0</v>
      </c>
      <c r="E2656" s="1">
        <v>0</v>
      </c>
      <c r="F2656" s="1">
        <v>0</v>
      </c>
      <c r="G2656" t="s">
        <v>10</v>
      </c>
      <c r="H2656" s="1">
        <v>0</v>
      </c>
    </row>
    <row r="2657" spans="1:8">
      <c r="A2657" s="4" t="str">
        <f t="shared" si="41"/>
        <v>2010Wyoming</v>
      </c>
      <c r="B2657">
        <v>2010</v>
      </c>
      <c r="C2657" t="s">
        <v>57</v>
      </c>
      <c r="D2657" s="1">
        <v>0</v>
      </c>
      <c r="E2657" s="1">
        <v>0</v>
      </c>
      <c r="F2657" s="1">
        <v>0</v>
      </c>
      <c r="G2657" t="s">
        <v>11</v>
      </c>
      <c r="H2657" s="1">
        <v>2784</v>
      </c>
    </row>
    <row r="2658" spans="1:8">
      <c r="A2658" s="4" t="str">
        <f t="shared" si="41"/>
        <v>2010Wyoming</v>
      </c>
      <c r="B2658">
        <v>2010</v>
      </c>
      <c r="C2658" t="s">
        <v>57</v>
      </c>
      <c r="D2658" s="1">
        <v>0</v>
      </c>
      <c r="E2658" s="1">
        <v>0</v>
      </c>
      <c r="F2658" s="1">
        <v>0</v>
      </c>
      <c r="G2658" t="s">
        <v>12</v>
      </c>
      <c r="H2658" s="1">
        <v>4390</v>
      </c>
    </row>
    <row r="2659" spans="1:8">
      <c r="A2659" s="4" t="str">
        <f t="shared" si="41"/>
        <v>2010Wyoming</v>
      </c>
      <c r="B2659">
        <v>2010</v>
      </c>
      <c r="C2659" t="s">
        <v>57</v>
      </c>
      <c r="D2659" s="1">
        <v>0</v>
      </c>
      <c r="E2659" s="1">
        <v>0</v>
      </c>
      <c r="F2659" s="1">
        <v>0</v>
      </c>
      <c r="G2659" t="s">
        <v>13</v>
      </c>
      <c r="H2659" s="1">
        <v>0</v>
      </c>
    </row>
    <row r="2660" spans="1:8">
      <c r="A2660" s="4" t="str">
        <f t="shared" si="41"/>
        <v>2010Wyoming</v>
      </c>
      <c r="B2660">
        <v>2010</v>
      </c>
      <c r="C2660" t="s">
        <v>57</v>
      </c>
      <c r="D2660" s="1">
        <v>0</v>
      </c>
      <c r="E2660" s="1">
        <v>0</v>
      </c>
      <c r="F2660" s="1">
        <v>0</v>
      </c>
      <c r="G2660" t="s">
        <v>14</v>
      </c>
      <c r="H2660" s="1">
        <v>0</v>
      </c>
    </row>
    <row r="2661" spans="1:8">
      <c r="A2661" s="4" t="str">
        <f t="shared" si="41"/>
        <v>2010Wyoming</v>
      </c>
      <c r="B2661">
        <v>2010</v>
      </c>
      <c r="C2661" t="s">
        <v>57</v>
      </c>
      <c r="D2661" s="1">
        <v>0</v>
      </c>
      <c r="E2661" s="1">
        <v>0</v>
      </c>
      <c r="F2661" s="1">
        <v>0</v>
      </c>
      <c r="G2661" t="s">
        <v>15</v>
      </c>
      <c r="H2661" s="1">
        <v>0</v>
      </c>
    </row>
    <row r="2662" spans="1:8">
      <c r="A2662" s="4" t="str">
        <f t="shared" si="41"/>
        <v>2010Wyoming</v>
      </c>
      <c r="B2662">
        <v>2010</v>
      </c>
      <c r="C2662" t="s">
        <v>57</v>
      </c>
      <c r="D2662" s="1">
        <v>0</v>
      </c>
      <c r="E2662" s="1">
        <v>0</v>
      </c>
      <c r="F2662" s="1">
        <v>0</v>
      </c>
      <c r="G2662" t="s">
        <v>16</v>
      </c>
      <c r="H2662" s="1">
        <v>396</v>
      </c>
    </row>
    <row r="2663" spans="1:8">
      <c r="A2663" s="4" t="str">
        <f t="shared" si="41"/>
        <v>2010Wyoming</v>
      </c>
      <c r="B2663">
        <v>2010</v>
      </c>
      <c r="C2663" t="s">
        <v>57</v>
      </c>
      <c r="D2663" s="1">
        <v>0</v>
      </c>
      <c r="E2663" s="1">
        <v>0</v>
      </c>
      <c r="F2663" s="1">
        <v>0</v>
      </c>
      <c r="G2663" t="s">
        <v>17</v>
      </c>
      <c r="H2663" s="1">
        <v>745</v>
      </c>
    </row>
    <row r="2664" spans="1:8">
      <c r="A2664" s="4" t="str">
        <f t="shared" si="41"/>
        <v>2010Wyoming</v>
      </c>
      <c r="B2664">
        <v>2010</v>
      </c>
      <c r="C2664" t="s">
        <v>57</v>
      </c>
      <c r="D2664" s="1">
        <v>0</v>
      </c>
      <c r="E2664" s="1">
        <v>0</v>
      </c>
      <c r="F2664" s="1">
        <v>0</v>
      </c>
      <c r="G2664" t="s">
        <v>18</v>
      </c>
      <c r="H2664" s="1">
        <v>25</v>
      </c>
    </row>
    <row r="2665" spans="1:8">
      <c r="A2665" s="4" t="str">
        <f t="shared" si="41"/>
        <v>2010Wyoming</v>
      </c>
      <c r="B2665">
        <v>2010</v>
      </c>
      <c r="C2665" t="s">
        <v>57</v>
      </c>
      <c r="D2665" s="1">
        <v>0</v>
      </c>
      <c r="E2665" s="1">
        <v>0</v>
      </c>
      <c r="F2665" s="1">
        <v>0</v>
      </c>
      <c r="G2665" t="s">
        <v>19</v>
      </c>
      <c r="H2665" s="1">
        <v>942</v>
      </c>
    </row>
    <row r="2666" spans="1:8">
      <c r="A2666" s="4" t="str">
        <f t="shared" si="41"/>
        <v>2010Wyoming</v>
      </c>
      <c r="B2666">
        <v>2010</v>
      </c>
      <c r="C2666" t="s">
        <v>57</v>
      </c>
      <c r="D2666" s="1">
        <v>0</v>
      </c>
      <c r="E2666" s="1">
        <v>0</v>
      </c>
      <c r="F2666" s="1">
        <v>0</v>
      </c>
      <c r="G2666" t="s">
        <v>20</v>
      </c>
      <c r="H2666" s="1">
        <v>415</v>
      </c>
    </row>
    <row r="2667" spans="1:8">
      <c r="A2667" s="4" t="str">
        <f t="shared" si="41"/>
        <v>2010Wyoming</v>
      </c>
      <c r="B2667">
        <v>2010</v>
      </c>
      <c r="C2667" t="s">
        <v>57</v>
      </c>
      <c r="D2667" s="1">
        <v>0</v>
      </c>
      <c r="E2667" s="1">
        <v>0</v>
      </c>
      <c r="F2667" s="1">
        <v>0</v>
      </c>
      <c r="G2667" t="s">
        <v>21</v>
      </c>
      <c r="H2667" s="1">
        <v>132</v>
      </c>
    </row>
    <row r="2668" spans="1:8">
      <c r="A2668" s="4" t="str">
        <f t="shared" si="41"/>
        <v>2010Wyoming</v>
      </c>
      <c r="B2668">
        <v>2010</v>
      </c>
      <c r="C2668" t="s">
        <v>57</v>
      </c>
      <c r="D2668" s="1">
        <v>0</v>
      </c>
      <c r="E2668" s="1">
        <v>0</v>
      </c>
      <c r="F2668" s="1">
        <v>0</v>
      </c>
      <c r="G2668" t="s">
        <v>22</v>
      </c>
      <c r="H2668" s="1">
        <v>462</v>
      </c>
    </row>
    <row r="2669" spans="1:8">
      <c r="A2669" s="4" t="str">
        <f t="shared" si="41"/>
        <v>2010Wyoming</v>
      </c>
      <c r="B2669">
        <v>2010</v>
      </c>
      <c r="C2669" t="s">
        <v>57</v>
      </c>
      <c r="D2669" s="1">
        <v>0</v>
      </c>
      <c r="E2669" s="1">
        <v>0</v>
      </c>
      <c r="F2669" s="1">
        <v>0</v>
      </c>
      <c r="G2669" t="s">
        <v>23</v>
      </c>
      <c r="H2669" s="1">
        <v>532</v>
      </c>
    </row>
    <row r="2670" spans="1:8">
      <c r="A2670" s="4" t="str">
        <f t="shared" si="41"/>
        <v>2010Wyoming</v>
      </c>
      <c r="B2670">
        <v>2010</v>
      </c>
      <c r="C2670" t="s">
        <v>57</v>
      </c>
      <c r="D2670" s="1">
        <v>0</v>
      </c>
      <c r="E2670" s="1">
        <v>0</v>
      </c>
      <c r="F2670" s="1">
        <v>0</v>
      </c>
      <c r="G2670" t="s">
        <v>24</v>
      </c>
      <c r="H2670" s="1">
        <v>519</v>
      </c>
    </row>
    <row r="2671" spans="1:8">
      <c r="A2671" s="4" t="str">
        <f t="shared" si="41"/>
        <v>2010Wyoming</v>
      </c>
      <c r="B2671">
        <v>2010</v>
      </c>
      <c r="C2671" t="s">
        <v>57</v>
      </c>
      <c r="D2671" s="1">
        <v>0</v>
      </c>
      <c r="E2671" s="1">
        <v>0</v>
      </c>
      <c r="F2671" s="1">
        <v>0</v>
      </c>
      <c r="G2671" t="s">
        <v>25</v>
      </c>
      <c r="H2671" s="1">
        <v>107</v>
      </c>
    </row>
    <row r="2672" spans="1:8">
      <c r="A2672" s="4" t="str">
        <f t="shared" si="41"/>
        <v>2010Wyoming</v>
      </c>
      <c r="B2672">
        <v>2010</v>
      </c>
      <c r="C2672" t="s">
        <v>57</v>
      </c>
      <c r="D2672" s="1">
        <v>0</v>
      </c>
      <c r="E2672" s="1">
        <v>0</v>
      </c>
      <c r="F2672" s="1">
        <v>0</v>
      </c>
      <c r="G2672" t="s">
        <v>26</v>
      </c>
      <c r="H2672" s="1">
        <v>0</v>
      </c>
    </row>
    <row r="2673" spans="1:8">
      <c r="A2673" s="4" t="str">
        <f t="shared" si="41"/>
        <v>2010Wyoming</v>
      </c>
      <c r="B2673">
        <v>2010</v>
      </c>
      <c r="C2673" t="s">
        <v>57</v>
      </c>
      <c r="D2673" s="1">
        <v>0</v>
      </c>
      <c r="E2673" s="1">
        <v>0</v>
      </c>
      <c r="F2673" s="1">
        <v>0</v>
      </c>
      <c r="G2673" t="s">
        <v>27</v>
      </c>
      <c r="H2673" s="1">
        <v>51</v>
      </c>
    </row>
    <row r="2674" spans="1:8">
      <c r="A2674" s="4" t="str">
        <f t="shared" si="41"/>
        <v>2010Wyoming</v>
      </c>
      <c r="B2674">
        <v>2010</v>
      </c>
      <c r="C2674" t="s">
        <v>57</v>
      </c>
      <c r="D2674" s="1">
        <v>0</v>
      </c>
      <c r="E2674" s="1">
        <v>0</v>
      </c>
      <c r="F2674" s="1">
        <v>0</v>
      </c>
      <c r="G2674" t="s">
        <v>28</v>
      </c>
      <c r="H2674" s="1">
        <v>252</v>
      </c>
    </row>
    <row r="2675" spans="1:8">
      <c r="A2675" s="4" t="str">
        <f t="shared" si="41"/>
        <v>2010Wyoming</v>
      </c>
      <c r="B2675">
        <v>2010</v>
      </c>
      <c r="C2675" t="s">
        <v>57</v>
      </c>
      <c r="D2675" s="1">
        <v>0</v>
      </c>
      <c r="E2675" s="1">
        <v>0</v>
      </c>
      <c r="F2675" s="1">
        <v>0</v>
      </c>
      <c r="G2675" t="s">
        <v>29</v>
      </c>
      <c r="H2675" s="1">
        <v>570</v>
      </c>
    </row>
    <row r="2676" spans="1:8">
      <c r="A2676" s="4" t="str">
        <f t="shared" si="41"/>
        <v>2010Wyoming</v>
      </c>
      <c r="B2676">
        <v>2010</v>
      </c>
      <c r="C2676" t="s">
        <v>57</v>
      </c>
      <c r="D2676" s="1">
        <v>0</v>
      </c>
      <c r="E2676" s="1">
        <v>0</v>
      </c>
      <c r="F2676" s="1">
        <v>0</v>
      </c>
      <c r="G2676" t="s">
        <v>30</v>
      </c>
      <c r="H2676" s="1">
        <v>218</v>
      </c>
    </row>
    <row r="2677" spans="1:8">
      <c r="A2677" s="4" t="str">
        <f t="shared" si="41"/>
        <v>2010Wyoming</v>
      </c>
      <c r="B2677">
        <v>2010</v>
      </c>
      <c r="C2677" t="s">
        <v>57</v>
      </c>
      <c r="D2677" s="1">
        <v>0</v>
      </c>
      <c r="E2677" s="1">
        <v>0</v>
      </c>
      <c r="F2677" s="1">
        <v>0</v>
      </c>
      <c r="G2677" t="s">
        <v>31</v>
      </c>
      <c r="H2677" s="1">
        <v>0</v>
      </c>
    </row>
    <row r="2678" spans="1:8">
      <c r="A2678" s="4" t="str">
        <f t="shared" si="41"/>
        <v>2010Wyoming</v>
      </c>
      <c r="B2678">
        <v>2010</v>
      </c>
      <c r="C2678" t="s">
        <v>57</v>
      </c>
      <c r="D2678" s="1">
        <v>0</v>
      </c>
      <c r="E2678" s="1">
        <v>0</v>
      </c>
      <c r="F2678" s="1">
        <v>0</v>
      </c>
      <c r="G2678" t="s">
        <v>32</v>
      </c>
      <c r="H2678" s="1">
        <v>421</v>
      </c>
    </row>
    <row r="2679" spans="1:8">
      <c r="A2679" s="4" t="str">
        <f t="shared" si="41"/>
        <v>2010Wyoming</v>
      </c>
      <c r="B2679">
        <v>2010</v>
      </c>
      <c r="C2679" t="s">
        <v>57</v>
      </c>
      <c r="D2679" s="1">
        <v>0</v>
      </c>
      <c r="E2679" s="1">
        <v>0</v>
      </c>
      <c r="F2679" s="1">
        <v>0</v>
      </c>
      <c r="G2679" t="s">
        <v>33</v>
      </c>
      <c r="H2679" s="1">
        <v>2528</v>
      </c>
    </row>
    <row r="2680" spans="1:8">
      <c r="A2680" s="4" t="str">
        <f t="shared" si="41"/>
        <v>2010Wyoming</v>
      </c>
      <c r="B2680">
        <v>2010</v>
      </c>
      <c r="C2680" t="s">
        <v>57</v>
      </c>
      <c r="D2680" s="1">
        <v>0</v>
      </c>
      <c r="E2680" s="1">
        <v>0</v>
      </c>
      <c r="F2680" s="1">
        <v>0</v>
      </c>
      <c r="G2680" t="s">
        <v>34</v>
      </c>
      <c r="H2680" s="1">
        <v>1711</v>
      </c>
    </row>
    <row r="2681" spans="1:8">
      <c r="A2681" s="4" t="str">
        <f t="shared" si="41"/>
        <v>2010Wyoming</v>
      </c>
      <c r="B2681">
        <v>2010</v>
      </c>
      <c r="C2681" t="s">
        <v>57</v>
      </c>
      <c r="D2681" s="1">
        <v>0</v>
      </c>
      <c r="E2681" s="1">
        <v>0</v>
      </c>
      <c r="F2681" s="1">
        <v>0</v>
      </c>
      <c r="G2681" t="s">
        <v>35</v>
      </c>
      <c r="H2681" s="1">
        <v>416</v>
      </c>
    </row>
    <row r="2682" spans="1:8">
      <c r="A2682" s="4" t="str">
        <f t="shared" si="41"/>
        <v>2010Wyoming</v>
      </c>
      <c r="B2682">
        <v>2010</v>
      </c>
      <c r="C2682" t="s">
        <v>57</v>
      </c>
      <c r="D2682" s="1">
        <v>0</v>
      </c>
      <c r="E2682" s="1">
        <v>0</v>
      </c>
      <c r="F2682" s="1">
        <v>0</v>
      </c>
      <c r="G2682" t="s">
        <v>36</v>
      </c>
      <c r="H2682" s="1">
        <v>0</v>
      </c>
    </row>
    <row r="2683" spans="1:8">
      <c r="A2683" s="4" t="str">
        <f t="shared" si="41"/>
        <v>2010Wyoming</v>
      </c>
      <c r="B2683">
        <v>2010</v>
      </c>
      <c r="C2683" t="s">
        <v>57</v>
      </c>
      <c r="D2683" s="1">
        <v>0</v>
      </c>
      <c r="E2683" s="1">
        <v>0</v>
      </c>
      <c r="F2683" s="1">
        <v>0</v>
      </c>
      <c r="G2683" t="s">
        <v>37</v>
      </c>
      <c r="H2683" s="1">
        <v>0</v>
      </c>
    </row>
    <row r="2684" spans="1:8">
      <c r="A2684" s="4" t="str">
        <f t="shared" si="41"/>
        <v>2010Wyoming</v>
      </c>
      <c r="B2684">
        <v>2010</v>
      </c>
      <c r="C2684" t="s">
        <v>57</v>
      </c>
      <c r="D2684" s="1">
        <v>0</v>
      </c>
      <c r="E2684" s="1">
        <v>0</v>
      </c>
      <c r="F2684" s="1">
        <v>0</v>
      </c>
      <c r="G2684" t="s">
        <v>38</v>
      </c>
      <c r="H2684" s="1">
        <v>707</v>
      </c>
    </row>
    <row r="2685" spans="1:8">
      <c r="A2685" s="4" t="str">
        <f t="shared" si="41"/>
        <v>2010Wyoming</v>
      </c>
      <c r="B2685">
        <v>2010</v>
      </c>
      <c r="C2685" t="s">
        <v>57</v>
      </c>
      <c r="D2685" s="1">
        <v>0</v>
      </c>
      <c r="E2685" s="1">
        <v>0</v>
      </c>
      <c r="F2685" s="1">
        <v>0</v>
      </c>
      <c r="G2685" t="s">
        <v>39</v>
      </c>
      <c r="H2685" s="1">
        <v>146</v>
      </c>
    </row>
    <row r="2686" spans="1:8">
      <c r="A2686" s="4" t="str">
        <f t="shared" si="41"/>
        <v>2010Wyoming</v>
      </c>
      <c r="B2686">
        <v>2010</v>
      </c>
      <c r="C2686" t="s">
        <v>57</v>
      </c>
      <c r="D2686" s="1">
        <v>0</v>
      </c>
      <c r="E2686" s="1">
        <v>0</v>
      </c>
      <c r="F2686" s="1">
        <v>0</v>
      </c>
      <c r="G2686" t="s">
        <v>40</v>
      </c>
      <c r="H2686" s="1">
        <v>34</v>
      </c>
    </row>
    <row r="2687" spans="1:8">
      <c r="A2687" s="4" t="str">
        <f t="shared" si="41"/>
        <v>2010Wyoming</v>
      </c>
      <c r="B2687">
        <v>2010</v>
      </c>
      <c r="C2687" t="s">
        <v>57</v>
      </c>
      <c r="D2687" s="1">
        <v>0</v>
      </c>
      <c r="E2687" s="1">
        <v>0</v>
      </c>
      <c r="F2687" s="1">
        <v>0</v>
      </c>
      <c r="G2687" t="s">
        <v>41</v>
      </c>
      <c r="H2687" s="1">
        <v>233</v>
      </c>
    </row>
    <row r="2688" spans="1:8">
      <c r="A2688" s="4" t="str">
        <f t="shared" si="41"/>
        <v>2010Wyoming</v>
      </c>
      <c r="B2688">
        <v>2010</v>
      </c>
      <c r="C2688" t="s">
        <v>57</v>
      </c>
      <c r="D2688" s="1">
        <v>0</v>
      </c>
      <c r="E2688" s="1">
        <v>0</v>
      </c>
      <c r="F2688" s="1">
        <v>0</v>
      </c>
      <c r="G2688" t="s">
        <v>42</v>
      </c>
      <c r="H2688" s="1">
        <v>56</v>
      </c>
    </row>
    <row r="2689" spans="1:8">
      <c r="A2689" s="4" t="str">
        <f t="shared" si="41"/>
        <v>2010Wyoming</v>
      </c>
      <c r="B2689">
        <v>2010</v>
      </c>
      <c r="C2689" t="s">
        <v>57</v>
      </c>
      <c r="D2689" s="1">
        <v>0</v>
      </c>
      <c r="E2689" s="1">
        <v>0</v>
      </c>
      <c r="F2689" s="1">
        <v>0</v>
      </c>
      <c r="G2689" t="s">
        <v>43</v>
      </c>
      <c r="H2689" s="1">
        <v>62</v>
      </c>
    </row>
    <row r="2690" spans="1:8">
      <c r="A2690" s="4" t="str">
        <f t="shared" si="41"/>
        <v>2010Wyoming</v>
      </c>
      <c r="B2690">
        <v>2010</v>
      </c>
      <c r="C2690" t="s">
        <v>57</v>
      </c>
      <c r="D2690" s="1">
        <v>0</v>
      </c>
      <c r="E2690" s="1">
        <v>0</v>
      </c>
      <c r="F2690" s="1">
        <v>0</v>
      </c>
      <c r="G2690" t="s">
        <v>44</v>
      </c>
      <c r="H2690" s="1">
        <v>14</v>
      </c>
    </row>
    <row r="2691" spans="1:8">
      <c r="A2691" s="4" t="str">
        <f t="shared" ref="A2691:A2754" si="42">B2691&amp;C2691</f>
        <v>2010Wyoming</v>
      </c>
      <c r="B2691">
        <v>2010</v>
      </c>
      <c r="C2691" t="s">
        <v>57</v>
      </c>
      <c r="D2691" s="1">
        <v>0</v>
      </c>
      <c r="E2691" s="1">
        <v>0</v>
      </c>
      <c r="F2691" s="1">
        <v>0</v>
      </c>
      <c r="G2691" t="s">
        <v>45</v>
      </c>
      <c r="H2691" s="1">
        <v>95</v>
      </c>
    </row>
    <row r="2692" spans="1:8">
      <c r="A2692" s="4" t="str">
        <f t="shared" si="42"/>
        <v>2010Wyoming</v>
      </c>
      <c r="B2692">
        <v>2010</v>
      </c>
      <c r="C2692" t="s">
        <v>57</v>
      </c>
      <c r="D2692" s="1">
        <v>0</v>
      </c>
      <c r="E2692" s="1">
        <v>0</v>
      </c>
      <c r="F2692" s="1">
        <v>0</v>
      </c>
      <c r="G2692" t="s">
        <v>46</v>
      </c>
      <c r="H2692" s="1">
        <v>0</v>
      </c>
    </row>
    <row r="2693" spans="1:8">
      <c r="A2693" s="4" t="str">
        <f t="shared" si="42"/>
        <v>2010Wyoming</v>
      </c>
      <c r="B2693">
        <v>2010</v>
      </c>
      <c r="C2693" t="s">
        <v>57</v>
      </c>
      <c r="D2693" s="1">
        <v>0</v>
      </c>
      <c r="E2693" s="1">
        <v>0</v>
      </c>
      <c r="F2693" s="1">
        <v>0</v>
      </c>
      <c r="G2693" t="s">
        <v>47</v>
      </c>
      <c r="H2693" s="1">
        <v>220</v>
      </c>
    </row>
    <row r="2694" spans="1:8">
      <c r="A2694" s="4" t="str">
        <f t="shared" si="42"/>
        <v>2010Wyoming</v>
      </c>
      <c r="B2694">
        <v>2010</v>
      </c>
      <c r="C2694" t="s">
        <v>57</v>
      </c>
      <c r="D2694" s="1">
        <v>0</v>
      </c>
      <c r="E2694" s="1">
        <v>0</v>
      </c>
      <c r="F2694" s="1">
        <v>0</v>
      </c>
      <c r="G2694" t="s">
        <v>48</v>
      </c>
      <c r="H2694" s="1">
        <v>258</v>
      </c>
    </row>
    <row r="2695" spans="1:8">
      <c r="A2695" s="4" t="str">
        <f t="shared" si="42"/>
        <v>2010Wyoming</v>
      </c>
      <c r="B2695">
        <v>2010</v>
      </c>
      <c r="C2695" t="s">
        <v>57</v>
      </c>
      <c r="D2695" s="1">
        <v>0</v>
      </c>
      <c r="E2695" s="1">
        <v>0</v>
      </c>
      <c r="F2695" s="1">
        <v>0</v>
      </c>
      <c r="G2695" t="s">
        <v>49</v>
      </c>
      <c r="H2695" s="1">
        <v>495</v>
      </c>
    </row>
    <row r="2696" spans="1:8">
      <c r="A2696" s="4" t="str">
        <f t="shared" si="42"/>
        <v>2010Wyoming</v>
      </c>
      <c r="B2696">
        <v>2010</v>
      </c>
      <c r="C2696" t="s">
        <v>57</v>
      </c>
      <c r="D2696" s="1">
        <v>0</v>
      </c>
      <c r="E2696" s="1">
        <v>0</v>
      </c>
      <c r="F2696" s="1">
        <v>0</v>
      </c>
      <c r="G2696" t="s">
        <v>50</v>
      </c>
      <c r="H2696" s="1">
        <v>1990</v>
      </c>
    </row>
    <row r="2697" spans="1:8">
      <c r="A2697" s="4" t="str">
        <f t="shared" si="42"/>
        <v>2010Wyoming</v>
      </c>
      <c r="B2697">
        <v>2010</v>
      </c>
      <c r="C2697" t="s">
        <v>57</v>
      </c>
      <c r="D2697" s="1">
        <v>0</v>
      </c>
      <c r="E2697" s="1">
        <v>0</v>
      </c>
      <c r="F2697" s="1">
        <v>0</v>
      </c>
      <c r="G2697" t="s">
        <v>51</v>
      </c>
      <c r="H2697" s="1">
        <v>3226</v>
      </c>
    </row>
    <row r="2698" spans="1:8">
      <c r="A2698" s="4" t="str">
        <f t="shared" si="42"/>
        <v>2010Wyoming</v>
      </c>
      <c r="B2698">
        <v>2010</v>
      </c>
      <c r="C2698" t="s">
        <v>57</v>
      </c>
      <c r="D2698" s="1">
        <v>0</v>
      </c>
      <c r="E2698" s="1">
        <v>0</v>
      </c>
      <c r="F2698" s="1">
        <v>0</v>
      </c>
      <c r="G2698" t="s">
        <v>52</v>
      </c>
      <c r="H2698" s="1">
        <v>75</v>
      </c>
    </row>
    <row r="2699" spans="1:8">
      <c r="A2699" s="4" t="str">
        <f t="shared" si="42"/>
        <v>2010Wyoming</v>
      </c>
      <c r="B2699">
        <v>2010</v>
      </c>
      <c r="C2699" t="s">
        <v>57</v>
      </c>
      <c r="D2699" s="1">
        <v>0</v>
      </c>
      <c r="E2699" s="1">
        <v>0</v>
      </c>
      <c r="F2699" s="1">
        <v>0</v>
      </c>
      <c r="G2699" t="s">
        <v>53</v>
      </c>
      <c r="H2699" s="1">
        <v>580</v>
      </c>
    </row>
    <row r="2700" spans="1:8">
      <c r="A2700" s="4" t="str">
        <f t="shared" si="42"/>
        <v>2010Wyoming</v>
      </c>
      <c r="B2700">
        <v>2010</v>
      </c>
      <c r="C2700" t="s">
        <v>57</v>
      </c>
      <c r="D2700" s="1">
        <v>0</v>
      </c>
      <c r="E2700" s="1">
        <v>0</v>
      </c>
      <c r="F2700" s="1">
        <v>0</v>
      </c>
      <c r="G2700" t="s">
        <v>54</v>
      </c>
      <c r="H2700" s="1">
        <v>556</v>
      </c>
    </row>
    <row r="2701" spans="1:8">
      <c r="A2701" s="4" t="str">
        <f t="shared" si="42"/>
        <v>2010Wyoming</v>
      </c>
      <c r="B2701">
        <v>2010</v>
      </c>
      <c r="C2701" t="s">
        <v>57</v>
      </c>
      <c r="D2701" s="1">
        <v>0</v>
      </c>
      <c r="E2701" s="1">
        <v>0</v>
      </c>
      <c r="F2701" s="1">
        <v>0</v>
      </c>
      <c r="G2701" t="s">
        <v>55</v>
      </c>
      <c r="H2701" s="1">
        <v>0</v>
      </c>
    </row>
    <row r="2702" spans="1:8">
      <c r="A2702" s="4" t="str">
        <f t="shared" si="42"/>
        <v>2010Wyoming</v>
      </c>
      <c r="B2702">
        <v>2010</v>
      </c>
      <c r="C2702" t="s">
        <v>57</v>
      </c>
      <c r="D2702" s="1">
        <v>0</v>
      </c>
      <c r="E2702" s="1">
        <v>0</v>
      </c>
      <c r="F2702" s="1">
        <v>0</v>
      </c>
      <c r="G2702" t="s">
        <v>56</v>
      </c>
      <c r="H2702" s="1">
        <v>0</v>
      </c>
    </row>
    <row r="2703" spans="1:8">
      <c r="A2703" s="4" t="str">
        <f t="shared" si="42"/>
        <v>2010Wyoming</v>
      </c>
      <c r="B2703">
        <v>2010</v>
      </c>
      <c r="C2703" t="s">
        <v>57</v>
      </c>
      <c r="D2703" s="1">
        <v>0</v>
      </c>
      <c r="E2703" s="1">
        <v>0</v>
      </c>
      <c r="F2703" s="1">
        <v>0</v>
      </c>
      <c r="G2703" t="s">
        <v>57</v>
      </c>
      <c r="H2703" s="1">
        <v>0</v>
      </c>
    </row>
    <row r="2704" spans="1:8">
      <c r="A2704" s="4" t="str">
        <f t="shared" si="42"/>
        <v>2010Wyoming</v>
      </c>
      <c r="B2704">
        <v>2010</v>
      </c>
      <c r="C2704" t="s">
        <v>57</v>
      </c>
      <c r="D2704" s="1">
        <v>0</v>
      </c>
      <c r="E2704" s="1">
        <v>0</v>
      </c>
      <c r="F2704" s="1">
        <v>0</v>
      </c>
      <c r="G2704" t="s">
        <v>58</v>
      </c>
      <c r="H2704" s="1">
        <v>0</v>
      </c>
    </row>
    <row r="2705" spans="1:8">
      <c r="A2705" s="4" t="str">
        <f t="shared" si="42"/>
        <v>2010Puerto Rico</v>
      </c>
      <c r="B2705">
        <v>2010</v>
      </c>
      <c r="C2705" s="4" t="s">
        <v>58</v>
      </c>
      <c r="D2705" s="1">
        <v>3676493</v>
      </c>
      <c r="E2705" s="1">
        <v>3392179</v>
      </c>
      <c r="F2705" s="1">
        <v>247593</v>
      </c>
      <c r="G2705">
        <v>0</v>
      </c>
      <c r="H2705" s="1">
        <v>0</v>
      </c>
    </row>
    <row r="2706" spans="1:8">
      <c r="A2706" s="4" t="str">
        <f t="shared" si="42"/>
        <v>2010Puerto Rico</v>
      </c>
      <c r="B2706">
        <v>2010</v>
      </c>
      <c r="C2706" t="s">
        <v>58</v>
      </c>
      <c r="D2706" s="1">
        <v>0</v>
      </c>
      <c r="E2706" s="1">
        <v>0</v>
      </c>
      <c r="F2706" s="1">
        <v>0</v>
      </c>
      <c r="G2706" t="s">
        <v>7</v>
      </c>
      <c r="H2706" s="1">
        <v>629</v>
      </c>
    </row>
    <row r="2707" spans="1:8">
      <c r="A2707" s="4" t="str">
        <f t="shared" si="42"/>
        <v>2010Puerto Rico</v>
      </c>
      <c r="B2707">
        <v>2010</v>
      </c>
      <c r="C2707" t="s">
        <v>58</v>
      </c>
      <c r="D2707" s="1">
        <v>0</v>
      </c>
      <c r="E2707" s="1">
        <v>0</v>
      </c>
      <c r="F2707" s="1">
        <v>0</v>
      </c>
      <c r="G2707" t="s">
        <v>8</v>
      </c>
      <c r="H2707" s="1">
        <v>156</v>
      </c>
    </row>
    <row r="2708" spans="1:8">
      <c r="A2708" s="4" t="str">
        <f t="shared" si="42"/>
        <v>2010Puerto Rico</v>
      </c>
      <c r="B2708">
        <v>2010</v>
      </c>
      <c r="C2708" t="s">
        <v>58</v>
      </c>
      <c r="D2708" s="1">
        <v>0</v>
      </c>
      <c r="E2708" s="1">
        <v>0</v>
      </c>
      <c r="F2708" s="1">
        <v>0</v>
      </c>
      <c r="G2708" t="s">
        <v>9</v>
      </c>
      <c r="H2708" s="1">
        <v>288</v>
      </c>
    </row>
    <row r="2709" spans="1:8">
      <c r="A2709" s="4" t="str">
        <f t="shared" si="42"/>
        <v>2010Puerto Rico</v>
      </c>
      <c r="B2709">
        <v>2010</v>
      </c>
      <c r="C2709" t="s">
        <v>58</v>
      </c>
      <c r="D2709" s="1">
        <v>0</v>
      </c>
      <c r="E2709" s="1">
        <v>0</v>
      </c>
      <c r="F2709" s="1">
        <v>0</v>
      </c>
      <c r="G2709" t="s">
        <v>10</v>
      </c>
      <c r="H2709" s="1">
        <v>0</v>
      </c>
    </row>
    <row r="2710" spans="1:8">
      <c r="A2710" s="4" t="str">
        <f t="shared" si="42"/>
        <v>2010Puerto Rico</v>
      </c>
      <c r="B2710">
        <v>2010</v>
      </c>
      <c r="C2710" t="s">
        <v>58</v>
      </c>
      <c r="D2710" s="1">
        <v>0</v>
      </c>
      <c r="E2710" s="1">
        <v>0</v>
      </c>
      <c r="F2710" s="1">
        <v>0</v>
      </c>
      <c r="G2710" t="s">
        <v>11</v>
      </c>
      <c r="H2710" s="1">
        <v>1177</v>
      </c>
    </row>
    <row r="2711" spans="1:8">
      <c r="A2711" s="4" t="str">
        <f t="shared" si="42"/>
        <v>2010Puerto Rico</v>
      </c>
      <c r="B2711">
        <v>2010</v>
      </c>
      <c r="C2711" t="s">
        <v>58</v>
      </c>
      <c r="D2711" s="1">
        <v>0</v>
      </c>
      <c r="E2711" s="1">
        <v>0</v>
      </c>
      <c r="F2711" s="1">
        <v>0</v>
      </c>
      <c r="G2711" t="s">
        <v>12</v>
      </c>
      <c r="H2711" s="1">
        <v>388</v>
      </c>
    </row>
    <row r="2712" spans="1:8">
      <c r="A2712" s="4" t="str">
        <f t="shared" si="42"/>
        <v>2010Puerto Rico</v>
      </c>
      <c r="B2712">
        <v>2010</v>
      </c>
      <c r="C2712" t="s">
        <v>58</v>
      </c>
      <c r="D2712" s="1">
        <v>0</v>
      </c>
      <c r="E2712" s="1">
        <v>0</v>
      </c>
      <c r="F2712" s="1">
        <v>0</v>
      </c>
      <c r="G2712" t="s">
        <v>13</v>
      </c>
      <c r="H2712" s="1">
        <v>899</v>
      </c>
    </row>
    <row r="2713" spans="1:8">
      <c r="A2713" s="4" t="str">
        <f t="shared" si="42"/>
        <v>2010Puerto Rico</v>
      </c>
      <c r="B2713">
        <v>2010</v>
      </c>
      <c r="C2713" t="s">
        <v>58</v>
      </c>
      <c r="D2713" s="1">
        <v>0</v>
      </c>
      <c r="E2713" s="1">
        <v>0</v>
      </c>
      <c r="F2713" s="1">
        <v>0</v>
      </c>
      <c r="G2713" t="s">
        <v>14</v>
      </c>
      <c r="H2713" s="1">
        <v>0</v>
      </c>
    </row>
    <row r="2714" spans="1:8">
      <c r="A2714" s="4" t="str">
        <f t="shared" si="42"/>
        <v>2010Puerto Rico</v>
      </c>
      <c r="B2714">
        <v>2010</v>
      </c>
      <c r="C2714" t="s">
        <v>58</v>
      </c>
      <c r="D2714" s="1">
        <v>0</v>
      </c>
      <c r="E2714" s="1">
        <v>0</v>
      </c>
      <c r="F2714" s="1">
        <v>0</v>
      </c>
      <c r="G2714" t="s">
        <v>15</v>
      </c>
      <c r="H2714" s="1">
        <v>0</v>
      </c>
    </row>
    <row r="2715" spans="1:8">
      <c r="A2715" s="4" t="str">
        <f t="shared" si="42"/>
        <v>2010Puerto Rico</v>
      </c>
      <c r="B2715">
        <v>2010</v>
      </c>
      <c r="C2715" t="s">
        <v>58</v>
      </c>
      <c r="D2715" s="1">
        <v>0</v>
      </c>
      <c r="E2715" s="1">
        <v>0</v>
      </c>
      <c r="F2715" s="1">
        <v>0</v>
      </c>
      <c r="G2715" t="s">
        <v>16</v>
      </c>
      <c r="H2715" s="1">
        <v>11262</v>
      </c>
    </row>
    <row r="2716" spans="1:8">
      <c r="A2716" s="4" t="str">
        <f t="shared" si="42"/>
        <v>2010Puerto Rico</v>
      </c>
      <c r="B2716">
        <v>2010</v>
      </c>
      <c r="C2716" t="s">
        <v>58</v>
      </c>
      <c r="D2716" s="1">
        <v>0</v>
      </c>
      <c r="E2716" s="1">
        <v>0</v>
      </c>
      <c r="F2716" s="1">
        <v>0</v>
      </c>
      <c r="G2716" t="s">
        <v>17</v>
      </c>
      <c r="H2716" s="1">
        <v>207</v>
      </c>
    </row>
    <row r="2717" spans="1:8">
      <c r="A2717" s="4" t="str">
        <f t="shared" si="42"/>
        <v>2010Puerto Rico</v>
      </c>
      <c r="B2717">
        <v>2010</v>
      </c>
      <c r="C2717" t="s">
        <v>58</v>
      </c>
      <c r="D2717" s="1">
        <v>0</v>
      </c>
      <c r="E2717" s="1">
        <v>0</v>
      </c>
      <c r="F2717" s="1">
        <v>0</v>
      </c>
      <c r="G2717" t="s">
        <v>18</v>
      </c>
      <c r="H2717" s="1">
        <v>0</v>
      </c>
    </row>
    <row r="2718" spans="1:8">
      <c r="A2718" s="4" t="str">
        <f t="shared" si="42"/>
        <v>2010Puerto Rico</v>
      </c>
      <c r="B2718">
        <v>2010</v>
      </c>
      <c r="C2718" t="s">
        <v>58</v>
      </c>
      <c r="D2718" s="1">
        <v>0</v>
      </c>
      <c r="E2718" s="1">
        <v>0</v>
      </c>
      <c r="F2718" s="1">
        <v>0</v>
      </c>
      <c r="G2718" t="s">
        <v>19</v>
      </c>
      <c r="H2718" s="1">
        <v>0</v>
      </c>
    </row>
    <row r="2719" spans="1:8">
      <c r="A2719" s="4" t="str">
        <f t="shared" si="42"/>
        <v>2010Puerto Rico</v>
      </c>
      <c r="B2719">
        <v>2010</v>
      </c>
      <c r="C2719" t="s">
        <v>58</v>
      </c>
      <c r="D2719" s="1">
        <v>0</v>
      </c>
      <c r="E2719" s="1">
        <v>0</v>
      </c>
      <c r="F2719" s="1">
        <v>0</v>
      </c>
      <c r="G2719" t="s">
        <v>20</v>
      </c>
      <c r="H2719" s="1">
        <v>1642</v>
      </c>
    </row>
    <row r="2720" spans="1:8">
      <c r="A2720" s="4" t="str">
        <f t="shared" si="42"/>
        <v>2010Puerto Rico</v>
      </c>
      <c r="B2720">
        <v>2010</v>
      </c>
      <c r="C2720" t="s">
        <v>58</v>
      </c>
      <c r="D2720" s="1">
        <v>0</v>
      </c>
      <c r="E2720" s="1">
        <v>0</v>
      </c>
      <c r="F2720" s="1">
        <v>0</v>
      </c>
      <c r="G2720" t="s">
        <v>21</v>
      </c>
      <c r="H2720" s="1">
        <v>109</v>
      </c>
    </row>
    <row r="2721" spans="1:8">
      <c r="A2721" s="4" t="str">
        <f t="shared" si="42"/>
        <v>2010Puerto Rico</v>
      </c>
      <c r="B2721">
        <v>2010</v>
      </c>
      <c r="C2721" t="s">
        <v>58</v>
      </c>
      <c r="D2721" s="1">
        <v>0</v>
      </c>
      <c r="E2721" s="1">
        <v>0</v>
      </c>
      <c r="F2721" s="1">
        <v>0</v>
      </c>
      <c r="G2721" t="s">
        <v>22</v>
      </c>
      <c r="H2721" s="1">
        <v>0</v>
      </c>
    </row>
    <row r="2722" spans="1:8">
      <c r="A2722" s="4" t="str">
        <f t="shared" si="42"/>
        <v>2010Puerto Rico</v>
      </c>
      <c r="B2722">
        <v>2010</v>
      </c>
      <c r="C2722" t="s">
        <v>58</v>
      </c>
      <c r="D2722" s="1">
        <v>0</v>
      </c>
      <c r="E2722" s="1">
        <v>0</v>
      </c>
      <c r="F2722" s="1">
        <v>0</v>
      </c>
      <c r="G2722" t="s">
        <v>23</v>
      </c>
      <c r="H2722" s="1">
        <v>112</v>
      </c>
    </row>
    <row r="2723" spans="1:8">
      <c r="A2723" s="4" t="str">
        <f t="shared" si="42"/>
        <v>2010Puerto Rico</v>
      </c>
      <c r="B2723">
        <v>2010</v>
      </c>
      <c r="C2723" t="s">
        <v>58</v>
      </c>
      <c r="D2723" s="1">
        <v>0</v>
      </c>
      <c r="E2723" s="1">
        <v>0</v>
      </c>
      <c r="F2723" s="1">
        <v>0</v>
      </c>
      <c r="G2723" t="s">
        <v>24</v>
      </c>
      <c r="H2723" s="1">
        <v>254</v>
      </c>
    </row>
    <row r="2724" spans="1:8">
      <c r="A2724" s="4" t="str">
        <f t="shared" si="42"/>
        <v>2010Puerto Rico</v>
      </c>
      <c r="B2724">
        <v>2010</v>
      </c>
      <c r="C2724" t="s">
        <v>58</v>
      </c>
      <c r="D2724" s="1">
        <v>0</v>
      </c>
      <c r="E2724" s="1">
        <v>0</v>
      </c>
      <c r="F2724" s="1">
        <v>0</v>
      </c>
      <c r="G2724" t="s">
        <v>25</v>
      </c>
      <c r="H2724" s="1">
        <v>109</v>
      </c>
    </row>
    <row r="2725" spans="1:8">
      <c r="A2725" s="4" t="str">
        <f t="shared" si="42"/>
        <v>2010Puerto Rico</v>
      </c>
      <c r="B2725">
        <v>2010</v>
      </c>
      <c r="C2725" t="s">
        <v>58</v>
      </c>
      <c r="D2725" s="1">
        <v>0</v>
      </c>
      <c r="E2725" s="1">
        <v>0</v>
      </c>
      <c r="F2725" s="1">
        <v>0</v>
      </c>
      <c r="G2725" t="s">
        <v>26</v>
      </c>
      <c r="H2725" s="1">
        <v>0</v>
      </c>
    </row>
    <row r="2726" spans="1:8">
      <c r="A2726" s="4" t="str">
        <f t="shared" si="42"/>
        <v>2010Puerto Rico</v>
      </c>
      <c r="B2726">
        <v>2010</v>
      </c>
      <c r="C2726" t="s">
        <v>58</v>
      </c>
      <c r="D2726" s="1">
        <v>0</v>
      </c>
      <c r="E2726" s="1">
        <v>0</v>
      </c>
      <c r="F2726" s="1">
        <v>0</v>
      </c>
      <c r="G2726" t="s">
        <v>27</v>
      </c>
      <c r="H2726" s="1">
        <v>59</v>
      </c>
    </row>
    <row r="2727" spans="1:8">
      <c r="A2727" s="4" t="str">
        <f t="shared" si="42"/>
        <v>2010Puerto Rico</v>
      </c>
      <c r="B2727">
        <v>2010</v>
      </c>
      <c r="C2727" t="s">
        <v>58</v>
      </c>
      <c r="D2727" s="1">
        <v>0</v>
      </c>
      <c r="E2727" s="1">
        <v>0</v>
      </c>
      <c r="F2727" s="1">
        <v>0</v>
      </c>
      <c r="G2727" t="s">
        <v>28</v>
      </c>
      <c r="H2727" s="1">
        <v>2004</v>
      </c>
    </row>
    <row r="2728" spans="1:8">
      <c r="A2728" s="4" t="str">
        <f t="shared" si="42"/>
        <v>2010Puerto Rico</v>
      </c>
      <c r="B2728">
        <v>2010</v>
      </c>
      <c r="C2728" t="s">
        <v>58</v>
      </c>
      <c r="D2728" s="1">
        <v>0</v>
      </c>
      <c r="E2728" s="1">
        <v>0</v>
      </c>
      <c r="F2728" s="1">
        <v>0</v>
      </c>
      <c r="G2728" t="s">
        <v>29</v>
      </c>
      <c r="H2728" s="1">
        <v>89</v>
      </c>
    </row>
    <row r="2729" spans="1:8">
      <c r="A2729" s="4" t="str">
        <f t="shared" si="42"/>
        <v>2010Puerto Rico</v>
      </c>
      <c r="B2729">
        <v>2010</v>
      </c>
      <c r="C2729" t="s">
        <v>58</v>
      </c>
      <c r="D2729" s="1">
        <v>0</v>
      </c>
      <c r="E2729" s="1">
        <v>0</v>
      </c>
      <c r="F2729" s="1">
        <v>0</v>
      </c>
      <c r="G2729" t="s">
        <v>30</v>
      </c>
      <c r="H2729" s="1">
        <v>50</v>
      </c>
    </row>
    <row r="2730" spans="1:8">
      <c r="A2730" s="4" t="str">
        <f t="shared" si="42"/>
        <v>2010Puerto Rico</v>
      </c>
      <c r="B2730">
        <v>2010</v>
      </c>
      <c r="C2730" t="s">
        <v>58</v>
      </c>
      <c r="D2730" s="1">
        <v>0</v>
      </c>
      <c r="E2730" s="1">
        <v>0</v>
      </c>
      <c r="F2730" s="1">
        <v>0</v>
      </c>
      <c r="G2730" t="s">
        <v>31</v>
      </c>
      <c r="H2730" s="1">
        <v>170</v>
      </c>
    </row>
    <row r="2731" spans="1:8">
      <c r="A2731" s="4" t="str">
        <f t="shared" si="42"/>
        <v>2010Puerto Rico</v>
      </c>
      <c r="B2731">
        <v>2010</v>
      </c>
      <c r="C2731" t="s">
        <v>58</v>
      </c>
      <c r="D2731" s="1">
        <v>0</v>
      </c>
      <c r="E2731" s="1">
        <v>0</v>
      </c>
      <c r="F2731" s="1">
        <v>0</v>
      </c>
      <c r="G2731" t="s">
        <v>32</v>
      </c>
      <c r="H2731" s="1">
        <v>221</v>
      </c>
    </row>
    <row r="2732" spans="1:8">
      <c r="A2732" s="4" t="str">
        <f t="shared" si="42"/>
        <v>2010Puerto Rico</v>
      </c>
      <c r="B2732">
        <v>2010</v>
      </c>
      <c r="C2732" t="s">
        <v>58</v>
      </c>
      <c r="D2732" s="1">
        <v>0</v>
      </c>
      <c r="E2732" s="1">
        <v>0</v>
      </c>
      <c r="F2732" s="1">
        <v>0</v>
      </c>
      <c r="G2732" t="s">
        <v>33</v>
      </c>
      <c r="H2732" s="1">
        <v>0</v>
      </c>
    </row>
    <row r="2733" spans="1:8">
      <c r="A2733" s="4" t="str">
        <f t="shared" si="42"/>
        <v>2010Puerto Rico</v>
      </c>
      <c r="B2733">
        <v>2010</v>
      </c>
      <c r="C2733" t="s">
        <v>58</v>
      </c>
      <c r="D2733" s="1">
        <v>0</v>
      </c>
      <c r="E2733" s="1">
        <v>0</v>
      </c>
      <c r="F2733" s="1">
        <v>0</v>
      </c>
      <c r="G2733" t="s">
        <v>34</v>
      </c>
      <c r="H2733" s="1">
        <v>0</v>
      </c>
    </row>
    <row r="2734" spans="1:8">
      <c r="A2734" s="4" t="str">
        <f t="shared" si="42"/>
        <v>2010Puerto Rico</v>
      </c>
      <c r="B2734">
        <v>2010</v>
      </c>
      <c r="C2734" t="s">
        <v>58</v>
      </c>
      <c r="D2734" s="1">
        <v>0</v>
      </c>
      <c r="E2734" s="1">
        <v>0</v>
      </c>
      <c r="F2734" s="1">
        <v>0</v>
      </c>
      <c r="G2734" t="s">
        <v>35</v>
      </c>
      <c r="H2734" s="1">
        <v>0</v>
      </c>
    </row>
    <row r="2735" spans="1:8">
      <c r="A2735" s="4" t="str">
        <f t="shared" si="42"/>
        <v>2010Puerto Rico</v>
      </c>
      <c r="B2735">
        <v>2010</v>
      </c>
      <c r="C2735" t="s">
        <v>58</v>
      </c>
      <c r="D2735" s="1">
        <v>0</v>
      </c>
      <c r="E2735" s="1">
        <v>0</v>
      </c>
      <c r="F2735" s="1">
        <v>0</v>
      </c>
      <c r="G2735" t="s">
        <v>36</v>
      </c>
      <c r="H2735" s="1">
        <v>0</v>
      </c>
    </row>
    <row r="2736" spans="1:8">
      <c r="A2736" s="4" t="str">
        <f t="shared" si="42"/>
        <v>2010Puerto Rico</v>
      </c>
      <c r="B2736">
        <v>2010</v>
      </c>
      <c r="C2736" t="s">
        <v>58</v>
      </c>
      <c r="D2736" s="1">
        <v>0</v>
      </c>
      <c r="E2736" s="1">
        <v>0</v>
      </c>
      <c r="F2736" s="1">
        <v>0</v>
      </c>
      <c r="G2736" t="s">
        <v>37</v>
      </c>
      <c r="H2736" s="1">
        <v>1244</v>
      </c>
    </row>
    <row r="2737" spans="1:8">
      <c r="A2737" s="4" t="str">
        <f t="shared" si="42"/>
        <v>2010Puerto Rico</v>
      </c>
      <c r="B2737">
        <v>2010</v>
      </c>
      <c r="C2737" t="s">
        <v>58</v>
      </c>
      <c r="D2737" s="1">
        <v>0</v>
      </c>
      <c r="E2737" s="1">
        <v>0</v>
      </c>
      <c r="F2737" s="1">
        <v>0</v>
      </c>
      <c r="G2737" t="s">
        <v>38</v>
      </c>
      <c r="H2737" s="1">
        <v>364</v>
      </c>
    </row>
    <row r="2738" spans="1:8">
      <c r="A2738" s="4" t="str">
        <f t="shared" si="42"/>
        <v>2010Puerto Rico</v>
      </c>
      <c r="B2738">
        <v>2010</v>
      </c>
      <c r="C2738" t="s">
        <v>58</v>
      </c>
      <c r="D2738" s="1">
        <v>0</v>
      </c>
      <c r="E2738" s="1">
        <v>0</v>
      </c>
      <c r="F2738" s="1">
        <v>0</v>
      </c>
      <c r="G2738" t="s">
        <v>39</v>
      </c>
      <c r="H2738" s="1">
        <v>4768</v>
      </c>
    </row>
    <row r="2739" spans="1:8">
      <c r="A2739" s="4" t="str">
        <f t="shared" si="42"/>
        <v>2010Puerto Rico</v>
      </c>
      <c r="B2739">
        <v>2010</v>
      </c>
      <c r="C2739" t="s">
        <v>58</v>
      </c>
      <c r="D2739" s="1">
        <v>0</v>
      </c>
      <c r="E2739" s="1">
        <v>0</v>
      </c>
      <c r="F2739" s="1">
        <v>0</v>
      </c>
      <c r="G2739" t="s">
        <v>40</v>
      </c>
      <c r="H2739" s="1">
        <v>146</v>
      </c>
    </row>
    <row r="2740" spans="1:8">
      <c r="A2740" s="4" t="str">
        <f t="shared" si="42"/>
        <v>2010Puerto Rico</v>
      </c>
      <c r="B2740">
        <v>2010</v>
      </c>
      <c r="C2740" t="s">
        <v>58</v>
      </c>
      <c r="D2740" s="1">
        <v>0</v>
      </c>
      <c r="E2740" s="1">
        <v>0</v>
      </c>
      <c r="F2740" s="1">
        <v>0</v>
      </c>
      <c r="G2740" t="s">
        <v>41</v>
      </c>
      <c r="H2740" s="1">
        <v>0</v>
      </c>
    </row>
    <row r="2741" spans="1:8">
      <c r="A2741" s="4" t="str">
        <f t="shared" si="42"/>
        <v>2010Puerto Rico</v>
      </c>
      <c r="B2741">
        <v>2010</v>
      </c>
      <c r="C2741" t="s">
        <v>58</v>
      </c>
      <c r="D2741" s="1">
        <v>0</v>
      </c>
      <c r="E2741" s="1">
        <v>0</v>
      </c>
      <c r="F2741" s="1">
        <v>0</v>
      </c>
      <c r="G2741" t="s">
        <v>42</v>
      </c>
      <c r="H2741" s="1">
        <v>69</v>
      </c>
    </row>
    <row r="2742" spans="1:8">
      <c r="A2742" s="4" t="str">
        <f t="shared" si="42"/>
        <v>2010Puerto Rico</v>
      </c>
      <c r="B2742">
        <v>2010</v>
      </c>
      <c r="C2742" t="s">
        <v>58</v>
      </c>
      <c r="D2742" s="1">
        <v>0</v>
      </c>
      <c r="E2742" s="1">
        <v>0</v>
      </c>
      <c r="F2742" s="1">
        <v>0</v>
      </c>
      <c r="G2742" t="s">
        <v>43</v>
      </c>
      <c r="H2742" s="1">
        <v>0</v>
      </c>
    </row>
    <row r="2743" spans="1:8">
      <c r="A2743" s="4" t="str">
        <f t="shared" si="42"/>
        <v>2010Puerto Rico</v>
      </c>
      <c r="B2743">
        <v>2010</v>
      </c>
      <c r="C2743" t="s">
        <v>58</v>
      </c>
      <c r="D2743" s="1">
        <v>0</v>
      </c>
      <c r="E2743" s="1">
        <v>0</v>
      </c>
      <c r="F2743" s="1">
        <v>0</v>
      </c>
      <c r="G2743" t="s">
        <v>44</v>
      </c>
      <c r="H2743" s="1">
        <v>0</v>
      </c>
    </row>
    <row r="2744" spans="1:8">
      <c r="A2744" s="4" t="str">
        <f t="shared" si="42"/>
        <v>2010Puerto Rico</v>
      </c>
      <c r="B2744">
        <v>2010</v>
      </c>
      <c r="C2744" t="s">
        <v>58</v>
      </c>
      <c r="D2744" s="1">
        <v>0</v>
      </c>
      <c r="E2744" s="1">
        <v>0</v>
      </c>
      <c r="F2744" s="1">
        <v>0</v>
      </c>
      <c r="G2744" t="s">
        <v>45</v>
      </c>
      <c r="H2744" s="1">
        <v>1516</v>
      </c>
    </row>
    <row r="2745" spans="1:8">
      <c r="A2745" s="4" t="str">
        <f t="shared" si="42"/>
        <v>2010Puerto Rico</v>
      </c>
      <c r="B2745">
        <v>2010</v>
      </c>
      <c r="C2745" t="s">
        <v>58</v>
      </c>
      <c r="D2745" s="1">
        <v>0</v>
      </c>
      <c r="E2745" s="1">
        <v>0</v>
      </c>
      <c r="F2745" s="1">
        <v>0</v>
      </c>
      <c r="G2745" t="s">
        <v>46</v>
      </c>
      <c r="H2745" s="1">
        <v>684</v>
      </c>
    </row>
    <row r="2746" spans="1:8">
      <c r="A2746" s="4" t="str">
        <f t="shared" si="42"/>
        <v>2010Puerto Rico</v>
      </c>
      <c r="B2746">
        <v>2010</v>
      </c>
      <c r="C2746" t="s">
        <v>58</v>
      </c>
      <c r="D2746" s="1">
        <v>0</v>
      </c>
      <c r="E2746" s="1">
        <v>0</v>
      </c>
      <c r="F2746" s="1">
        <v>0</v>
      </c>
      <c r="G2746" t="s">
        <v>47</v>
      </c>
      <c r="H2746" s="1">
        <v>109</v>
      </c>
    </row>
    <row r="2747" spans="1:8">
      <c r="A2747" s="4" t="str">
        <f t="shared" si="42"/>
        <v>2010Puerto Rico</v>
      </c>
      <c r="B2747">
        <v>2010</v>
      </c>
      <c r="C2747" t="s">
        <v>58</v>
      </c>
      <c r="D2747" s="1">
        <v>0</v>
      </c>
      <c r="E2747" s="1">
        <v>0</v>
      </c>
      <c r="F2747" s="1">
        <v>0</v>
      </c>
      <c r="G2747" t="s">
        <v>48</v>
      </c>
      <c r="H2747" s="1">
        <v>0</v>
      </c>
    </row>
    <row r="2748" spans="1:8">
      <c r="A2748" s="4" t="str">
        <f t="shared" si="42"/>
        <v>2010Puerto Rico</v>
      </c>
      <c r="B2748">
        <v>2010</v>
      </c>
      <c r="C2748" t="s">
        <v>58</v>
      </c>
      <c r="D2748" s="1">
        <v>0</v>
      </c>
      <c r="E2748" s="1">
        <v>0</v>
      </c>
      <c r="F2748" s="1">
        <v>0</v>
      </c>
      <c r="G2748" t="s">
        <v>49</v>
      </c>
      <c r="H2748" s="1">
        <v>30</v>
      </c>
    </row>
    <row r="2749" spans="1:8">
      <c r="A2749" s="4" t="str">
        <f t="shared" si="42"/>
        <v>2010Puerto Rico</v>
      </c>
      <c r="B2749">
        <v>2010</v>
      </c>
      <c r="C2749" t="s">
        <v>58</v>
      </c>
      <c r="D2749" s="1">
        <v>0</v>
      </c>
      <c r="E2749" s="1">
        <v>0</v>
      </c>
      <c r="F2749" s="1">
        <v>0</v>
      </c>
      <c r="G2749" t="s">
        <v>50</v>
      </c>
      <c r="H2749" s="1">
        <v>977</v>
      </c>
    </row>
    <row r="2750" spans="1:8">
      <c r="A2750" s="4" t="str">
        <f t="shared" si="42"/>
        <v>2010Puerto Rico</v>
      </c>
      <c r="B2750">
        <v>2010</v>
      </c>
      <c r="C2750" t="s">
        <v>58</v>
      </c>
      <c r="D2750" s="1">
        <v>0</v>
      </c>
      <c r="E2750" s="1">
        <v>0</v>
      </c>
      <c r="F2750" s="1">
        <v>0</v>
      </c>
      <c r="G2750" t="s">
        <v>51</v>
      </c>
      <c r="H2750" s="1">
        <v>882</v>
      </c>
    </row>
    <row r="2751" spans="1:8">
      <c r="A2751" s="4" t="str">
        <f t="shared" si="42"/>
        <v>2010Puerto Rico</v>
      </c>
      <c r="B2751">
        <v>2010</v>
      </c>
      <c r="C2751" t="s">
        <v>58</v>
      </c>
      <c r="D2751" s="1">
        <v>0</v>
      </c>
      <c r="E2751" s="1">
        <v>0</v>
      </c>
      <c r="F2751" s="1">
        <v>0</v>
      </c>
      <c r="G2751" t="s">
        <v>52</v>
      </c>
      <c r="H2751" s="1">
        <v>0</v>
      </c>
    </row>
    <row r="2752" spans="1:8">
      <c r="A2752" s="4" t="str">
        <f t="shared" si="42"/>
        <v>2010Puerto Rico</v>
      </c>
      <c r="B2752">
        <v>2010</v>
      </c>
      <c r="C2752" t="s">
        <v>58</v>
      </c>
      <c r="D2752" s="1">
        <v>0</v>
      </c>
      <c r="E2752" s="1">
        <v>0</v>
      </c>
      <c r="F2752" s="1">
        <v>0</v>
      </c>
      <c r="G2752" t="s">
        <v>53</v>
      </c>
      <c r="H2752" s="1">
        <v>392</v>
      </c>
    </row>
    <row r="2753" spans="1:8">
      <c r="A2753" s="4" t="str">
        <f t="shared" si="42"/>
        <v>2010Puerto Rico</v>
      </c>
      <c r="B2753">
        <v>2010</v>
      </c>
      <c r="C2753" t="s">
        <v>58</v>
      </c>
      <c r="D2753" s="1">
        <v>0</v>
      </c>
      <c r="E2753" s="1">
        <v>0</v>
      </c>
      <c r="F2753" s="1">
        <v>0</v>
      </c>
      <c r="G2753" t="s">
        <v>54</v>
      </c>
      <c r="H2753" s="1">
        <v>0</v>
      </c>
    </row>
    <row r="2754" spans="1:8">
      <c r="A2754" s="4" t="str">
        <f t="shared" si="42"/>
        <v>2010Puerto Rico</v>
      </c>
      <c r="B2754">
        <v>2010</v>
      </c>
      <c r="C2754" t="s">
        <v>58</v>
      </c>
      <c r="D2754" s="1">
        <v>0</v>
      </c>
      <c r="E2754" s="1">
        <v>0</v>
      </c>
      <c r="F2754" s="1">
        <v>0</v>
      </c>
      <c r="G2754" t="s">
        <v>55</v>
      </c>
      <c r="H2754" s="1">
        <v>141</v>
      </c>
    </row>
    <row r="2755" spans="1:8">
      <c r="A2755" s="4" t="str">
        <f t="shared" ref="A2755:A2818" si="43">B2755&amp;C2755</f>
        <v>2010Puerto Rico</v>
      </c>
      <c r="B2755">
        <v>2010</v>
      </c>
      <c r="C2755" t="s">
        <v>58</v>
      </c>
      <c r="D2755" s="1">
        <v>0</v>
      </c>
      <c r="E2755" s="1">
        <v>0</v>
      </c>
      <c r="F2755" s="1">
        <v>0</v>
      </c>
      <c r="G2755" t="s">
        <v>56</v>
      </c>
      <c r="H2755" s="1">
        <v>585</v>
      </c>
    </row>
    <row r="2756" spans="1:8">
      <c r="A2756" s="4" t="str">
        <f t="shared" si="43"/>
        <v>2010Puerto Rico</v>
      </c>
      <c r="B2756">
        <v>2010</v>
      </c>
      <c r="C2756" t="s">
        <v>58</v>
      </c>
      <c r="D2756" s="1">
        <v>0</v>
      </c>
      <c r="E2756" s="1">
        <v>0</v>
      </c>
      <c r="F2756" s="1">
        <v>0</v>
      </c>
      <c r="G2756" t="s">
        <v>57</v>
      </c>
      <c r="H2756" s="1">
        <v>0</v>
      </c>
    </row>
    <row r="2757" spans="1:8">
      <c r="A2757" s="4" t="str">
        <f t="shared" si="43"/>
        <v>2010Puerto Rico</v>
      </c>
      <c r="B2757">
        <v>2010</v>
      </c>
      <c r="C2757" t="s">
        <v>58</v>
      </c>
      <c r="D2757" s="1">
        <v>0</v>
      </c>
      <c r="E2757" s="1">
        <v>0</v>
      </c>
      <c r="F2757" s="1">
        <v>0</v>
      </c>
      <c r="G2757" t="s">
        <v>58</v>
      </c>
      <c r="H2757" s="1">
        <v>0</v>
      </c>
    </row>
    <row r="2758" spans="1:8">
      <c r="A2758" s="4" t="str">
        <f t="shared" si="43"/>
        <v>2011Alabama</v>
      </c>
      <c r="B2758">
        <v>2011</v>
      </c>
      <c r="C2758" s="4" t="s">
        <v>7</v>
      </c>
      <c r="D2758" s="1">
        <v>4745278</v>
      </c>
      <c r="E2758" s="1">
        <v>4024442</v>
      </c>
      <c r="F2758" s="1">
        <v>588293</v>
      </c>
      <c r="G2758">
        <v>0</v>
      </c>
      <c r="H2758" s="1">
        <v>0</v>
      </c>
    </row>
    <row r="2759" spans="1:8">
      <c r="A2759" s="4" t="str">
        <f t="shared" si="43"/>
        <v>2011Alabama</v>
      </c>
      <c r="B2759">
        <v>2011</v>
      </c>
      <c r="C2759" t="s">
        <v>7</v>
      </c>
      <c r="D2759" s="1">
        <v>0</v>
      </c>
      <c r="E2759" s="1">
        <v>0</v>
      </c>
      <c r="F2759" s="1">
        <v>0</v>
      </c>
      <c r="G2759" t="s">
        <v>7</v>
      </c>
      <c r="H2759" s="1">
        <v>0</v>
      </c>
    </row>
    <row r="2760" spans="1:8">
      <c r="A2760" s="4" t="str">
        <f t="shared" si="43"/>
        <v>2011Alabama</v>
      </c>
      <c r="B2760">
        <v>2011</v>
      </c>
      <c r="C2760" t="s">
        <v>7</v>
      </c>
      <c r="D2760" s="1">
        <v>0</v>
      </c>
      <c r="E2760" s="1">
        <v>0</v>
      </c>
      <c r="F2760" s="1">
        <v>0</v>
      </c>
      <c r="G2760" t="s">
        <v>8</v>
      </c>
      <c r="H2760" s="1">
        <v>1771</v>
      </c>
    </row>
    <row r="2761" spans="1:8">
      <c r="A2761" s="4" t="str">
        <f t="shared" si="43"/>
        <v>2011Alabama</v>
      </c>
      <c r="B2761">
        <v>2011</v>
      </c>
      <c r="C2761" t="s">
        <v>7</v>
      </c>
      <c r="D2761" s="1">
        <v>0</v>
      </c>
      <c r="E2761" s="1">
        <v>0</v>
      </c>
      <c r="F2761" s="1">
        <v>0</v>
      </c>
      <c r="G2761" t="s">
        <v>9</v>
      </c>
      <c r="H2761" s="1">
        <v>1677</v>
      </c>
    </row>
    <row r="2762" spans="1:8">
      <c r="A2762" s="4" t="str">
        <f t="shared" si="43"/>
        <v>2011Alabama</v>
      </c>
      <c r="B2762">
        <v>2011</v>
      </c>
      <c r="C2762" t="s">
        <v>7</v>
      </c>
      <c r="D2762" s="1">
        <v>0</v>
      </c>
      <c r="E2762" s="1">
        <v>0</v>
      </c>
      <c r="F2762" s="1">
        <v>0</v>
      </c>
      <c r="G2762" t="s">
        <v>10</v>
      </c>
      <c r="H2762" s="1">
        <v>1642</v>
      </c>
    </row>
    <row r="2763" spans="1:8">
      <c r="A2763" s="4" t="str">
        <f t="shared" si="43"/>
        <v>2011Alabama</v>
      </c>
      <c r="B2763">
        <v>2011</v>
      </c>
      <c r="C2763" t="s">
        <v>7</v>
      </c>
      <c r="D2763" s="1">
        <v>0</v>
      </c>
      <c r="E2763" s="1">
        <v>0</v>
      </c>
      <c r="F2763" s="1">
        <v>0</v>
      </c>
      <c r="G2763" t="s">
        <v>11</v>
      </c>
      <c r="H2763" s="1">
        <v>3389</v>
      </c>
    </row>
    <row r="2764" spans="1:8">
      <c r="A2764" s="4" t="str">
        <f t="shared" si="43"/>
        <v>2011Alabama</v>
      </c>
      <c r="B2764">
        <v>2011</v>
      </c>
      <c r="C2764" t="s">
        <v>7</v>
      </c>
      <c r="D2764" s="1">
        <v>0</v>
      </c>
      <c r="E2764" s="1">
        <v>0</v>
      </c>
      <c r="F2764" s="1">
        <v>0</v>
      </c>
      <c r="G2764" t="s">
        <v>12</v>
      </c>
      <c r="H2764" s="1">
        <v>348</v>
      </c>
    </row>
    <row r="2765" spans="1:8">
      <c r="A2765" s="4" t="str">
        <f t="shared" si="43"/>
        <v>2011Alabama</v>
      </c>
      <c r="B2765">
        <v>2011</v>
      </c>
      <c r="C2765" t="s">
        <v>7</v>
      </c>
      <c r="D2765" s="1">
        <v>0</v>
      </c>
      <c r="E2765" s="1">
        <v>0</v>
      </c>
      <c r="F2765" s="1">
        <v>0</v>
      </c>
      <c r="G2765" t="s">
        <v>13</v>
      </c>
      <c r="H2765" s="1">
        <v>2921</v>
      </c>
    </row>
    <row r="2766" spans="1:8">
      <c r="A2766" s="4" t="str">
        <f t="shared" si="43"/>
        <v>2011Alabama</v>
      </c>
      <c r="B2766">
        <v>2011</v>
      </c>
      <c r="C2766" t="s">
        <v>7</v>
      </c>
      <c r="D2766" s="1">
        <v>0</v>
      </c>
      <c r="E2766" s="1">
        <v>0</v>
      </c>
      <c r="F2766" s="1">
        <v>0</v>
      </c>
      <c r="G2766" t="s">
        <v>14</v>
      </c>
      <c r="H2766" s="1">
        <v>232</v>
      </c>
    </row>
    <row r="2767" spans="1:8">
      <c r="A2767" s="4" t="str">
        <f t="shared" si="43"/>
        <v>2011Alabama</v>
      </c>
      <c r="B2767">
        <v>2011</v>
      </c>
      <c r="C2767" t="s">
        <v>7</v>
      </c>
      <c r="D2767" s="1">
        <v>0</v>
      </c>
      <c r="E2767" s="1">
        <v>0</v>
      </c>
      <c r="F2767" s="1">
        <v>0</v>
      </c>
      <c r="G2767" t="s">
        <v>15</v>
      </c>
      <c r="H2767" s="1">
        <v>399</v>
      </c>
    </row>
    <row r="2768" spans="1:8">
      <c r="A2768" s="4" t="str">
        <f t="shared" si="43"/>
        <v>2011Alabama</v>
      </c>
      <c r="B2768">
        <v>2011</v>
      </c>
      <c r="C2768" t="s">
        <v>7</v>
      </c>
      <c r="D2768" s="1">
        <v>0</v>
      </c>
      <c r="E2768" s="1">
        <v>0</v>
      </c>
      <c r="F2768" s="1">
        <v>0</v>
      </c>
      <c r="G2768" t="s">
        <v>16</v>
      </c>
      <c r="H2768" s="1">
        <v>20063</v>
      </c>
    </row>
    <row r="2769" spans="1:8">
      <c r="A2769" s="4" t="str">
        <f t="shared" si="43"/>
        <v>2011Alabama</v>
      </c>
      <c r="B2769">
        <v>2011</v>
      </c>
      <c r="C2769" t="s">
        <v>7</v>
      </c>
      <c r="D2769" s="1">
        <v>0</v>
      </c>
      <c r="E2769" s="1">
        <v>0</v>
      </c>
      <c r="F2769" s="1">
        <v>0</v>
      </c>
      <c r="G2769" t="s">
        <v>17</v>
      </c>
      <c r="H2769" s="1">
        <v>19346</v>
      </c>
    </row>
    <row r="2770" spans="1:8">
      <c r="A2770" s="4" t="str">
        <f t="shared" si="43"/>
        <v>2011Alabama</v>
      </c>
      <c r="B2770">
        <v>2011</v>
      </c>
      <c r="C2770" t="s">
        <v>7</v>
      </c>
      <c r="D2770" s="1">
        <v>0</v>
      </c>
      <c r="E2770" s="1">
        <v>0</v>
      </c>
      <c r="F2770" s="1">
        <v>0</v>
      </c>
      <c r="G2770" t="s">
        <v>18</v>
      </c>
      <c r="H2770" s="1">
        <v>1259</v>
      </c>
    </row>
    <row r="2771" spans="1:8">
      <c r="A2771" s="4" t="str">
        <f t="shared" si="43"/>
        <v>2011Alabama</v>
      </c>
      <c r="B2771">
        <v>2011</v>
      </c>
      <c r="C2771" t="s">
        <v>7</v>
      </c>
      <c r="D2771" s="1">
        <v>0</v>
      </c>
      <c r="E2771" s="1">
        <v>0</v>
      </c>
      <c r="F2771" s="1">
        <v>0</v>
      </c>
      <c r="G2771" t="s">
        <v>19</v>
      </c>
      <c r="H2771" s="1">
        <v>137</v>
      </c>
    </row>
    <row r="2772" spans="1:8">
      <c r="A2772" s="4" t="str">
        <f t="shared" si="43"/>
        <v>2011Alabama</v>
      </c>
      <c r="B2772">
        <v>2011</v>
      </c>
      <c r="C2772" t="s">
        <v>7</v>
      </c>
      <c r="D2772" s="1">
        <v>0</v>
      </c>
      <c r="E2772" s="1">
        <v>0</v>
      </c>
      <c r="F2772" s="1">
        <v>0</v>
      </c>
      <c r="G2772" t="s">
        <v>20</v>
      </c>
      <c r="H2772" s="1">
        <v>6991</v>
      </c>
    </row>
    <row r="2773" spans="1:8">
      <c r="A2773" s="4" t="str">
        <f t="shared" si="43"/>
        <v>2011Alabama</v>
      </c>
      <c r="B2773">
        <v>2011</v>
      </c>
      <c r="C2773" t="s">
        <v>7</v>
      </c>
      <c r="D2773" s="1">
        <v>0</v>
      </c>
      <c r="E2773" s="1">
        <v>0</v>
      </c>
      <c r="F2773" s="1">
        <v>0</v>
      </c>
      <c r="G2773" t="s">
        <v>21</v>
      </c>
      <c r="H2773" s="1">
        <v>1434</v>
      </c>
    </row>
    <row r="2774" spans="1:8">
      <c r="A2774" s="4" t="str">
        <f t="shared" si="43"/>
        <v>2011Alabama</v>
      </c>
      <c r="B2774">
        <v>2011</v>
      </c>
      <c r="C2774" t="s">
        <v>7</v>
      </c>
      <c r="D2774" s="1">
        <v>0</v>
      </c>
      <c r="E2774" s="1">
        <v>0</v>
      </c>
      <c r="F2774" s="1">
        <v>0</v>
      </c>
      <c r="G2774" t="s">
        <v>22</v>
      </c>
      <c r="H2774" s="1">
        <v>30</v>
      </c>
    </row>
    <row r="2775" spans="1:8">
      <c r="A2775" s="4" t="str">
        <f t="shared" si="43"/>
        <v>2011Alabama</v>
      </c>
      <c r="B2775">
        <v>2011</v>
      </c>
      <c r="C2775" t="s">
        <v>7</v>
      </c>
      <c r="D2775" s="1">
        <v>0</v>
      </c>
      <c r="E2775" s="1">
        <v>0</v>
      </c>
      <c r="F2775" s="1">
        <v>0</v>
      </c>
      <c r="G2775" t="s">
        <v>23</v>
      </c>
      <c r="H2775" s="1">
        <v>842</v>
      </c>
    </row>
    <row r="2776" spans="1:8">
      <c r="A2776" s="4" t="str">
        <f t="shared" si="43"/>
        <v>2011Alabama</v>
      </c>
      <c r="B2776">
        <v>2011</v>
      </c>
      <c r="C2776" t="s">
        <v>7</v>
      </c>
      <c r="D2776" s="1">
        <v>0</v>
      </c>
      <c r="E2776" s="1">
        <v>0</v>
      </c>
      <c r="F2776" s="1">
        <v>0</v>
      </c>
      <c r="G2776" t="s">
        <v>24</v>
      </c>
      <c r="H2776" s="1">
        <v>2686</v>
      </c>
    </row>
    <row r="2777" spans="1:8">
      <c r="A2777" s="4" t="str">
        <f t="shared" si="43"/>
        <v>2011Alabama</v>
      </c>
      <c r="B2777">
        <v>2011</v>
      </c>
      <c r="C2777" t="s">
        <v>7</v>
      </c>
      <c r="D2777" s="1">
        <v>0</v>
      </c>
      <c r="E2777" s="1">
        <v>0</v>
      </c>
      <c r="F2777" s="1">
        <v>0</v>
      </c>
      <c r="G2777" t="s">
        <v>25</v>
      </c>
      <c r="H2777" s="1">
        <v>2413</v>
      </c>
    </row>
    <row r="2778" spans="1:8">
      <c r="A2778" s="4" t="str">
        <f t="shared" si="43"/>
        <v>2011Alabama</v>
      </c>
      <c r="B2778">
        <v>2011</v>
      </c>
      <c r="C2778" t="s">
        <v>7</v>
      </c>
      <c r="D2778" s="1">
        <v>0</v>
      </c>
      <c r="E2778" s="1">
        <v>0</v>
      </c>
      <c r="F2778" s="1">
        <v>0</v>
      </c>
      <c r="G2778" t="s">
        <v>26</v>
      </c>
      <c r="H2778" s="1">
        <v>626</v>
      </c>
    </row>
    <row r="2779" spans="1:8">
      <c r="A2779" s="4" t="str">
        <f t="shared" si="43"/>
        <v>2011Alabama</v>
      </c>
      <c r="B2779">
        <v>2011</v>
      </c>
      <c r="C2779" t="s">
        <v>7</v>
      </c>
      <c r="D2779" s="1">
        <v>0</v>
      </c>
      <c r="E2779" s="1">
        <v>0</v>
      </c>
      <c r="F2779" s="1">
        <v>0</v>
      </c>
      <c r="G2779" t="s">
        <v>27</v>
      </c>
      <c r="H2779" s="1">
        <v>1606</v>
      </c>
    </row>
    <row r="2780" spans="1:8">
      <c r="A2780" s="4" t="str">
        <f t="shared" si="43"/>
        <v>2011Alabama</v>
      </c>
      <c r="B2780">
        <v>2011</v>
      </c>
      <c r="C2780" t="s">
        <v>7</v>
      </c>
      <c r="D2780" s="1">
        <v>0</v>
      </c>
      <c r="E2780" s="1">
        <v>0</v>
      </c>
      <c r="F2780" s="1">
        <v>0</v>
      </c>
      <c r="G2780" t="s">
        <v>28</v>
      </c>
      <c r="H2780" s="1">
        <v>112</v>
      </c>
    </row>
    <row r="2781" spans="1:8">
      <c r="A2781" s="4" t="str">
        <f t="shared" si="43"/>
        <v>2011Alabama</v>
      </c>
      <c r="B2781">
        <v>2011</v>
      </c>
      <c r="C2781" t="s">
        <v>7</v>
      </c>
      <c r="D2781" s="1">
        <v>0</v>
      </c>
      <c r="E2781" s="1">
        <v>0</v>
      </c>
      <c r="F2781" s="1">
        <v>0</v>
      </c>
      <c r="G2781" t="s">
        <v>29</v>
      </c>
      <c r="H2781" s="1">
        <v>2797</v>
      </c>
    </row>
    <row r="2782" spans="1:8">
      <c r="A2782" s="4" t="str">
        <f t="shared" si="43"/>
        <v>2011Alabama</v>
      </c>
      <c r="B2782">
        <v>2011</v>
      </c>
      <c r="C2782" t="s">
        <v>7</v>
      </c>
      <c r="D2782" s="1">
        <v>0</v>
      </c>
      <c r="E2782" s="1">
        <v>0</v>
      </c>
      <c r="F2782" s="1">
        <v>0</v>
      </c>
      <c r="G2782" t="s">
        <v>30</v>
      </c>
      <c r="H2782" s="1">
        <v>327</v>
      </c>
    </row>
    <row r="2783" spans="1:8">
      <c r="A2783" s="4" t="str">
        <f t="shared" si="43"/>
        <v>2011Alabama</v>
      </c>
      <c r="B2783">
        <v>2011</v>
      </c>
      <c r="C2783" t="s">
        <v>7</v>
      </c>
      <c r="D2783" s="1">
        <v>0</v>
      </c>
      <c r="E2783" s="1">
        <v>0</v>
      </c>
      <c r="F2783" s="1">
        <v>0</v>
      </c>
      <c r="G2783" t="s">
        <v>31</v>
      </c>
      <c r="H2783" s="1">
        <v>3945</v>
      </c>
    </row>
    <row r="2784" spans="1:8">
      <c r="A2784" s="4" t="str">
        <f t="shared" si="43"/>
        <v>2011Alabama</v>
      </c>
      <c r="B2784">
        <v>2011</v>
      </c>
      <c r="C2784" t="s">
        <v>7</v>
      </c>
      <c r="D2784" s="1">
        <v>0</v>
      </c>
      <c r="E2784" s="1">
        <v>0</v>
      </c>
      <c r="F2784" s="1">
        <v>0</v>
      </c>
      <c r="G2784" t="s">
        <v>32</v>
      </c>
      <c r="H2784" s="1">
        <v>1086</v>
      </c>
    </row>
    <row r="2785" spans="1:8">
      <c r="A2785" s="4" t="str">
        <f t="shared" si="43"/>
        <v>2011Alabama</v>
      </c>
      <c r="B2785">
        <v>2011</v>
      </c>
      <c r="C2785" t="s">
        <v>7</v>
      </c>
      <c r="D2785" s="1">
        <v>0</v>
      </c>
      <c r="E2785" s="1">
        <v>0</v>
      </c>
      <c r="F2785" s="1">
        <v>0</v>
      </c>
      <c r="G2785" t="s">
        <v>33</v>
      </c>
      <c r="H2785" s="1">
        <v>317</v>
      </c>
    </row>
    <row r="2786" spans="1:8">
      <c r="A2786" s="4" t="str">
        <f t="shared" si="43"/>
        <v>2011Alabama</v>
      </c>
      <c r="B2786">
        <v>2011</v>
      </c>
      <c r="C2786" t="s">
        <v>7</v>
      </c>
      <c r="D2786" s="1">
        <v>0</v>
      </c>
      <c r="E2786" s="1">
        <v>0</v>
      </c>
      <c r="F2786" s="1">
        <v>0</v>
      </c>
      <c r="G2786" t="s">
        <v>34</v>
      </c>
      <c r="H2786" s="1">
        <v>770</v>
      </c>
    </row>
    <row r="2787" spans="1:8">
      <c r="A2787" s="4" t="str">
        <f t="shared" si="43"/>
        <v>2011Alabama</v>
      </c>
      <c r="B2787">
        <v>2011</v>
      </c>
      <c r="C2787" t="s">
        <v>7</v>
      </c>
      <c r="D2787" s="1">
        <v>0</v>
      </c>
      <c r="E2787" s="1">
        <v>0</v>
      </c>
      <c r="F2787" s="1">
        <v>0</v>
      </c>
      <c r="G2787" t="s">
        <v>35</v>
      </c>
      <c r="H2787" s="1">
        <v>257</v>
      </c>
    </row>
    <row r="2788" spans="1:8">
      <c r="A2788" s="4" t="str">
        <f t="shared" si="43"/>
        <v>2011Alabama</v>
      </c>
      <c r="B2788">
        <v>2011</v>
      </c>
      <c r="C2788" t="s">
        <v>7</v>
      </c>
      <c r="D2788" s="1">
        <v>0</v>
      </c>
      <c r="E2788" s="1">
        <v>0</v>
      </c>
      <c r="F2788" s="1">
        <v>0</v>
      </c>
      <c r="G2788" t="s">
        <v>36</v>
      </c>
      <c r="H2788" s="1">
        <v>64</v>
      </c>
    </row>
    <row r="2789" spans="1:8">
      <c r="A2789" s="4" t="str">
        <f t="shared" si="43"/>
        <v>2011Alabama</v>
      </c>
      <c r="B2789">
        <v>2011</v>
      </c>
      <c r="C2789" t="s">
        <v>7</v>
      </c>
      <c r="D2789" s="1">
        <v>0</v>
      </c>
      <c r="E2789" s="1">
        <v>0</v>
      </c>
      <c r="F2789" s="1">
        <v>0</v>
      </c>
      <c r="G2789" t="s">
        <v>37</v>
      </c>
      <c r="H2789" s="1">
        <v>1996</v>
      </c>
    </row>
    <row r="2790" spans="1:8">
      <c r="A2790" s="4" t="str">
        <f t="shared" si="43"/>
        <v>2011Alabama</v>
      </c>
      <c r="B2790">
        <v>2011</v>
      </c>
      <c r="C2790" t="s">
        <v>7</v>
      </c>
      <c r="D2790" s="1">
        <v>0</v>
      </c>
      <c r="E2790" s="1">
        <v>0</v>
      </c>
      <c r="F2790" s="1">
        <v>0</v>
      </c>
      <c r="G2790" t="s">
        <v>38</v>
      </c>
      <c r="H2790" s="1">
        <v>119</v>
      </c>
    </row>
    <row r="2791" spans="1:8">
      <c r="A2791" s="4" t="str">
        <f t="shared" si="43"/>
        <v>2011Alabama</v>
      </c>
      <c r="B2791">
        <v>2011</v>
      </c>
      <c r="C2791" t="s">
        <v>7</v>
      </c>
      <c r="D2791" s="1">
        <v>0</v>
      </c>
      <c r="E2791" s="1">
        <v>0</v>
      </c>
      <c r="F2791" s="1">
        <v>0</v>
      </c>
      <c r="G2791" t="s">
        <v>39</v>
      </c>
      <c r="H2791" s="1">
        <v>1108</v>
      </c>
    </row>
    <row r="2792" spans="1:8">
      <c r="A2792" s="4" t="str">
        <f t="shared" si="43"/>
        <v>2011Alabama</v>
      </c>
      <c r="B2792">
        <v>2011</v>
      </c>
      <c r="C2792" t="s">
        <v>7</v>
      </c>
      <c r="D2792" s="1">
        <v>0</v>
      </c>
      <c r="E2792" s="1">
        <v>0</v>
      </c>
      <c r="F2792" s="1">
        <v>0</v>
      </c>
      <c r="G2792" t="s">
        <v>40</v>
      </c>
      <c r="H2792" s="1">
        <v>2697</v>
      </c>
    </row>
    <row r="2793" spans="1:8">
      <c r="A2793" s="4" t="str">
        <f t="shared" si="43"/>
        <v>2011Alabama</v>
      </c>
      <c r="B2793">
        <v>2011</v>
      </c>
      <c r="C2793" t="s">
        <v>7</v>
      </c>
      <c r="D2793" s="1">
        <v>0</v>
      </c>
      <c r="E2793" s="1">
        <v>0</v>
      </c>
      <c r="F2793" s="1">
        <v>0</v>
      </c>
      <c r="G2793" t="s">
        <v>41</v>
      </c>
      <c r="H2793" s="1">
        <v>284</v>
      </c>
    </row>
    <row r="2794" spans="1:8">
      <c r="A2794" s="4" t="str">
        <f t="shared" si="43"/>
        <v>2011Alabama</v>
      </c>
      <c r="B2794">
        <v>2011</v>
      </c>
      <c r="C2794" t="s">
        <v>7</v>
      </c>
      <c r="D2794" s="1">
        <v>0</v>
      </c>
      <c r="E2794" s="1">
        <v>0</v>
      </c>
      <c r="F2794" s="1">
        <v>0</v>
      </c>
      <c r="G2794" t="s">
        <v>42</v>
      </c>
      <c r="H2794" s="1">
        <v>2596</v>
      </c>
    </row>
    <row r="2795" spans="1:8">
      <c r="A2795" s="4" t="str">
        <f t="shared" si="43"/>
        <v>2011Alabama</v>
      </c>
      <c r="B2795">
        <v>2011</v>
      </c>
      <c r="C2795" t="s">
        <v>7</v>
      </c>
      <c r="D2795" s="1">
        <v>0</v>
      </c>
      <c r="E2795" s="1">
        <v>0</v>
      </c>
      <c r="F2795" s="1">
        <v>0</v>
      </c>
      <c r="G2795" t="s">
        <v>43</v>
      </c>
      <c r="H2795" s="1">
        <v>973</v>
      </c>
    </row>
    <row r="2796" spans="1:8">
      <c r="A2796" s="4" t="str">
        <f t="shared" si="43"/>
        <v>2011Alabama</v>
      </c>
      <c r="B2796">
        <v>2011</v>
      </c>
      <c r="C2796" t="s">
        <v>7</v>
      </c>
      <c r="D2796" s="1">
        <v>0</v>
      </c>
      <c r="E2796" s="1">
        <v>0</v>
      </c>
      <c r="F2796" s="1">
        <v>0</v>
      </c>
      <c r="G2796" t="s">
        <v>44</v>
      </c>
      <c r="H2796" s="1">
        <v>169</v>
      </c>
    </row>
    <row r="2797" spans="1:8">
      <c r="A2797" s="4" t="str">
        <f t="shared" si="43"/>
        <v>2011Alabama</v>
      </c>
      <c r="B2797">
        <v>2011</v>
      </c>
      <c r="C2797" t="s">
        <v>7</v>
      </c>
      <c r="D2797" s="1">
        <v>0</v>
      </c>
      <c r="E2797" s="1">
        <v>0</v>
      </c>
      <c r="F2797" s="1">
        <v>0</v>
      </c>
      <c r="G2797" t="s">
        <v>45</v>
      </c>
      <c r="H2797" s="1">
        <v>1075</v>
      </c>
    </row>
    <row r="2798" spans="1:8">
      <c r="A2798" s="4" t="str">
        <f t="shared" si="43"/>
        <v>2011Alabama</v>
      </c>
      <c r="B2798">
        <v>2011</v>
      </c>
      <c r="C2798" t="s">
        <v>7</v>
      </c>
      <c r="D2798" s="1">
        <v>0</v>
      </c>
      <c r="E2798" s="1">
        <v>0</v>
      </c>
      <c r="F2798" s="1">
        <v>0</v>
      </c>
      <c r="G2798" t="s">
        <v>46</v>
      </c>
      <c r="H2798" s="1">
        <v>0</v>
      </c>
    </row>
    <row r="2799" spans="1:8">
      <c r="A2799" s="4" t="str">
        <f t="shared" si="43"/>
        <v>2011Alabama</v>
      </c>
      <c r="B2799">
        <v>2011</v>
      </c>
      <c r="C2799" t="s">
        <v>7</v>
      </c>
      <c r="D2799" s="1">
        <v>0</v>
      </c>
      <c r="E2799" s="1">
        <v>0</v>
      </c>
      <c r="F2799" s="1">
        <v>0</v>
      </c>
      <c r="G2799" t="s">
        <v>47</v>
      </c>
      <c r="H2799" s="1">
        <v>2036</v>
      </c>
    </row>
    <row r="2800" spans="1:8">
      <c r="A2800" s="4" t="str">
        <f t="shared" si="43"/>
        <v>2011Alabama</v>
      </c>
      <c r="B2800">
        <v>2011</v>
      </c>
      <c r="C2800" t="s">
        <v>7</v>
      </c>
      <c r="D2800" s="1">
        <v>0</v>
      </c>
      <c r="E2800" s="1">
        <v>0</v>
      </c>
      <c r="F2800" s="1">
        <v>0</v>
      </c>
      <c r="G2800" t="s">
        <v>48</v>
      </c>
      <c r="H2800" s="1">
        <v>90</v>
      </c>
    </row>
    <row r="2801" spans="1:8">
      <c r="A2801" s="4" t="str">
        <f t="shared" si="43"/>
        <v>2011Alabama</v>
      </c>
      <c r="B2801">
        <v>2011</v>
      </c>
      <c r="C2801" t="s">
        <v>7</v>
      </c>
      <c r="D2801" s="1">
        <v>0</v>
      </c>
      <c r="E2801" s="1">
        <v>0</v>
      </c>
      <c r="F2801" s="1">
        <v>0</v>
      </c>
      <c r="G2801" t="s">
        <v>49</v>
      </c>
      <c r="H2801" s="1">
        <v>8710</v>
      </c>
    </row>
    <row r="2802" spans="1:8">
      <c r="A2802" s="4" t="str">
        <f t="shared" si="43"/>
        <v>2011Alabama</v>
      </c>
      <c r="B2802">
        <v>2011</v>
      </c>
      <c r="C2802" t="s">
        <v>7</v>
      </c>
      <c r="D2802" s="1">
        <v>0</v>
      </c>
      <c r="E2802" s="1">
        <v>0</v>
      </c>
      <c r="F2802" s="1">
        <v>0</v>
      </c>
      <c r="G2802" t="s">
        <v>50</v>
      </c>
      <c r="H2802" s="1">
        <v>7973</v>
      </c>
    </row>
    <row r="2803" spans="1:8">
      <c r="A2803" s="4" t="str">
        <f t="shared" si="43"/>
        <v>2011Alabama</v>
      </c>
      <c r="B2803">
        <v>2011</v>
      </c>
      <c r="C2803" t="s">
        <v>7</v>
      </c>
      <c r="D2803" s="1">
        <v>0</v>
      </c>
      <c r="E2803" s="1">
        <v>0</v>
      </c>
      <c r="F2803" s="1">
        <v>0</v>
      </c>
      <c r="G2803" t="s">
        <v>51</v>
      </c>
      <c r="H2803" s="1">
        <v>300</v>
      </c>
    </row>
    <row r="2804" spans="1:8">
      <c r="A2804" s="4" t="str">
        <f t="shared" si="43"/>
        <v>2011Alabama</v>
      </c>
      <c r="B2804">
        <v>2011</v>
      </c>
      <c r="C2804" t="s">
        <v>7</v>
      </c>
      <c r="D2804" s="1">
        <v>0</v>
      </c>
      <c r="E2804" s="1">
        <v>0</v>
      </c>
      <c r="F2804" s="1">
        <v>0</v>
      </c>
      <c r="G2804" t="s">
        <v>52</v>
      </c>
      <c r="H2804" s="1">
        <v>66</v>
      </c>
    </row>
    <row r="2805" spans="1:8">
      <c r="A2805" s="4" t="str">
        <f t="shared" si="43"/>
        <v>2011Alabama</v>
      </c>
      <c r="B2805">
        <v>2011</v>
      </c>
      <c r="C2805" t="s">
        <v>7</v>
      </c>
      <c r="D2805" s="1">
        <v>0</v>
      </c>
      <c r="E2805" s="1">
        <v>0</v>
      </c>
      <c r="F2805" s="1">
        <v>0</v>
      </c>
      <c r="G2805" t="s">
        <v>53</v>
      </c>
      <c r="H2805" s="1">
        <v>4935</v>
      </c>
    </row>
    <row r="2806" spans="1:8">
      <c r="A2806" s="4" t="str">
        <f t="shared" si="43"/>
        <v>2011Alabama</v>
      </c>
      <c r="B2806">
        <v>2011</v>
      </c>
      <c r="C2806" t="s">
        <v>7</v>
      </c>
      <c r="D2806" s="1">
        <v>0</v>
      </c>
      <c r="E2806" s="1">
        <v>0</v>
      </c>
      <c r="F2806" s="1">
        <v>0</v>
      </c>
      <c r="G2806" t="s">
        <v>54</v>
      </c>
      <c r="H2806" s="1">
        <v>2621</v>
      </c>
    </row>
    <row r="2807" spans="1:8">
      <c r="A2807" s="4" t="str">
        <f t="shared" si="43"/>
        <v>2011Alabama</v>
      </c>
      <c r="B2807">
        <v>2011</v>
      </c>
      <c r="C2807" t="s">
        <v>7</v>
      </c>
      <c r="D2807" s="1">
        <v>0</v>
      </c>
      <c r="E2807" s="1">
        <v>0</v>
      </c>
      <c r="F2807" s="1">
        <v>0</v>
      </c>
      <c r="G2807" t="s">
        <v>55</v>
      </c>
      <c r="H2807" s="1">
        <v>65</v>
      </c>
    </row>
    <row r="2808" spans="1:8">
      <c r="A2808" s="4" t="str">
        <f t="shared" si="43"/>
        <v>2011Alabama</v>
      </c>
      <c r="B2808">
        <v>2011</v>
      </c>
      <c r="C2808" t="s">
        <v>7</v>
      </c>
      <c r="D2808" s="1">
        <v>0</v>
      </c>
      <c r="E2808" s="1">
        <v>0</v>
      </c>
      <c r="F2808" s="1">
        <v>0</v>
      </c>
      <c r="G2808" t="s">
        <v>56</v>
      </c>
      <c r="H2808" s="1">
        <v>417</v>
      </c>
    </row>
    <row r="2809" spans="1:8">
      <c r="A2809" s="4" t="str">
        <f t="shared" si="43"/>
        <v>2011Alabama</v>
      </c>
      <c r="B2809">
        <v>2011</v>
      </c>
      <c r="C2809" t="s">
        <v>7</v>
      </c>
      <c r="D2809" s="1">
        <v>0</v>
      </c>
      <c r="E2809" s="1">
        <v>0</v>
      </c>
      <c r="F2809" s="1">
        <v>0</v>
      </c>
      <c r="G2809" t="s">
        <v>57</v>
      </c>
      <c r="H2809" s="1">
        <v>9</v>
      </c>
    </row>
    <row r="2810" spans="1:8">
      <c r="A2810" s="4" t="str">
        <f t="shared" si="43"/>
        <v>2011Alabama</v>
      </c>
      <c r="B2810">
        <v>2011</v>
      </c>
      <c r="C2810" t="s">
        <v>7</v>
      </c>
      <c r="D2810" s="1">
        <v>0</v>
      </c>
      <c r="E2810" s="1">
        <v>0</v>
      </c>
      <c r="F2810" s="1">
        <v>0</v>
      </c>
      <c r="G2810" t="s">
        <v>58</v>
      </c>
      <c r="H2810" s="1">
        <v>569</v>
      </c>
    </row>
    <row r="2811" spans="1:8">
      <c r="A2811" s="4" t="str">
        <f t="shared" si="43"/>
        <v>2011Alaska</v>
      </c>
      <c r="B2811">
        <v>2011</v>
      </c>
      <c r="C2811" s="4" t="s">
        <v>8</v>
      </c>
      <c r="D2811" s="1">
        <v>711962</v>
      </c>
      <c r="E2811" s="1">
        <v>571857</v>
      </c>
      <c r="F2811" s="1">
        <v>100280</v>
      </c>
      <c r="G2811">
        <v>0</v>
      </c>
      <c r="H2811" s="1">
        <v>0</v>
      </c>
    </row>
    <row r="2812" spans="1:8">
      <c r="A2812" s="4" t="str">
        <f t="shared" si="43"/>
        <v>2011Alaska</v>
      </c>
      <c r="B2812">
        <v>2011</v>
      </c>
      <c r="C2812" t="s">
        <v>8</v>
      </c>
      <c r="D2812" s="1">
        <v>0</v>
      </c>
      <c r="E2812" s="1">
        <v>0</v>
      </c>
      <c r="F2812" s="1">
        <v>0</v>
      </c>
      <c r="G2812" t="s">
        <v>7</v>
      </c>
      <c r="H2812" s="1">
        <v>93</v>
      </c>
    </row>
    <row r="2813" spans="1:8">
      <c r="A2813" s="4" t="str">
        <f t="shared" si="43"/>
        <v>2011Alaska</v>
      </c>
      <c r="B2813">
        <v>2011</v>
      </c>
      <c r="C2813" t="s">
        <v>8</v>
      </c>
      <c r="D2813" s="1">
        <v>0</v>
      </c>
      <c r="E2813" s="1">
        <v>0</v>
      </c>
      <c r="F2813" s="1">
        <v>0</v>
      </c>
      <c r="G2813" t="s">
        <v>8</v>
      </c>
      <c r="H2813" s="1">
        <v>0</v>
      </c>
    </row>
    <row r="2814" spans="1:8">
      <c r="A2814" s="4" t="str">
        <f t="shared" si="43"/>
        <v>2011Alaska</v>
      </c>
      <c r="B2814">
        <v>2011</v>
      </c>
      <c r="C2814" t="s">
        <v>8</v>
      </c>
      <c r="D2814" s="1">
        <v>0</v>
      </c>
      <c r="E2814" s="1">
        <v>0</v>
      </c>
      <c r="F2814" s="1">
        <v>0</v>
      </c>
      <c r="G2814" t="s">
        <v>9</v>
      </c>
      <c r="H2814" s="1">
        <v>2467</v>
      </c>
    </row>
    <row r="2815" spans="1:8">
      <c r="A2815" s="4" t="str">
        <f t="shared" si="43"/>
        <v>2011Alaska</v>
      </c>
      <c r="B2815">
        <v>2011</v>
      </c>
      <c r="C2815" t="s">
        <v>8</v>
      </c>
      <c r="D2815" s="1">
        <v>0</v>
      </c>
      <c r="E2815" s="1">
        <v>0</v>
      </c>
      <c r="F2815" s="1">
        <v>0</v>
      </c>
      <c r="G2815" t="s">
        <v>10</v>
      </c>
      <c r="H2815" s="1">
        <v>190</v>
      </c>
    </row>
    <row r="2816" spans="1:8">
      <c r="A2816" s="4" t="str">
        <f t="shared" si="43"/>
        <v>2011Alaska</v>
      </c>
      <c r="B2816">
        <v>2011</v>
      </c>
      <c r="C2816" t="s">
        <v>8</v>
      </c>
      <c r="D2816" s="1">
        <v>0</v>
      </c>
      <c r="E2816" s="1">
        <v>0</v>
      </c>
      <c r="F2816" s="1">
        <v>0</v>
      </c>
      <c r="G2816" t="s">
        <v>11</v>
      </c>
      <c r="H2816" s="1">
        <v>3098</v>
      </c>
    </row>
    <row r="2817" spans="1:8">
      <c r="A2817" s="4" t="str">
        <f t="shared" si="43"/>
        <v>2011Alaska</v>
      </c>
      <c r="B2817">
        <v>2011</v>
      </c>
      <c r="C2817" t="s">
        <v>8</v>
      </c>
      <c r="D2817" s="1">
        <v>0</v>
      </c>
      <c r="E2817" s="1">
        <v>0</v>
      </c>
      <c r="F2817" s="1">
        <v>0</v>
      </c>
      <c r="G2817" t="s">
        <v>12</v>
      </c>
      <c r="H2817" s="1">
        <v>1583</v>
      </c>
    </row>
    <row r="2818" spans="1:8">
      <c r="A2818" s="4" t="str">
        <f t="shared" si="43"/>
        <v>2011Alaska</v>
      </c>
      <c r="B2818">
        <v>2011</v>
      </c>
      <c r="C2818" t="s">
        <v>8</v>
      </c>
      <c r="D2818" s="1">
        <v>0</v>
      </c>
      <c r="E2818" s="1">
        <v>0</v>
      </c>
      <c r="F2818" s="1">
        <v>0</v>
      </c>
      <c r="G2818" t="s">
        <v>13</v>
      </c>
      <c r="H2818" s="1">
        <v>138</v>
      </c>
    </row>
    <row r="2819" spans="1:8">
      <c r="A2819" s="4" t="str">
        <f t="shared" ref="A2819:A2882" si="44">B2819&amp;C2819</f>
        <v>2011Alaska</v>
      </c>
      <c r="B2819">
        <v>2011</v>
      </c>
      <c r="C2819" t="s">
        <v>8</v>
      </c>
      <c r="D2819" s="1">
        <v>0</v>
      </c>
      <c r="E2819" s="1">
        <v>0</v>
      </c>
      <c r="F2819" s="1">
        <v>0</v>
      </c>
      <c r="G2819" t="s">
        <v>14</v>
      </c>
      <c r="H2819" s="1">
        <v>11</v>
      </c>
    </row>
    <row r="2820" spans="1:8">
      <c r="A2820" s="4" t="str">
        <f t="shared" si="44"/>
        <v>2011Alaska</v>
      </c>
      <c r="B2820">
        <v>2011</v>
      </c>
      <c r="C2820" t="s">
        <v>8</v>
      </c>
      <c r="D2820" s="1">
        <v>0</v>
      </c>
      <c r="E2820" s="1">
        <v>0</v>
      </c>
      <c r="F2820" s="1">
        <v>0</v>
      </c>
      <c r="G2820" t="s">
        <v>15</v>
      </c>
      <c r="H2820" s="1">
        <v>140</v>
      </c>
    </row>
    <row r="2821" spans="1:8">
      <c r="A2821" s="4" t="str">
        <f t="shared" si="44"/>
        <v>2011Alaska</v>
      </c>
      <c r="B2821">
        <v>2011</v>
      </c>
      <c r="C2821" t="s">
        <v>8</v>
      </c>
      <c r="D2821" s="1">
        <v>0</v>
      </c>
      <c r="E2821" s="1">
        <v>0</v>
      </c>
      <c r="F2821" s="1">
        <v>0</v>
      </c>
      <c r="G2821" t="s">
        <v>16</v>
      </c>
      <c r="H2821" s="1">
        <v>1188</v>
      </c>
    </row>
    <row r="2822" spans="1:8">
      <c r="A2822" s="4" t="str">
        <f t="shared" si="44"/>
        <v>2011Alaska</v>
      </c>
      <c r="B2822">
        <v>2011</v>
      </c>
      <c r="C2822" t="s">
        <v>8</v>
      </c>
      <c r="D2822" s="1">
        <v>0</v>
      </c>
      <c r="E2822" s="1">
        <v>0</v>
      </c>
      <c r="F2822" s="1">
        <v>0</v>
      </c>
      <c r="G2822" t="s">
        <v>17</v>
      </c>
      <c r="H2822" s="1">
        <v>556</v>
      </c>
    </row>
    <row r="2823" spans="1:8">
      <c r="A2823" s="4" t="str">
        <f t="shared" si="44"/>
        <v>2011Alaska</v>
      </c>
      <c r="B2823">
        <v>2011</v>
      </c>
      <c r="C2823" t="s">
        <v>8</v>
      </c>
      <c r="D2823" s="1">
        <v>0</v>
      </c>
      <c r="E2823" s="1">
        <v>0</v>
      </c>
      <c r="F2823" s="1">
        <v>0</v>
      </c>
      <c r="G2823" t="s">
        <v>18</v>
      </c>
      <c r="H2823" s="1">
        <v>1366</v>
      </c>
    </row>
    <row r="2824" spans="1:8">
      <c r="A2824" s="4" t="str">
        <f t="shared" si="44"/>
        <v>2011Alaska</v>
      </c>
      <c r="B2824">
        <v>2011</v>
      </c>
      <c r="C2824" t="s">
        <v>8</v>
      </c>
      <c r="D2824" s="1">
        <v>0</v>
      </c>
      <c r="E2824" s="1">
        <v>0</v>
      </c>
      <c r="F2824" s="1">
        <v>0</v>
      </c>
      <c r="G2824" t="s">
        <v>19</v>
      </c>
      <c r="H2824" s="1">
        <v>475</v>
      </c>
    </row>
    <row r="2825" spans="1:8">
      <c r="A2825" s="4" t="str">
        <f t="shared" si="44"/>
        <v>2011Alaska</v>
      </c>
      <c r="B2825">
        <v>2011</v>
      </c>
      <c r="C2825" t="s">
        <v>8</v>
      </c>
      <c r="D2825" s="1">
        <v>0</v>
      </c>
      <c r="E2825" s="1">
        <v>0</v>
      </c>
      <c r="F2825" s="1">
        <v>0</v>
      </c>
      <c r="G2825" t="s">
        <v>20</v>
      </c>
      <c r="H2825" s="1">
        <v>985</v>
      </c>
    </row>
    <row r="2826" spans="1:8">
      <c r="A2826" s="4" t="str">
        <f t="shared" si="44"/>
        <v>2011Alaska</v>
      </c>
      <c r="B2826">
        <v>2011</v>
      </c>
      <c r="C2826" t="s">
        <v>8</v>
      </c>
      <c r="D2826" s="1">
        <v>0</v>
      </c>
      <c r="E2826" s="1">
        <v>0</v>
      </c>
      <c r="F2826" s="1">
        <v>0</v>
      </c>
      <c r="G2826" t="s">
        <v>21</v>
      </c>
      <c r="H2826" s="1">
        <v>181</v>
      </c>
    </row>
    <row r="2827" spans="1:8">
      <c r="A2827" s="4" t="str">
        <f t="shared" si="44"/>
        <v>2011Alaska</v>
      </c>
      <c r="B2827">
        <v>2011</v>
      </c>
      <c r="C2827" t="s">
        <v>8</v>
      </c>
      <c r="D2827" s="1">
        <v>0</v>
      </c>
      <c r="E2827" s="1">
        <v>0</v>
      </c>
      <c r="F2827" s="1">
        <v>0</v>
      </c>
      <c r="G2827" t="s">
        <v>22</v>
      </c>
      <c r="H2827" s="1">
        <v>319</v>
      </c>
    </row>
    <row r="2828" spans="1:8">
      <c r="A2828" s="4" t="str">
        <f t="shared" si="44"/>
        <v>2011Alaska</v>
      </c>
      <c r="B2828">
        <v>2011</v>
      </c>
      <c r="C2828" t="s">
        <v>8</v>
      </c>
      <c r="D2828" s="1">
        <v>0</v>
      </c>
      <c r="E2828" s="1">
        <v>0</v>
      </c>
      <c r="F2828" s="1">
        <v>0</v>
      </c>
      <c r="G2828" t="s">
        <v>23</v>
      </c>
      <c r="H2828" s="1">
        <v>750</v>
      </c>
    </row>
    <row r="2829" spans="1:8">
      <c r="A2829" s="4" t="str">
        <f t="shared" si="44"/>
        <v>2011Alaska</v>
      </c>
      <c r="B2829">
        <v>2011</v>
      </c>
      <c r="C2829" t="s">
        <v>8</v>
      </c>
      <c r="D2829" s="1">
        <v>0</v>
      </c>
      <c r="E2829" s="1">
        <v>0</v>
      </c>
      <c r="F2829" s="1">
        <v>0</v>
      </c>
      <c r="G2829" t="s">
        <v>24</v>
      </c>
      <c r="H2829" s="1">
        <v>237</v>
      </c>
    </row>
    <row r="2830" spans="1:8">
      <c r="A2830" s="4" t="str">
        <f t="shared" si="44"/>
        <v>2011Alaska</v>
      </c>
      <c r="B2830">
        <v>2011</v>
      </c>
      <c r="C2830" t="s">
        <v>8</v>
      </c>
      <c r="D2830" s="1">
        <v>0</v>
      </c>
      <c r="E2830" s="1">
        <v>0</v>
      </c>
      <c r="F2830" s="1">
        <v>0</v>
      </c>
      <c r="G2830" t="s">
        <v>25</v>
      </c>
      <c r="H2830" s="1">
        <v>1077</v>
      </c>
    </row>
    <row r="2831" spans="1:8">
      <c r="A2831" s="4" t="str">
        <f t="shared" si="44"/>
        <v>2011Alaska</v>
      </c>
      <c r="B2831">
        <v>2011</v>
      </c>
      <c r="C2831" t="s">
        <v>8</v>
      </c>
      <c r="D2831" s="1">
        <v>0</v>
      </c>
      <c r="E2831" s="1">
        <v>0</v>
      </c>
      <c r="F2831" s="1">
        <v>0</v>
      </c>
      <c r="G2831" t="s">
        <v>26</v>
      </c>
      <c r="H2831" s="1">
        <v>0</v>
      </c>
    </row>
    <row r="2832" spans="1:8">
      <c r="A2832" s="4" t="str">
        <f t="shared" si="44"/>
        <v>2011Alaska</v>
      </c>
      <c r="B2832">
        <v>2011</v>
      </c>
      <c r="C2832" t="s">
        <v>8</v>
      </c>
      <c r="D2832" s="1">
        <v>0</v>
      </c>
      <c r="E2832" s="1">
        <v>0</v>
      </c>
      <c r="F2832" s="1">
        <v>0</v>
      </c>
      <c r="G2832" t="s">
        <v>27</v>
      </c>
      <c r="H2832" s="1">
        <v>216</v>
      </c>
    </row>
    <row r="2833" spans="1:8">
      <c r="A2833" s="4" t="str">
        <f t="shared" si="44"/>
        <v>2011Alaska</v>
      </c>
      <c r="B2833">
        <v>2011</v>
      </c>
      <c r="C2833" t="s">
        <v>8</v>
      </c>
      <c r="D2833" s="1">
        <v>0</v>
      </c>
      <c r="E2833" s="1">
        <v>0</v>
      </c>
      <c r="F2833" s="1">
        <v>0</v>
      </c>
      <c r="G2833" t="s">
        <v>28</v>
      </c>
      <c r="H2833" s="1">
        <v>141</v>
      </c>
    </row>
    <row r="2834" spans="1:8">
      <c r="A2834" s="4" t="str">
        <f t="shared" si="44"/>
        <v>2011Alaska</v>
      </c>
      <c r="B2834">
        <v>2011</v>
      </c>
      <c r="C2834" t="s">
        <v>8</v>
      </c>
      <c r="D2834" s="1">
        <v>0</v>
      </c>
      <c r="E2834" s="1">
        <v>0</v>
      </c>
      <c r="F2834" s="1">
        <v>0</v>
      </c>
      <c r="G2834" t="s">
        <v>29</v>
      </c>
      <c r="H2834" s="1">
        <v>771</v>
      </c>
    </row>
    <row r="2835" spans="1:8">
      <c r="A2835" s="4" t="str">
        <f t="shared" si="44"/>
        <v>2011Alaska</v>
      </c>
      <c r="B2835">
        <v>2011</v>
      </c>
      <c r="C2835" t="s">
        <v>8</v>
      </c>
      <c r="D2835" s="1">
        <v>0</v>
      </c>
      <c r="E2835" s="1">
        <v>0</v>
      </c>
      <c r="F2835" s="1">
        <v>0</v>
      </c>
      <c r="G2835" t="s">
        <v>30</v>
      </c>
      <c r="H2835" s="1">
        <v>593</v>
      </c>
    </row>
    <row r="2836" spans="1:8">
      <c r="A2836" s="4" t="str">
        <f t="shared" si="44"/>
        <v>2011Alaska</v>
      </c>
      <c r="B2836">
        <v>2011</v>
      </c>
      <c r="C2836" t="s">
        <v>8</v>
      </c>
      <c r="D2836" s="1">
        <v>0</v>
      </c>
      <c r="E2836" s="1">
        <v>0</v>
      </c>
      <c r="F2836" s="1">
        <v>0</v>
      </c>
      <c r="G2836" t="s">
        <v>31</v>
      </c>
      <c r="H2836" s="1">
        <v>554</v>
      </c>
    </row>
    <row r="2837" spans="1:8">
      <c r="A2837" s="4" t="str">
        <f t="shared" si="44"/>
        <v>2011Alaska</v>
      </c>
      <c r="B2837">
        <v>2011</v>
      </c>
      <c r="C2837" t="s">
        <v>8</v>
      </c>
      <c r="D2837" s="1">
        <v>0</v>
      </c>
      <c r="E2837" s="1">
        <v>0</v>
      </c>
      <c r="F2837" s="1">
        <v>0</v>
      </c>
      <c r="G2837" t="s">
        <v>32</v>
      </c>
      <c r="H2837" s="1">
        <v>921</v>
      </c>
    </row>
    <row r="2838" spans="1:8">
      <c r="A2838" s="4" t="str">
        <f t="shared" si="44"/>
        <v>2011Alaska</v>
      </c>
      <c r="B2838">
        <v>2011</v>
      </c>
      <c r="C2838" t="s">
        <v>8</v>
      </c>
      <c r="D2838" s="1">
        <v>0</v>
      </c>
      <c r="E2838" s="1">
        <v>0</v>
      </c>
      <c r="F2838" s="1">
        <v>0</v>
      </c>
      <c r="G2838" t="s">
        <v>33</v>
      </c>
      <c r="H2838" s="1">
        <v>248</v>
      </c>
    </row>
    <row r="2839" spans="1:8">
      <c r="A2839" s="4" t="str">
        <f t="shared" si="44"/>
        <v>2011Alaska</v>
      </c>
      <c r="B2839">
        <v>2011</v>
      </c>
      <c r="C2839" t="s">
        <v>8</v>
      </c>
      <c r="D2839" s="1">
        <v>0</v>
      </c>
      <c r="E2839" s="1">
        <v>0</v>
      </c>
      <c r="F2839" s="1">
        <v>0</v>
      </c>
      <c r="G2839" t="s">
        <v>34</v>
      </c>
      <c r="H2839" s="1">
        <v>5</v>
      </c>
    </row>
    <row r="2840" spans="1:8">
      <c r="A2840" s="4" t="str">
        <f t="shared" si="44"/>
        <v>2011Alaska</v>
      </c>
      <c r="B2840">
        <v>2011</v>
      </c>
      <c r="C2840" t="s">
        <v>8</v>
      </c>
      <c r="D2840" s="1">
        <v>0</v>
      </c>
      <c r="E2840" s="1">
        <v>0</v>
      </c>
      <c r="F2840" s="1">
        <v>0</v>
      </c>
      <c r="G2840" t="s">
        <v>35</v>
      </c>
      <c r="H2840" s="1">
        <v>532</v>
      </c>
    </row>
    <row r="2841" spans="1:8">
      <c r="A2841" s="4" t="str">
        <f t="shared" si="44"/>
        <v>2011Alaska</v>
      </c>
      <c r="B2841">
        <v>2011</v>
      </c>
      <c r="C2841" t="s">
        <v>8</v>
      </c>
      <c r="D2841" s="1">
        <v>0</v>
      </c>
      <c r="E2841" s="1">
        <v>0</v>
      </c>
      <c r="F2841" s="1">
        <v>0</v>
      </c>
      <c r="G2841" t="s">
        <v>36</v>
      </c>
      <c r="H2841" s="1">
        <v>520</v>
      </c>
    </row>
    <row r="2842" spans="1:8">
      <c r="A2842" s="4" t="str">
        <f t="shared" si="44"/>
        <v>2011Alaska</v>
      </c>
      <c r="B2842">
        <v>2011</v>
      </c>
      <c r="C2842" t="s">
        <v>8</v>
      </c>
      <c r="D2842" s="1">
        <v>0</v>
      </c>
      <c r="E2842" s="1">
        <v>0</v>
      </c>
      <c r="F2842" s="1">
        <v>0</v>
      </c>
      <c r="G2842" t="s">
        <v>37</v>
      </c>
      <c r="H2842" s="1">
        <v>128</v>
      </c>
    </row>
    <row r="2843" spans="1:8">
      <c r="A2843" s="4" t="str">
        <f t="shared" si="44"/>
        <v>2011Alaska</v>
      </c>
      <c r="B2843">
        <v>2011</v>
      </c>
      <c r="C2843" t="s">
        <v>8</v>
      </c>
      <c r="D2843" s="1">
        <v>0</v>
      </c>
      <c r="E2843" s="1">
        <v>0</v>
      </c>
      <c r="F2843" s="1">
        <v>0</v>
      </c>
      <c r="G2843" t="s">
        <v>38</v>
      </c>
      <c r="H2843" s="1">
        <v>226</v>
      </c>
    </row>
    <row r="2844" spans="1:8">
      <c r="A2844" s="4" t="str">
        <f t="shared" si="44"/>
        <v>2011Alaska</v>
      </c>
      <c r="B2844">
        <v>2011</v>
      </c>
      <c r="C2844" t="s">
        <v>8</v>
      </c>
      <c r="D2844" s="1">
        <v>0</v>
      </c>
      <c r="E2844" s="1">
        <v>0</v>
      </c>
      <c r="F2844" s="1">
        <v>0</v>
      </c>
      <c r="G2844" t="s">
        <v>39</v>
      </c>
      <c r="H2844" s="1">
        <v>940</v>
      </c>
    </row>
    <row r="2845" spans="1:8">
      <c r="A2845" s="4" t="str">
        <f t="shared" si="44"/>
        <v>2011Alaska</v>
      </c>
      <c r="B2845">
        <v>2011</v>
      </c>
      <c r="C2845" t="s">
        <v>8</v>
      </c>
      <c r="D2845" s="1">
        <v>0</v>
      </c>
      <c r="E2845" s="1">
        <v>0</v>
      </c>
      <c r="F2845" s="1">
        <v>0</v>
      </c>
      <c r="G2845" t="s">
        <v>40</v>
      </c>
      <c r="H2845" s="1">
        <v>470</v>
      </c>
    </row>
    <row r="2846" spans="1:8">
      <c r="A2846" s="4" t="str">
        <f t="shared" si="44"/>
        <v>2011Alaska</v>
      </c>
      <c r="B2846">
        <v>2011</v>
      </c>
      <c r="C2846" t="s">
        <v>8</v>
      </c>
      <c r="D2846" s="1">
        <v>0</v>
      </c>
      <c r="E2846" s="1">
        <v>0</v>
      </c>
      <c r="F2846" s="1">
        <v>0</v>
      </c>
      <c r="G2846" t="s">
        <v>41</v>
      </c>
      <c r="H2846" s="1">
        <v>0</v>
      </c>
    </row>
    <row r="2847" spans="1:8">
      <c r="A2847" s="4" t="str">
        <f t="shared" si="44"/>
        <v>2011Alaska</v>
      </c>
      <c r="B2847">
        <v>2011</v>
      </c>
      <c r="C2847" t="s">
        <v>8</v>
      </c>
      <c r="D2847" s="1">
        <v>0</v>
      </c>
      <c r="E2847" s="1">
        <v>0</v>
      </c>
      <c r="F2847" s="1">
        <v>0</v>
      </c>
      <c r="G2847" t="s">
        <v>42</v>
      </c>
      <c r="H2847" s="1">
        <v>319</v>
      </c>
    </row>
    <row r="2848" spans="1:8">
      <c r="A2848" s="4" t="str">
        <f t="shared" si="44"/>
        <v>2011Alaska</v>
      </c>
      <c r="B2848">
        <v>2011</v>
      </c>
      <c r="C2848" t="s">
        <v>8</v>
      </c>
      <c r="D2848" s="1">
        <v>0</v>
      </c>
      <c r="E2848" s="1">
        <v>0</v>
      </c>
      <c r="F2848" s="1">
        <v>0</v>
      </c>
      <c r="G2848" t="s">
        <v>43</v>
      </c>
      <c r="H2848" s="1">
        <v>616</v>
      </c>
    </row>
    <row r="2849" spans="1:8">
      <c r="A2849" s="4" t="str">
        <f t="shared" si="44"/>
        <v>2011Alaska</v>
      </c>
      <c r="B2849">
        <v>2011</v>
      </c>
      <c r="C2849" t="s">
        <v>8</v>
      </c>
      <c r="D2849" s="1">
        <v>0</v>
      </c>
      <c r="E2849" s="1">
        <v>0</v>
      </c>
      <c r="F2849" s="1">
        <v>0</v>
      </c>
      <c r="G2849" t="s">
        <v>44</v>
      </c>
      <c r="H2849" s="1">
        <v>2161</v>
      </c>
    </row>
    <row r="2850" spans="1:8">
      <c r="A2850" s="4" t="str">
        <f t="shared" si="44"/>
        <v>2011Alaska</v>
      </c>
      <c r="B2850">
        <v>2011</v>
      </c>
      <c r="C2850" t="s">
        <v>8</v>
      </c>
      <c r="D2850" s="1">
        <v>0</v>
      </c>
      <c r="E2850" s="1">
        <v>0</v>
      </c>
      <c r="F2850" s="1">
        <v>0</v>
      </c>
      <c r="G2850" t="s">
        <v>45</v>
      </c>
      <c r="H2850" s="1">
        <v>378</v>
      </c>
    </row>
    <row r="2851" spans="1:8">
      <c r="A2851" s="4" t="str">
        <f t="shared" si="44"/>
        <v>2011Alaska</v>
      </c>
      <c r="B2851">
        <v>2011</v>
      </c>
      <c r="C2851" t="s">
        <v>8</v>
      </c>
      <c r="D2851" s="1">
        <v>0</v>
      </c>
      <c r="E2851" s="1">
        <v>0</v>
      </c>
      <c r="F2851" s="1">
        <v>0</v>
      </c>
      <c r="G2851" t="s">
        <v>46</v>
      </c>
      <c r="H2851" s="1">
        <v>0</v>
      </c>
    </row>
    <row r="2852" spans="1:8">
      <c r="A2852" s="4" t="str">
        <f t="shared" si="44"/>
        <v>2011Alaska</v>
      </c>
      <c r="B2852">
        <v>2011</v>
      </c>
      <c r="C2852" t="s">
        <v>8</v>
      </c>
      <c r="D2852" s="1">
        <v>0</v>
      </c>
      <c r="E2852" s="1">
        <v>0</v>
      </c>
      <c r="F2852" s="1">
        <v>0</v>
      </c>
      <c r="G2852" t="s">
        <v>47</v>
      </c>
      <c r="H2852" s="1">
        <v>186</v>
      </c>
    </row>
    <row r="2853" spans="1:8">
      <c r="A2853" s="4" t="str">
        <f t="shared" si="44"/>
        <v>2011Alaska</v>
      </c>
      <c r="B2853">
        <v>2011</v>
      </c>
      <c r="C2853" t="s">
        <v>8</v>
      </c>
      <c r="D2853" s="1">
        <v>0</v>
      </c>
      <c r="E2853" s="1">
        <v>0</v>
      </c>
      <c r="F2853" s="1">
        <v>0</v>
      </c>
      <c r="G2853" t="s">
        <v>48</v>
      </c>
      <c r="H2853" s="1">
        <v>301</v>
      </c>
    </row>
    <row r="2854" spans="1:8">
      <c r="A2854" s="4" t="str">
        <f t="shared" si="44"/>
        <v>2011Alaska</v>
      </c>
      <c r="B2854">
        <v>2011</v>
      </c>
      <c r="C2854" t="s">
        <v>8</v>
      </c>
      <c r="D2854" s="1">
        <v>0</v>
      </c>
      <c r="E2854" s="1">
        <v>0</v>
      </c>
      <c r="F2854" s="1">
        <v>0</v>
      </c>
      <c r="G2854" t="s">
        <v>49</v>
      </c>
      <c r="H2854" s="1">
        <v>388</v>
      </c>
    </row>
    <row r="2855" spans="1:8">
      <c r="A2855" s="4" t="str">
        <f t="shared" si="44"/>
        <v>2011Alaska</v>
      </c>
      <c r="B2855">
        <v>2011</v>
      </c>
      <c r="C2855" t="s">
        <v>8</v>
      </c>
      <c r="D2855" s="1">
        <v>0</v>
      </c>
      <c r="E2855" s="1">
        <v>0</v>
      </c>
      <c r="F2855" s="1">
        <v>0</v>
      </c>
      <c r="G2855" t="s">
        <v>50</v>
      </c>
      <c r="H2855" s="1">
        <v>2492</v>
      </c>
    </row>
    <row r="2856" spans="1:8">
      <c r="A2856" s="4" t="str">
        <f t="shared" si="44"/>
        <v>2011Alaska</v>
      </c>
      <c r="B2856">
        <v>2011</v>
      </c>
      <c r="C2856" t="s">
        <v>8</v>
      </c>
      <c r="D2856" s="1">
        <v>0</v>
      </c>
      <c r="E2856" s="1">
        <v>0</v>
      </c>
      <c r="F2856" s="1">
        <v>0</v>
      </c>
      <c r="G2856" t="s">
        <v>51</v>
      </c>
      <c r="H2856" s="1">
        <v>662</v>
      </c>
    </row>
    <row r="2857" spans="1:8">
      <c r="A2857" s="4" t="str">
        <f t="shared" si="44"/>
        <v>2011Alaska</v>
      </c>
      <c r="B2857">
        <v>2011</v>
      </c>
      <c r="C2857" t="s">
        <v>8</v>
      </c>
      <c r="D2857" s="1">
        <v>0</v>
      </c>
      <c r="E2857" s="1">
        <v>0</v>
      </c>
      <c r="F2857" s="1">
        <v>0</v>
      </c>
      <c r="G2857" t="s">
        <v>52</v>
      </c>
      <c r="H2857" s="1">
        <v>68</v>
      </c>
    </row>
    <row r="2858" spans="1:8">
      <c r="A2858" s="4" t="str">
        <f t="shared" si="44"/>
        <v>2011Alaska</v>
      </c>
      <c r="B2858">
        <v>2011</v>
      </c>
      <c r="C2858" t="s">
        <v>8</v>
      </c>
      <c r="D2858" s="1">
        <v>0</v>
      </c>
      <c r="E2858" s="1">
        <v>0</v>
      </c>
      <c r="F2858" s="1">
        <v>0</v>
      </c>
      <c r="G2858" t="s">
        <v>53</v>
      </c>
      <c r="H2858" s="1">
        <v>1488</v>
      </c>
    </row>
    <row r="2859" spans="1:8">
      <c r="A2859" s="4" t="str">
        <f t="shared" si="44"/>
        <v>2011Alaska</v>
      </c>
      <c r="B2859">
        <v>2011</v>
      </c>
      <c r="C2859" t="s">
        <v>8</v>
      </c>
      <c r="D2859" s="1">
        <v>0</v>
      </c>
      <c r="E2859" s="1">
        <v>0</v>
      </c>
      <c r="F2859" s="1">
        <v>0</v>
      </c>
      <c r="G2859" t="s">
        <v>54</v>
      </c>
      <c r="H2859" s="1">
        <v>4548</v>
      </c>
    </row>
    <row r="2860" spans="1:8">
      <c r="A2860" s="4" t="str">
        <f t="shared" si="44"/>
        <v>2011Alaska</v>
      </c>
      <c r="B2860">
        <v>2011</v>
      </c>
      <c r="C2860" t="s">
        <v>8</v>
      </c>
      <c r="D2860" s="1">
        <v>0</v>
      </c>
      <c r="E2860" s="1">
        <v>0</v>
      </c>
      <c r="F2860" s="1">
        <v>0</v>
      </c>
      <c r="G2860" t="s">
        <v>55</v>
      </c>
      <c r="H2860" s="1">
        <v>89</v>
      </c>
    </row>
    <row r="2861" spans="1:8">
      <c r="A2861" s="4" t="str">
        <f t="shared" si="44"/>
        <v>2011Alaska</v>
      </c>
      <c r="B2861">
        <v>2011</v>
      </c>
      <c r="C2861" t="s">
        <v>8</v>
      </c>
      <c r="D2861" s="1">
        <v>0</v>
      </c>
      <c r="E2861" s="1">
        <v>0</v>
      </c>
      <c r="F2861" s="1">
        <v>0</v>
      </c>
      <c r="G2861" t="s">
        <v>56</v>
      </c>
      <c r="H2861" s="1">
        <v>23</v>
      </c>
    </row>
    <row r="2862" spans="1:8">
      <c r="A2862" s="4" t="str">
        <f t="shared" si="44"/>
        <v>2011Alaska</v>
      </c>
      <c r="B2862">
        <v>2011</v>
      </c>
      <c r="C2862" t="s">
        <v>8</v>
      </c>
      <c r="D2862" s="1">
        <v>0</v>
      </c>
      <c r="E2862" s="1">
        <v>0</v>
      </c>
      <c r="F2862" s="1">
        <v>0</v>
      </c>
      <c r="G2862" t="s">
        <v>57</v>
      </c>
      <c r="H2862" s="1">
        <v>246</v>
      </c>
    </row>
    <row r="2863" spans="1:8">
      <c r="A2863" s="4" t="str">
        <f t="shared" si="44"/>
        <v>2011Alaska</v>
      </c>
      <c r="B2863">
        <v>2011</v>
      </c>
      <c r="C2863" t="s">
        <v>8</v>
      </c>
      <c r="D2863" s="1">
        <v>0</v>
      </c>
      <c r="E2863" s="1">
        <v>0</v>
      </c>
      <c r="F2863" s="1">
        <v>0</v>
      </c>
      <c r="G2863" t="s">
        <v>58</v>
      </c>
      <c r="H2863" s="1">
        <v>1044</v>
      </c>
    </row>
    <row r="2864" spans="1:8">
      <c r="A2864" s="4" t="str">
        <f t="shared" si="44"/>
        <v>2011Arizona</v>
      </c>
      <c r="B2864">
        <v>2011</v>
      </c>
      <c r="C2864" s="4" t="s">
        <v>9</v>
      </c>
      <c r="D2864" s="1">
        <v>6402301</v>
      </c>
      <c r="E2864" s="1">
        <v>5107496</v>
      </c>
      <c r="F2864" s="1">
        <v>1028366</v>
      </c>
      <c r="G2864">
        <v>0</v>
      </c>
      <c r="H2864" s="1">
        <v>0</v>
      </c>
    </row>
    <row r="2865" spans="1:8">
      <c r="A2865" s="4" t="str">
        <f t="shared" si="44"/>
        <v>2011Arizona</v>
      </c>
      <c r="B2865">
        <v>2011</v>
      </c>
      <c r="C2865" t="s">
        <v>9</v>
      </c>
      <c r="D2865" s="1">
        <v>0</v>
      </c>
      <c r="E2865" s="1">
        <v>0</v>
      </c>
      <c r="F2865" s="1">
        <v>0</v>
      </c>
      <c r="G2865" t="s">
        <v>7</v>
      </c>
      <c r="H2865" s="1">
        <v>833</v>
      </c>
    </row>
    <row r="2866" spans="1:8">
      <c r="A2866" s="4" t="str">
        <f t="shared" si="44"/>
        <v>2011Arizona</v>
      </c>
      <c r="B2866">
        <v>2011</v>
      </c>
      <c r="C2866" t="s">
        <v>9</v>
      </c>
      <c r="D2866" s="1">
        <v>0</v>
      </c>
      <c r="E2866" s="1">
        <v>0</v>
      </c>
      <c r="F2866" s="1">
        <v>0</v>
      </c>
      <c r="G2866" t="s">
        <v>8</v>
      </c>
      <c r="H2866" s="1">
        <v>5001</v>
      </c>
    </row>
    <row r="2867" spans="1:8">
      <c r="A2867" s="4" t="str">
        <f t="shared" si="44"/>
        <v>2011Arizona</v>
      </c>
      <c r="B2867">
        <v>2011</v>
      </c>
      <c r="C2867" t="s">
        <v>9</v>
      </c>
      <c r="D2867" s="1">
        <v>0</v>
      </c>
      <c r="E2867" s="1">
        <v>0</v>
      </c>
      <c r="F2867" s="1">
        <v>0</v>
      </c>
      <c r="G2867" t="s">
        <v>9</v>
      </c>
      <c r="H2867" s="1">
        <v>0</v>
      </c>
    </row>
    <row r="2868" spans="1:8">
      <c r="A2868" s="4" t="str">
        <f t="shared" si="44"/>
        <v>2011Arizona</v>
      </c>
      <c r="B2868">
        <v>2011</v>
      </c>
      <c r="C2868" t="s">
        <v>9</v>
      </c>
      <c r="D2868" s="1">
        <v>0</v>
      </c>
      <c r="E2868" s="1">
        <v>0</v>
      </c>
      <c r="F2868" s="1">
        <v>0</v>
      </c>
      <c r="G2868" t="s">
        <v>10</v>
      </c>
      <c r="H2868" s="1">
        <v>1066</v>
      </c>
    </row>
    <row r="2869" spans="1:8">
      <c r="A2869" s="4" t="str">
        <f t="shared" si="44"/>
        <v>2011Arizona</v>
      </c>
      <c r="B2869">
        <v>2011</v>
      </c>
      <c r="C2869" t="s">
        <v>9</v>
      </c>
      <c r="D2869" s="1">
        <v>0</v>
      </c>
      <c r="E2869" s="1">
        <v>0</v>
      </c>
      <c r="F2869" s="1">
        <v>0</v>
      </c>
      <c r="G2869" t="s">
        <v>11</v>
      </c>
      <c r="H2869" s="1">
        <v>49635</v>
      </c>
    </row>
    <row r="2870" spans="1:8">
      <c r="A2870" s="4" t="str">
        <f t="shared" si="44"/>
        <v>2011Arizona</v>
      </c>
      <c r="B2870">
        <v>2011</v>
      </c>
      <c r="C2870" t="s">
        <v>9</v>
      </c>
      <c r="D2870" s="1">
        <v>0</v>
      </c>
      <c r="E2870" s="1">
        <v>0</v>
      </c>
      <c r="F2870" s="1">
        <v>0</v>
      </c>
      <c r="G2870" t="s">
        <v>12</v>
      </c>
      <c r="H2870" s="1">
        <v>10189</v>
      </c>
    </row>
    <row r="2871" spans="1:8">
      <c r="A2871" s="4" t="str">
        <f t="shared" si="44"/>
        <v>2011Arizona</v>
      </c>
      <c r="B2871">
        <v>2011</v>
      </c>
      <c r="C2871" t="s">
        <v>9</v>
      </c>
      <c r="D2871" s="1">
        <v>0</v>
      </c>
      <c r="E2871" s="1">
        <v>0</v>
      </c>
      <c r="F2871" s="1">
        <v>0</v>
      </c>
      <c r="G2871" t="s">
        <v>13</v>
      </c>
      <c r="H2871" s="1">
        <v>1875</v>
      </c>
    </row>
    <row r="2872" spans="1:8">
      <c r="A2872" s="4" t="str">
        <f t="shared" si="44"/>
        <v>2011Arizona</v>
      </c>
      <c r="B2872">
        <v>2011</v>
      </c>
      <c r="C2872" t="s">
        <v>9</v>
      </c>
      <c r="D2872" s="1">
        <v>0</v>
      </c>
      <c r="E2872" s="1">
        <v>0</v>
      </c>
      <c r="F2872" s="1">
        <v>0</v>
      </c>
      <c r="G2872" t="s">
        <v>14</v>
      </c>
      <c r="H2872" s="1">
        <v>0</v>
      </c>
    </row>
    <row r="2873" spans="1:8">
      <c r="A2873" s="4" t="str">
        <f t="shared" si="44"/>
        <v>2011Arizona</v>
      </c>
      <c r="B2873">
        <v>2011</v>
      </c>
      <c r="C2873" t="s">
        <v>9</v>
      </c>
      <c r="D2873" s="1">
        <v>0</v>
      </c>
      <c r="E2873" s="1">
        <v>0</v>
      </c>
      <c r="F2873" s="1">
        <v>0</v>
      </c>
      <c r="G2873" t="s">
        <v>15</v>
      </c>
      <c r="H2873" s="1">
        <v>389</v>
      </c>
    </row>
    <row r="2874" spans="1:8">
      <c r="A2874" s="4" t="str">
        <f t="shared" si="44"/>
        <v>2011Arizona</v>
      </c>
      <c r="B2874">
        <v>2011</v>
      </c>
      <c r="C2874" t="s">
        <v>9</v>
      </c>
      <c r="D2874" s="1">
        <v>0</v>
      </c>
      <c r="E2874" s="1">
        <v>0</v>
      </c>
      <c r="F2874" s="1">
        <v>0</v>
      </c>
      <c r="G2874" t="s">
        <v>16</v>
      </c>
      <c r="H2874" s="1">
        <v>3732</v>
      </c>
    </row>
    <row r="2875" spans="1:8">
      <c r="A2875" s="4" t="str">
        <f t="shared" si="44"/>
        <v>2011Arizona</v>
      </c>
      <c r="B2875">
        <v>2011</v>
      </c>
      <c r="C2875" t="s">
        <v>9</v>
      </c>
      <c r="D2875" s="1">
        <v>0</v>
      </c>
      <c r="E2875" s="1">
        <v>0</v>
      </c>
      <c r="F2875" s="1">
        <v>0</v>
      </c>
      <c r="G2875" t="s">
        <v>17</v>
      </c>
      <c r="H2875" s="1">
        <v>2206</v>
      </c>
    </row>
    <row r="2876" spans="1:8">
      <c r="A2876" s="4" t="str">
        <f t="shared" si="44"/>
        <v>2011Arizona</v>
      </c>
      <c r="B2876">
        <v>2011</v>
      </c>
      <c r="C2876" t="s">
        <v>9</v>
      </c>
      <c r="D2876" s="1">
        <v>0</v>
      </c>
      <c r="E2876" s="1">
        <v>0</v>
      </c>
      <c r="F2876" s="1">
        <v>0</v>
      </c>
      <c r="G2876" t="s">
        <v>18</v>
      </c>
      <c r="H2876" s="1">
        <v>2199</v>
      </c>
    </row>
    <row r="2877" spans="1:8">
      <c r="A2877" s="4" t="str">
        <f t="shared" si="44"/>
        <v>2011Arizona</v>
      </c>
      <c r="B2877">
        <v>2011</v>
      </c>
      <c r="C2877" t="s">
        <v>9</v>
      </c>
      <c r="D2877" s="1">
        <v>0</v>
      </c>
      <c r="E2877" s="1">
        <v>0</v>
      </c>
      <c r="F2877" s="1">
        <v>0</v>
      </c>
      <c r="G2877" t="s">
        <v>19</v>
      </c>
      <c r="H2877" s="1">
        <v>2190</v>
      </c>
    </row>
    <row r="2878" spans="1:8">
      <c r="A2878" s="4" t="str">
        <f t="shared" si="44"/>
        <v>2011Arizona</v>
      </c>
      <c r="B2878">
        <v>2011</v>
      </c>
      <c r="C2878" t="s">
        <v>9</v>
      </c>
      <c r="D2878" s="1">
        <v>0</v>
      </c>
      <c r="E2878" s="1">
        <v>0</v>
      </c>
      <c r="F2878" s="1">
        <v>0</v>
      </c>
      <c r="G2878" t="s">
        <v>20</v>
      </c>
      <c r="H2878" s="1">
        <v>10035</v>
      </c>
    </row>
    <row r="2879" spans="1:8">
      <c r="A2879" s="4" t="str">
        <f t="shared" si="44"/>
        <v>2011Arizona</v>
      </c>
      <c r="B2879">
        <v>2011</v>
      </c>
      <c r="C2879" t="s">
        <v>9</v>
      </c>
      <c r="D2879" s="1">
        <v>0</v>
      </c>
      <c r="E2879" s="1">
        <v>0</v>
      </c>
      <c r="F2879" s="1">
        <v>0</v>
      </c>
      <c r="G2879" t="s">
        <v>21</v>
      </c>
      <c r="H2879" s="1">
        <v>5855</v>
      </c>
    </row>
    <row r="2880" spans="1:8">
      <c r="A2880" s="4" t="str">
        <f t="shared" si="44"/>
        <v>2011Arizona</v>
      </c>
      <c r="B2880">
        <v>2011</v>
      </c>
      <c r="C2880" t="s">
        <v>9</v>
      </c>
      <c r="D2880" s="1">
        <v>0</v>
      </c>
      <c r="E2880" s="1">
        <v>0</v>
      </c>
      <c r="F2880" s="1">
        <v>0</v>
      </c>
      <c r="G2880" t="s">
        <v>22</v>
      </c>
      <c r="H2880" s="1">
        <v>4526</v>
      </c>
    </row>
    <row r="2881" spans="1:8">
      <c r="A2881" s="4" t="str">
        <f t="shared" si="44"/>
        <v>2011Arizona</v>
      </c>
      <c r="B2881">
        <v>2011</v>
      </c>
      <c r="C2881" t="s">
        <v>9</v>
      </c>
      <c r="D2881" s="1">
        <v>0</v>
      </c>
      <c r="E2881" s="1">
        <v>0</v>
      </c>
      <c r="F2881" s="1">
        <v>0</v>
      </c>
      <c r="G2881" t="s">
        <v>23</v>
      </c>
      <c r="H2881" s="1">
        <v>1708</v>
      </c>
    </row>
    <row r="2882" spans="1:8">
      <c r="A2882" s="4" t="str">
        <f t="shared" si="44"/>
        <v>2011Arizona</v>
      </c>
      <c r="B2882">
        <v>2011</v>
      </c>
      <c r="C2882" t="s">
        <v>9</v>
      </c>
      <c r="D2882" s="1">
        <v>0</v>
      </c>
      <c r="E2882" s="1">
        <v>0</v>
      </c>
      <c r="F2882" s="1">
        <v>0</v>
      </c>
      <c r="G2882" t="s">
        <v>24</v>
      </c>
      <c r="H2882" s="1">
        <v>2134</v>
      </c>
    </row>
    <row r="2883" spans="1:8">
      <c r="A2883" s="4" t="str">
        <f t="shared" ref="A2883:A2946" si="45">B2883&amp;C2883</f>
        <v>2011Arizona</v>
      </c>
      <c r="B2883">
        <v>2011</v>
      </c>
      <c r="C2883" t="s">
        <v>9</v>
      </c>
      <c r="D2883" s="1">
        <v>0</v>
      </c>
      <c r="E2883" s="1">
        <v>0</v>
      </c>
      <c r="F2883" s="1">
        <v>0</v>
      </c>
      <c r="G2883" t="s">
        <v>25</v>
      </c>
      <c r="H2883" s="1">
        <v>844</v>
      </c>
    </row>
    <row r="2884" spans="1:8">
      <c r="A2884" s="4" t="str">
        <f t="shared" si="45"/>
        <v>2011Arizona</v>
      </c>
      <c r="B2884">
        <v>2011</v>
      </c>
      <c r="C2884" t="s">
        <v>9</v>
      </c>
      <c r="D2884" s="1">
        <v>0</v>
      </c>
      <c r="E2884" s="1">
        <v>0</v>
      </c>
      <c r="F2884" s="1">
        <v>0</v>
      </c>
      <c r="G2884" t="s">
        <v>26</v>
      </c>
      <c r="H2884" s="1">
        <v>0</v>
      </c>
    </row>
    <row r="2885" spans="1:8">
      <c r="A2885" s="4" t="str">
        <f t="shared" si="45"/>
        <v>2011Arizona</v>
      </c>
      <c r="B2885">
        <v>2011</v>
      </c>
      <c r="C2885" t="s">
        <v>9</v>
      </c>
      <c r="D2885" s="1">
        <v>0</v>
      </c>
      <c r="E2885" s="1">
        <v>0</v>
      </c>
      <c r="F2885" s="1">
        <v>0</v>
      </c>
      <c r="G2885" t="s">
        <v>27</v>
      </c>
      <c r="H2885" s="1">
        <v>1918</v>
      </c>
    </row>
    <row r="2886" spans="1:8">
      <c r="A2886" s="4" t="str">
        <f t="shared" si="45"/>
        <v>2011Arizona</v>
      </c>
      <c r="B2886">
        <v>2011</v>
      </c>
      <c r="C2886" t="s">
        <v>9</v>
      </c>
      <c r="D2886" s="1">
        <v>0</v>
      </c>
      <c r="E2886" s="1">
        <v>0</v>
      </c>
      <c r="F2886" s="1">
        <v>0</v>
      </c>
      <c r="G2886" t="s">
        <v>28</v>
      </c>
      <c r="H2886" s="1">
        <v>743</v>
      </c>
    </row>
    <row r="2887" spans="1:8">
      <c r="A2887" s="4" t="str">
        <f t="shared" si="45"/>
        <v>2011Arizona</v>
      </c>
      <c r="B2887">
        <v>2011</v>
      </c>
      <c r="C2887" t="s">
        <v>9</v>
      </c>
      <c r="D2887" s="1">
        <v>0</v>
      </c>
      <c r="E2887" s="1">
        <v>0</v>
      </c>
      <c r="F2887" s="1">
        <v>0</v>
      </c>
      <c r="G2887" t="s">
        <v>29</v>
      </c>
      <c r="H2887" s="1">
        <v>9396</v>
      </c>
    </row>
    <row r="2888" spans="1:8">
      <c r="A2888" s="4" t="str">
        <f t="shared" si="45"/>
        <v>2011Arizona</v>
      </c>
      <c r="B2888">
        <v>2011</v>
      </c>
      <c r="C2888" t="s">
        <v>9</v>
      </c>
      <c r="D2888" s="1">
        <v>0</v>
      </c>
      <c r="E2888" s="1">
        <v>0</v>
      </c>
      <c r="F2888" s="1">
        <v>0</v>
      </c>
      <c r="G2888" t="s">
        <v>30</v>
      </c>
      <c r="H2888" s="1">
        <v>3297</v>
      </c>
    </row>
    <row r="2889" spans="1:8">
      <c r="A2889" s="4" t="str">
        <f t="shared" si="45"/>
        <v>2011Arizona</v>
      </c>
      <c r="B2889">
        <v>2011</v>
      </c>
      <c r="C2889" t="s">
        <v>9</v>
      </c>
      <c r="D2889" s="1">
        <v>0</v>
      </c>
      <c r="E2889" s="1">
        <v>0</v>
      </c>
      <c r="F2889" s="1">
        <v>0</v>
      </c>
      <c r="G2889" t="s">
        <v>31</v>
      </c>
      <c r="H2889" s="1">
        <v>1226</v>
      </c>
    </row>
    <row r="2890" spans="1:8">
      <c r="A2890" s="4" t="str">
        <f t="shared" si="45"/>
        <v>2011Arizona</v>
      </c>
      <c r="B2890">
        <v>2011</v>
      </c>
      <c r="C2890" t="s">
        <v>9</v>
      </c>
      <c r="D2890" s="1">
        <v>0</v>
      </c>
      <c r="E2890" s="1">
        <v>0</v>
      </c>
      <c r="F2890" s="1">
        <v>0</v>
      </c>
      <c r="G2890" t="s">
        <v>32</v>
      </c>
      <c r="H2890" s="1">
        <v>3872</v>
      </c>
    </row>
    <row r="2891" spans="1:8">
      <c r="A2891" s="4" t="str">
        <f t="shared" si="45"/>
        <v>2011Arizona</v>
      </c>
      <c r="B2891">
        <v>2011</v>
      </c>
      <c r="C2891" t="s">
        <v>9</v>
      </c>
      <c r="D2891" s="1">
        <v>0</v>
      </c>
      <c r="E2891" s="1">
        <v>0</v>
      </c>
      <c r="F2891" s="1">
        <v>0</v>
      </c>
      <c r="G2891" t="s">
        <v>33</v>
      </c>
      <c r="H2891" s="1">
        <v>2431</v>
      </c>
    </row>
    <row r="2892" spans="1:8">
      <c r="A2892" s="4" t="str">
        <f t="shared" si="45"/>
        <v>2011Arizona</v>
      </c>
      <c r="B2892">
        <v>2011</v>
      </c>
      <c r="C2892" t="s">
        <v>9</v>
      </c>
      <c r="D2892" s="1">
        <v>0</v>
      </c>
      <c r="E2892" s="1">
        <v>0</v>
      </c>
      <c r="F2892" s="1">
        <v>0</v>
      </c>
      <c r="G2892" t="s">
        <v>34</v>
      </c>
      <c r="H2892" s="1">
        <v>1393</v>
      </c>
    </row>
    <row r="2893" spans="1:8">
      <c r="A2893" s="4" t="str">
        <f t="shared" si="45"/>
        <v>2011Arizona</v>
      </c>
      <c r="B2893">
        <v>2011</v>
      </c>
      <c r="C2893" t="s">
        <v>9</v>
      </c>
      <c r="D2893" s="1">
        <v>0</v>
      </c>
      <c r="E2893" s="1">
        <v>0</v>
      </c>
      <c r="F2893" s="1">
        <v>0</v>
      </c>
      <c r="G2893" t="s">
        <v>35</v>
      </c>
      <c r="H2893" s="1">
        <v>8756</v>
      </c>
    </row>
    <row r="2894" spans="1:8">
      <c r="A2894" s="4" t="str">
        <f t="shared" si="45"/>
        <v>2011Arizona</v>
      </c>
      <c r="B2894">
        <v>2011</v>
      </c>
      <c r="C2894" t="s">
        <v>9</v>
      </c>
      <c r="D2894" s="1">
        <v>0</v>
      </c>
      <c r="E2894" s="1">
        <v>0</v>
      </c>
      <c r="F2894" s="1">
        <v>0</v>
      </c>
      <c r="G2894" t="s">
        <v>36</v>
      </c>
      <c r="H2894" s="1">
        <v>228</v>
      </c>
    </row>
    <row r="2895" spans="1:8">
      <c r="A2895" s="4" t="str">
        <f t="shared" si="45"/>
        <v>2011Arizona</v>
      </c>
      <c r="B2895">
        <v>2011</v>
      </c>
      <c r="C2895" t="s">
        <v>9</v>
      </c>
      <c r="D2895" s="1">
        <v>0</v>
      </c>
      <c r="E2895" s="1">
        <v>0</v>
      </c>
      <c r="F2895" s="1">
        <v>0</v>
      </c>
      <c r="G2895" t="s">
        <v>37</v>
      </c>
      <c r="H2895" s="1">
        <v>3379</v>
      </c>
    </row>
    <row r="2896" spans="1:8">
      <c r="A2896" s="4" t="str">
        <f t="shared" si="45"/>
        <v>2011Arizona</v>
      </c>
      <c r="B2896">
        <v>2011</v>
      </c>
      <c r="C2896" t="s">
        <v>9</v>
      </c>
      <c r="D2896" s="1">
        <v>0</v>
      </c>
      <c r="E2896" s="1">
        <v>0</v>
      </c>
      <c r="F2896" s="1">
        <v>0</v>
      </c>
      <c r="G2896" t="s">
        <v>38</v>
      </c>
      <c r="H2896" s="1">
        <v>4610</v>
      </c>
    </row>
    <row r="2897" spans="1:8">
      <c r="A2897" s="4" t="str">
        <f t="shared" si="45"/>
        <v>2011Arizona</v>
      </c>
      <c r="B2897">
        <v>2011</v>
      </c>
      <c r="C2897" t="s">
        <v>9</v>
      </c>
      <c r="D2897" s="1">
        <v>0</v>
      </c>
      <c r="E2897" s="1">
        <v>0</v>
      </c>
      <c r="F2897" s="1">
        <v>0</v>
      </c>
      <c r="G2897" t="s">
        <v>39</v>
      </c>
      <c r="H2897" s="1">
        <v>3880</v>
      </c>
    </row>
    <row r="2898" spans="1:8">
      <c r="A2898" s="4" t="str">
        <f t="shared" si="45"/>
        <v>2011Arizona</v>
      </c>
      <c r="B2898">
        <v>2011</v>
      </c>
      <c r="C2898" t="s">
        <v>9</v>
      </c>
      <c r="D2898" s="1">
        <v>0</v>
      </c>
      <c r="E2898" s="1">
        <v>0</v>
      </c>
      <c r="F2898" s="1">
        <v>0</v>
      </c>
      <c r="G2898" t="s">
        <v>40</v>
      </c>
      <c r="H2898" s="1">
        <v>2548</v>
      </c>
    </row>
    <row r="2899" spans="1:8">
      <c r="A2899" s="4" t="str">
        <f t="shared" si="45"/>
        <v>2011Arizona</v>
      </c>
      <c r="B2899">
        <v>2011</v>
      </c>
      <c r="C2899" t="s">
        <v>9</v>
      </c>
      <c r="D2899" s="1">
        <v>0</v>
      </c>
      <c r="E2899" s="1">
        <v>0</v>
      </c>
      <c r="F2899" s="1">
        <v>0</v>
      </c>
      <c r="G2899" t="s">
        <v>41</v>
      </c>
      <c r="H2899" s="1">
        <v>1159</v>
      </c>
    </row>
    <row r="2900" spans="1:8">
      <c r="A2900" s="4" t="str">
        <f t="shared" si="45"/>
        <v>2011Arizona</v>
      </c>
      <c r="B2900">
        <v>2011</v>
      </c>
      <c r="C2900" t="s">
        <v>9</v>
      </c>
      <c r="D2900" s="1">
        <v>0</v>
      </c>
      <c r="E2900" s="1">
        <v>0</v>
      </c>
      <c r="F2900" s="1">
        <v>0</v>
      </c>
      <c r="G2900" t="s">
        <v>42</v>
      </c>
      <c r="H2900" s="1">
        <v>4682</v>
      </c>
    </row>
    <row r="2901" spans="1:8">
      <c r="A2901" s="4" t="str">
        <f t="shared" si="45"/>
        <v>2011Arizona</v>
      </c>
      <c r="B2901">
        <v>2011</v>
      </c>
      <c r="C2901" t="s">
        <v>9</v>
      </c>
      <c r="D2901" s="1">
        <v>0</v>
      </c>
      <c r="E2901" s="1">
        <v>0</v>
      </c>
      <c r="F2901" s="1">
        <v>0</v>
      </c>
      <c r="G2901" t="s">
        <v>43</v>
      </c>
      <c r="H2901" s="1">
        <v>3219</v>
      </c>
    </row>
    <row r="2902" spans="1:8">
      <c r="A2902" s="4" t="str">
        <f t="shared" si="45"/>
        <v>2011Arizona</v>
      </c>
      <c r="B2902">
        <v>2011</v>
      </c>
      <c r="C2902" t="s">
        <v>9</v>
      </c>
      <c r="D2902" s="1">
        <v>0</v>
      </c>
      <c r="E2902" s="1">
        <v>0</v>
      </c>
      <c r="F2902" s="1">
        <v>0</v>
      </c>
      <c r="G2902" t="s">
        <v>44</v>
      </c>
      <c r="H2902" s="1">
        <v>4613</v>
      </c>
    </row>
    <row r="2903" spans="1:8">
      <c r="A2903" s="4" t="str">
        <f t="shared" si="45"/>
        <v>2011Arizona</v>
      </c>
      <c r="B2903">
        <v>2011</v>
      </c>
      <c r="C2903" t="s">
        <v>9</v>
      </c>
      <c r="D2903" s="1">
        <v>0</v>
      </c>
      <c r="E2903" s="1">
        <v>0</v>
      </c>
      <c r="F2903" s="1">
        <v>0</v>
      </c>
      <c r="G2903" t="s">
        <v>45</v>
      </c>
      <c r="H2903" s="1">
        <v>3436</v>
      </c>
    </row>
    <row r="2904" spans="1:8">
      <c r="A2904" s="4" t="str">
        <f t="shared" si="45"/>
        <v>2011Arizona</v>
      </c>
      <c r="B2904">
        <v>2011</v>
      </c>
      <c r="C2904" t="s">
        <v>9</v>
      </c>
      <c r="D2904" s="1">
        <v>0</v>
      </c>
      <c r="E2904" s="1">
        <v>0</v>
      </c>
      <c r="F2904" s="1">
        <v>0</v>
      </c>
      <c r="G2904" t="s">
        <v>46</v>
      </c>
      <c r="H2904" s="1">
        <v>72</v>
      </c>
    </row>
    <row r="2905" spans="1:8">
      <c r="A2905" s="4" t="str">
        <f t="shared" si="45"/>
        <v>2011Arizona</v>
      </c>
      <c r="B2905">
        <v>2011</v>
      </c>
      <c r="C2905" t="s">
        <v>9</v>
      </c>
      <c r="D2905" s="1">
        <v>0</v>
      </c>
      <c r="E2905" s="1">
        <v>0</v>
      </c>
      <c r="F2905" s="1">
        <v>0</v>
      </c>
      <c r="G2905" t="s">
        <v>47</v>
      </c>
      <c r="H2905" s="1">
        <v>1774</v>
      </c>
    </row>
    <row r="2906" spans="1:8">
      <c r="A2906" s="4" t="str">
        <f t="shared" si="45"/>
        <v>2011Arizona</v>
      </c>
      <c r="B2906">
        <v>2011</v>
      </c>
      <c r="C2906" t="s">
        <v>9</v>
      </c>
      <c r="D2906" s="1">
        <v>0</v>
      </c>
      <c r="E2906" s="1">
        <v>0</v>
      </c>
      <c r="F2906" s="1">
        <v>0</v>
      </c>
      <c r="G2906" t="s">
        <v>48</v>
      </c>
      <c r="H2906" s="1">
        <v>1657</v>
      </c>
    </row>
    <row r="2907" spans="1:8">
      <c r="A2907" s="4" t="str">
        <f t="shared" si="45"/>
        <v>2011Arizona</v>
      </c>
      <c r="B2907">
        <v>2011</v>
      </c>
      <c r="C2907" t="s">
        <v>9</v>
      </c>
      <c r="D2907" s="1">
        <v>0</v>
      </c>
      <c r="E2907" s="1">
        <v>0</v>
      </c>
      <c r="F2907" s="1">
        <v>0</v>
      </c>
      <c r="G2907" t="s">
        <v>49</v>
      </c>
      <c r="H2907" s="1">
        <v>1680</v>
      </c>
    </row>
    <row r="2908" spans="1:8">
      <c r="A2908" s="4" t="str">
        <f t="shared" si="45"/>
        <v>2011Arizona</v>
      </c>
      <c r="B2908">
        <v>2011</v>
      </c>
      <c r="C2908" t="s">
        <v>9</v>
      </c>
      <c r="D2908" s="1">
        <v>0</v>
      </c>
      <c r="E2908" s="1">
        <v>0</v>
      </c>
      <c r="F2908" s="1">
        <v>0</v>
      </c>
      <c r="G2908" t="s">
        <v>50</v>
      </c>
      <c r="H2908" s="1">
        <v>12688</v>
      </c>
    </row>
    <row r="2909" spans="1:8">
      <c r="A2909" s="4" t="str">
        <f t="shared" si="45"/>
        <v>2011Arizona</v>
      </c>
      <c r="B2909">
        <v>2011</v>
      </c>
      <c r="C2909" t="s">
        <v>9</v>
      </c>
      <c r="D2909" s="1">
        <v>0</v>
      </c>
      <c r="E2909" s="1">
        <v>0</v>
      </c>
      <c r="F2909" s="1">
        <v>0</v>
      </c>
      <c r="G2909" t="s">
        <v>51</v>
      </c>
      <c r="H2909" s="1">
        <v>10577</v>
      </c>
    </row>
    <row r="2910" spans="1:8">
      <c r="A2910" s="4" t="str">
        <f t="shared" si="45"/>
        <v>2011Arizona</v>
      </c>
      <c r="B2910">
        <v>2011</v>
      </c>
      <c r="C2910" t="s">
        <v>9</v>
      </c>
      <c r="D2910" s="1">
        <v>0</v>
      </c>
      <c r="E2910" s="1">
        <v>0</v>
      </c>
      <c r="F2910" s="1">
        <v>0</v>
      </c>
      <c r="G2910" t="s">
        <v>52</v>
      </c>
      <c r="H2910" s="1">
        <v>0</v>
      </c>
    </row>
    <row r="2911" spans="1:8">
      <c r="A2911" s="4" t="str">
        <f t="shared" si="45"/>
        <v>2011Arizona</v>
      </c>
      <c r="B2911">
        <v>2011</v>
      </c>
      <c r="C2911" t="s">
        <v>9</v>
      </c>
      <c r="D2911" s="1">
        <v>0</v>
      </c>
      <c r="E2911" s="1">
        <v>0</v>
      </c>
      <c r="F2911" s="1">
        <v>0</v>
      </c>
      <c r="G2911" t="s">
        <v>53</v>
      </c>
      <c r="H2911" s="1">
        <v>2233</v>
      </c>
    </row>
    <row r="2912" spans="1:8">
      <c r="A2912" s="4" t="str">
        <f t="shared" si="45"/>
        <v>2011Arizona</v>
      </c>
      <c r="B2912">
        <v>2011</v>
      </c>
      <c r="C2912" t="s">
        <v>9</v>
      </c>
      <c r="D2912" s="1">
        <v>0</v>
      </c>
      <c r="E2912" s="1">
        <v>0</v>
      </c>
      <c r="F2912" s="1">
        <v>0</v>
      </c>
      <c r="G2912" t="s">
        <v>54</v>
      </c>
      <c r="H2912" s="1">
        <v>13940</v>
      </c>
    </row>
    <row r="2913" spans="1:8">
      <c r="A2913" s="4" t="str">
        <f t="shared" si="45"/>
        <v>2011Arizona</v>
      </c>
      <c r="B2913">
        <v>2011</v>
      </c>
      <c r="C2913" t="s">
        <v>9</v>
      </c>
      <c r="D2913" s="1">
        <v>0</v>
      </c>
      <c r="E2913" s="1">
        <v>0</v>
      </c>
      <c r="F2913" s="1">
        <v>0</v>
      </c>
      <c r="G2913" t="s">
        <v>55</v>
      </c>
      <c r="H2913" s="1">
        <v>70</v>
      </c>
    </row>
    <row r="2914" spans="1:8">
      <c r="A2914" s="4" t="str">
        <f t="shared" si="45"/>
        <v>2011Arizona</v>
      </c>
      <c r="B2914">
        <v>2011</v>
      </c>
      <c r="C2914" t="s">
        <v>9</v>
      </c>
      <c r="D2914" s="1">
        <v>0</v>
      </c>
      <c r="E2914" s="1">
        <v>0</v>
      </c>
      <c r="F2914" s="1">
        <v>0</v>
      </c>
      <c r="G2914" t="s">
        <v>56</v>
      </c>
      <c r="H2914" s="1">
        <v>6473</v>
      </c>
    </row>
    <row r="2915" spans="1:8">
      <c r="A2915" s="4" t="str">
        <f t="shared" si="45"/>
        <v>2011Arizona</v>
      </c>
      <c r="B2915">
        <v>2011</v>
      </c>
      <c r="C2915" t="s">
        <v>9</v>
      </c>
      <c r="D2915" s="1">
        <v>0</v>
      </c>
      <c r="E2915" s="1">
        <v>0</v>
      </c>
      <c r="F2915" s="1">
        <v>0</v>
      </c>
      <c r="G2915" t="s">
        <v>57</v>
      </c>
      <c r="H2915" s="1">
        <v>2510</v>
      </c>
    </row>
    <row r="2916" spans="1:8">
      <c r="A2916" s="4" t="str">
        <f t="shared" si="45"/>
        <v>2011Arizona</v>
      </c>
      <c r="B2916">
        <v>2011</v>
      </c>
      <c r="C2916" t="s">
        <v>9</v>
      </c>
      <c r="D2916" s="1">
        <v>0</v>
      </c>
      <c r="E2916" s="1">
        <v>0</v>
      </c>
      <c r="F2916" s="1">
        <v>0</v>
      </c>
      <c r="G2916" t="s">
        <v>58</v>
      </c>
      <c r="H2916" s="1">
        <v>871</v>
      </c>
    </row>
    <row r="2917" spans="1:8">
      <c r="A2917" s="4" t="str">
        <f t="shared" si="45"/>
        <v>2011Arkansas</v>
      </c>
      <c r="B2917">
        <v>2011</v>
      </c>
      <c r="C2917" s="4" t="s">
        <v>10</v>
      </c>
      <c r="D2917" s="1">
        <v>2906632</v>
      </c>
      <c r="E2917" s="1">
        <v>2421746</v>
      </c>
      <c r="F2917" s="1">
        <v>405831</v>
      </c>
      <c r="G2917">
        <v>0</v>
      </c>
      <c r="H2917" s="1">
        <v>0</v>
      </c>
    </row>
    <row r="2918" spans="1:8">
      <c r="A2918" s="4" t="str">
        <f t="shared" si="45"/>
        <v>2011Arkansas</v>
      </c>
      <c r="B2918">
        <v>2011</v>
      </c>
      <c r="C2918" t="s">
        <v>10</v>
      </c>
      <c r="D2918" s="1">
        <v>0</v>
      </c>
      <c r="E2918" s="1">
        <v>0</v>
      </c>
      <c r="F2918" s="1">
        <v>0</v>
      </c>
      <c r="G2918" t="s">
        <v>7</v>
      </c>
      <c r="H2918" s="1">
        <v>691</v>
      </c>
    </row>
    <row r="2919" spans="1:8">
      <c r="A2919" s="4" t="str">
        <f t="shared" si="45"/>
        <v>2011Arkansas</v>
      </c>
      <c r="B2919">
        <v>2011</v>
      </c>
      <c r="C2919" t="s">
        <v>10</v>
      </c>
      <c r="D2919" s="1">
        <v>0</v>
      </c>
      <c r="E2919" s="1">
        <v>0</v>
      </c>
      <c r="F2919" s="1">
        <v>0</v>
      </c>
      <c r="G2919" t="s">
        <v>8</v>
      </c>
      <c r="H2919" s="1">
        <v>560</v>
      </c>
    </row>
    <row r="2920" spans="1:8">
      <c r="A2920" s="4" t="str">
        <f t="shared" si="45"/>
        <v>2011Arkansas</v>
      </c>
      <c r="B2920">
        <v>2011</v>
      </c>
      <c r="C2920" t="s">
        <v>10</v>
      </c>
      <c r="D2920" s="1">
        <v>0</v>
      </c>
      <c r="E2920" s="1">
        <v>0</v>
      </c>
      <c r="F2920" s="1">
        <v>0</v>
      </c>
      <c r="G2920" t="s">
        <v>9</v>
      </c>
      <c r="H2920" s="1">
        <v>439</v>
      </c>
    </row>
    <row r="2921" spans="1:8">
      <c r="A2921" s="4" t="str">
        <f t="shared" si="45"/>
        <v>2011Arkansas</v>
      </c>
      <c r="B2921">
        <v>2011</v>
      </c>
      <c r="C2921" t="s">
        <v>10</v>
      </c>
      <c r="D2921" s="1">
        <v>0</v>
      </c>
      <c r="E2921" s="1">
        <v>0</v>
      </c>
      <c r="F2921" s="1">
        <v>0</v>
      </c>
      <c r="G2921" t="s">
        <v>10</v>
      </c>
      <c r="H2921" s="1">
        <v>0</v>
      </c>
    </row>
    <row r="2922" spans="1:8">
      <c r="A2922" s="4" t="str">
        <f t="shared" si="45"/>
        <v>2011Arkansas</v>
      </c>
      <c r="B2922">
        <v>2011</v>
      </c>
      <c r="C2922" t="s">
        <v>10</v>
      </c>
      <c r="D2922" s="1">
        <v>0</v>
      </c>
      <c r="E2922" s="1">
        <v>0</v>
      </c>
      <c r="F2922" s="1">
        <v>0</v>
      </c>
      <c r="G2922" t="s">
        <v>11</v>
      </c>
      <c r="H2922" s="1">
        <v>4077</v>
      </c>
    </row>
    <row r="2923" spans="1:8">
      <c r="A2923" s="4" t="str">
        <f t="shared" si="45"/>
        <v>2011Arkansas</v>
      </c>
      <c r="B2923">
        <v>2011</v>
      </c>
      <c r="C2923" t="s">
        <v>10</v>
      </c>
      <c r="D2923" s="1">
        <v>0</v>
      </c>
      <c r="E2923" s="1">
        <v>0</v>
      </c>
      <c r="F2923" s="1">
        <v>0</v>
      </c>
      <c r="G2923" t="s">
        <v>12</v>
      </c>
      <c r="H2923" s="1">
        <v>746</v>
      </c>
    </row>
    <row r="2924" spans="1:8">
      <c r="A2924" s="4" t="str">
        <f t="shared" si="45"/>
        <v>2011Arkansas</v>
      </c>
      <c r="B2924">
        <v>2011</v>
      </c>
      <c r="C2924" t="s">
        <v>10</v>
      </c>
      <c r="D2924" s="1">
        <v>0</v>
      </c>
      <c r="E2924" s="1">
        <v>0</v>
      </c>
      <c r="F2924" s="1">
        <v>0</v>
      </c>
      <c r="G2924" t="s">
        <v>13</v>
      </c>
      <c r="H2924" s="1">
        <v>519</v>
      </c>
    </row>
    <row r="2925" spans="1:8">
      <c r="A2925" s="4" t="str">
        <f t="shared" si="45"/>
        <v>2011Arkansas</v>
      </c>
      <c r="B2925">
        <v>2011</v>
      </c>
      <c r="C2925" t="s">
        <v>10</v>
      </c>
      <c r="D2925" s="1">
        <v>0</v>
      </c>
      <c r="E2925" s="1">
        <v>0</v>
      </c>
      <c r="F2925" s="1">
        <v>0</v>
      </c>
      <c r="G2925" t="s">
        <v>14</v>
      </c>
      <c r="H2925" s="1">
        <v>79</v>
      </c>
    </row>
    <row r="2926" spans="1:8">
      <c r="A2926" s="4" t="str">
        <f t="shared" si="45"/>
        <v>2011Arkansas</v>
      </c>
      <c r="B2926">
        <v>2011</v>
      </c>
      <c r="C2926" t="s">
        <v>10</v>
      </c>
      <c r="D2926" s="1">
        <v>0</v>
      </c>
      <c r="E2926" s="1">
        <v>0</v>
      </c>
      <c r="F2926" s="1">
        <v>0</v>
      </c>
      <c r="G2926" t="s">
        <v>15</v>
      </c>
      <c r="H2926" s="1">
        <v>0</v>
      </c>
    </row>
    <row r="2927" spans="1:8">
      <c r="A2927" s="4" t="str">
        <f t="shared" si="45"/>
        <v>2011Arkansas</v>
      </c>
      <c r="B2927">
        <v>2011</v>
      </c>
      <c r="C2927" t="s">
        <v>10</v>
      </c>
      <c r="D2927" s="1">
        <v>0</v>
      </c>
      <c r="E2927" s="1">
        <v>0</v>
      </c>
      <c r="F2927" s="1">
        <v>0</v>
      </c>
      <c r="G2927" t="s">
        <v>16</v>
      </c>
      <c r="H2927" s="1">
        <v>3067</v>
      </c>
    </row>
    <row r="2928" spans="1:8">
      <c r="A2928" s="4" t="str">
        <f t="shared" si="45"/>
        <v>2011Arkansas</v>
      </c>
      <c r="B2928">
        <v>2011</v>
      </c>
      <c r="C2928" t="s">
        <v>10</v>
      </c>
      <c r="D2928" s="1">
        <v>0</v>
      </c>
      <c r="E2928" s="1">
        <v>0</v>
      </c>
      <c r="F2928" s="1">
        <v>0</v>
      </c>
      <c r="G2928" t="s">
        <v>17</v>
      </c>
      <c r="H2928" s="1">
        <v>1446</v>
      </c>
    </row>
    <row r="2929" spans="1:8">
      <c r="A2929" s="4" t="str">
        <f t="shared" si="45"/>
        <v>2011Arkansas</v>
      </c>
      <c r="B2929">
        <v>2011</v>
      </c>
      <c r="C2929" t="s">
        <v>10</v>
      </c>
      <c r="D2929" s="1">
        <v>0</v>
      </c>
      <c r="E2929" s="1">
        <v>0</v>
      </c>
      <c r="F2929" s="1">
        <v>0</v>
      </c>
      <c r="G2929" t="s">
        <v>18</v>
      </c>
      <c r="H2929" s="1">
        <v>13</v>
      </c>
    </row>
    <row r="2930" spans="1:8">
      <c r="A2930" s="4" t="str">
        <f t="shared" si="45"/>
        <v>2011Arkansas</v>
      </c>
      <c r="B2930">
        <v>2011</v>
      </c>
      <c r="C2930" t="s">
        <v>10</v>
      </c>
      <c r="D2930" s="1">
        <v>0</v>
      </c>
      <c r="E2930" s="1">
        <v>0</v>
      </c>
      <c r="F2930" s="1">
        <v>0</v>
      </c>
      <c r="G2930" t="s">
        <v>19</v>
      </c>
      <c r="H2930" s="1">
        <v>179</v>
      </c>
    </row>
    <row r="2931" spans="1:8">
      <c r="A2931" s="4" t="str">
        <f t="shared" si="45"/>
        <v>2011Arkansas</v>
      </c>
      <c r="B2931">
        <v>2011</v>
      </c>
      <c r="C2931" t="s">
        <v>10</v>
      </c>
      <c r="D2931" s="1">
        <v>0</v>
      </c>
      <c r="E2931" s="1">
        <v>0</v>
      </c>
      <c r="F2931" s="1">
        <v>0</v>
      </c>
      <c r="G2931" t="s">
        <v>20</v>
      </c>
      <c r="H2931" s="1">
        <v>3684</v>
      </c>
    </row>
    <row r="2932" spans="1:8">
      <c r="A2932" s="4" t="str">
        <f t="shared" si="45"/>
        <v>2011Arkansas</v>
      </c>
      <c r="B2932">
        <v>2011</v>
      </c>
      <c r="C2932" t="s">
        <v>10</v>
      </c>
      <c r="D2932" s="1">
        <v>0</v>
      </c>
      <c r="E2932" s="1">
        <v>0</v>
      </c>
      <c r="F2932" s="1">
        <v>0</v>
      </c>
      <c r="G2932" t="s">
        <v>21</v>
      </c>
      <c r="H2932" s="1">
        <v>1362</v>
      </c>
    </row>
    <row r="2933" spans="1:8">
      <c r="A2933" s="4" t="str">
        <f t="shared" si="45"/>
        <v>2011Arkansas</v>
      </c>
      <c r="B2933">
        <v>2011</v>
      </c>
      <c r="C2933" t="s">
        <v>10</v>
      </c>
      <c r="D2933" s="1">
        <v>0</v>
      </c>
      <c r="E2933" s="1">
        <v>0</v>
      </c>
      <c r="F2933" s="1">
        <v>0</v>
      </c>
      <c r="G2933" t="s">
        <v>22</v>
      </c>
      <c r="H2933" s="1">
        <v>851</v>
      </c>
    </row>
    <row r="2934" spans="1:8">
      <c r="A2934" s="4" t="str">
        <f t="shared" si="45"/>
        <v>2011Arkansas</v>
      </c>
      <c r="B2934">
        <v>2011</v>
      </c>
      <c r="C2934" t="s">
        <v>10</v>
      </c>
      <c r="D2934" s="1">
        <v>0</v>
      </c>
      <c r="E2934" s="1">
        <v>0</v>
      </c>
      <c r="F2934" s="1">
        <v>0</v>
      </c>
      <c r="G2934" t="s">
        <v>23</v>
      </c>
      <c r="H2934" s="1">
        <v>2008</v>
      </c>
    </row>
    <row r="2935" spans="1:8">
      <c r="A2935" s="4" t="str">
        <f t="shared" si="45"/>
        <v>2011Arkansas</v>
      </c>
      <c r="B2935">
        <v>2011</v>
      </c>
      <c r="C2935" t="s">
        <v>10</v>
      </c>
      <c r="D2935" s="1">
        <v>0</v>
      </c>
      <c r="E2935" s="1">
        <v>0</v>
      </c>
      <c r="F2935" s="1">
        <v>0</v>
      </c>
      <c r="G2935" t="s">
        <v>24</v>
      </c>
      <c r="H2935" s="1">
        <v>213</v>
      </c>
    </row>
    <row r="2936" spans="1:8">
      <c r="A2936" s="4" t="str">
        <f t="shared" si="45"/>
        <v>2011Arkansas</v>
      </c>
      <c r="B2936">
        <v>2011</v>
      </c>
      <c r="C2936" t="s">
        <v>10</v>
      </c>
      <c r="D2936" s="1">
        <v>0</v>
      </c>
      <c r="E2936" s="1">
        <v>0</v>
      </c>
      <c r="F2936" s="1">
        <v>0</v>
      </c>
      <c r="G2936" t="s">
        <v>25</v>
      </c>
      <c r="H2936" s="1">
        <v>2120</v>
      </c>
    </row>
    <row r="2937" spans="1:8">
      <c r="A2937" s="4" t="str">
        <f t="shared" si="45"/>
        <v>2011Arkansas</v>
      </c>
      <c r="B2937">
        <v>2011</v>
      </c>
      <c r="C2937" t="s">
        <v>10</v>
      </c>
      <c r="D2937" s="1">
        <v>0</v>
      </c>
      <c r="E2937" s="1">
        <v>0</v>
      </c>
      <c r="F2937" s="1">
        <v>0</v>
      </c>
      <c r="G2937" t="s">
        <v>26</v>
      </c>
      <c r="H2937" s="1">
        <v>30</v>
      </c>
    </row>
    <row r="2938" spans="1:8">
      <c r="A2938" s="4" t="str">
        <f t="shared" si="45"/>
        <v>2011Arkansas</v>
      </c>
      <c r="B2938">
        <v>2011</v>
      </c>
      <c r="C2938" t="s">
        <v>10</v>
      </c>
      <c r="D2938" s="1">
        <v>0</v>
      </c>
      <c r="E2938" s="1">
        <v>0</v>
      </c>
      <c r="F2938" s="1">
        <v>0</v>
      </c>
      <c r="G2938" t="s">
        <v>27</v>
      </c>
      <c r="H2938" s="1">
        <v>133</v>
      </c>
    </row>
    <row r="2939" spans="1:8">
      <c r="A2939" s="4" t="str">
        <f t="shared" si="45"/>
        <v>2011Arkansas</v>
      </c>
      <c r="B2939">
        <v>2011</v>
      </c>
      <c r="C2939" t="s">
        <v>10</v>
      </c>
      <c r="D2939" s="1">
        <v>0</v>
      </c>
      <c r="E2939" s="1">
        <v>0</v>
      </c>
      <c r="F2939" s="1">
        <v>0</v>
      </c>
      <c r="G2939" t="s">
        <v>28</v>
      </c>
      <c r="H2939" s="1">
        <v>781</v>
      </c>
    </row>
    <row r="2940" spans="1:8">
      <c r="A2940" s="4" t="str">
        <f t="shared" si="45"/>
        <v>2011Arkansas</v>
      </c>
      <c r="B2940">
        <v>2011</v>
      </c>
      <c r="C2940" t="s">
        <v>10</v>
      </c>
      <c r="D2940" s="1">
        <v>0</v>
      </c>
      <c r="E2940" s="1">
        <v>0</v>
      </c>
      <c r="F2940" s="1">
        <v>0</v>
      </c>
      <c r="G2940" t="s">
        <v>29</v>
      </c>
      <c r="H2940" s="1">
        <v>1881</v>
      </c>
    </row>
    <row r="2941" spans="1:8">
      <c r="A2941" s="4" t="str">
        <f t="shared" si="45"/>
        <v>2011Arkansas</v>
      </c>
      <c r="B2941">
        <v>2011</v>
      </c>
      <c r="C2941" t="s">
        <v>10</v>
      </c>
      <c r="D2941" s="1">
        <v>0</v>
      </c>
      <c r="E2941" s="1">
        <v>0</v>
      </c>
      <c r="F2941" s="1">
        <v>0</v>
      </c>
      <c r="G2941" t="s">
        <v>30</v>
      </c>
      <c r="H2941" s="1">
        <v>232</v>
      </c>
    </row>
    <row r="2942" spans="1:8">
      <c r="A2942" s="4" t="str">
        <f t="shared" si="45"/>
        <v>2011Arkansas</v>
      </c>
      <c r="B2942">
        <v>2011</v>
      </c>
      <c r="C2942" t="s">
        <v>10</v>
      </c>
      <c r="D2942" s="1">
        <v>0</v>
      </c>
      <c r="E2942" s="1">
        <v>0</v>
      </c>
      <c r="F2942" s="1">
        <v>0</v>
      </c>
      <c r="G2942" t="s">
        <v>31</v>
      </c>
      <c r="H2942" s="1">
        <v>1731</v>
      </c>
    </row>
    <row r="2943" spans="1:8">
      <c r="A2943" s="4" t="str">
        <f t="shared" si="45"/>
        <v>2011Arkansas</v>
      </c>
      <c r="B2943">
        <v>2011</v>
      </c>
      <c r="C2943" t="s">
        <v>10</v>
      </c>
      <c r="D2943" s="1">
        <v>0</v>
      </c>
      <c r="E2943" s="1">
        <v>0</v>
      </c>
      <c r="F2943" s="1">
        <v>0</v>
      </c>
      <c r="G2943" t="s">
        <v>32</v>
      </c>
      <c r="H2943" s="1">
        <v>7314</v>
      </c>
    </row>
    <row r="2944" spans="1:8">
      <c r="A2944" s="4" t="str">
        <f t="shared" si="45"/>
        <v>2011Arkansas</v>
      </c>
      <c r="B2944">
        <v>2011</v>
      </c>
      <c r="C2944" t="s">
        <v>10</v>
      </c>
      <c r="D2944" s="1">
        <v>0</v>
      </c>
      <c r="E2944" s="1">
        <v>0</v>
      </c>
      <c r="F2944" s="1">
        <v>0</v>
      </c>
      <c r="G2944" t="s">
        <v>33</v>
      </c>
      <c r="H2944" s="1">
        <v>713</v>
      </c>
    </row>
    <row r="2945" spans="1:8">
      <c r="A2945" s="4" t="str">
        <f t="shared" si="45"/>
        <v>2011Arkansas</v>
      </c>
      <c r="B2945">
        <v>2011</v>
      </c>
      <c r="C2945" t="s">
        <v>10</v>
      </c>
      <c r="D2945" s="1">
        <v>0</v>
      </c>
      <c r="E2945" s="1">
        <v>0</v>
      </c>
      <c r="F2945" s="1">
        <v>0</v>
      </c>
      <c r="G2945" t="s">
        <v>34</v>
      </c>
      <c r="H2945" s="1">
        <v>332</v>
      </c>
    </row>
    <row r="2946" spans="1:8">
      <c r="A2946" s="4" t="str">
        <f t="shared" si="45"/>
        <v>2011Arkansas</v>
      </c>
      <c r="B2946">
        <v>2011</v>
      </c>
      <c r="C2946" t="s">
        <v>10</v>
      </c>
      <c r="D2946" s="1">
        <v>0</v>
      </c>
      <c r="E2946" s="1">
        <v>0</v>
      </c>
      <c r="F2946" s="1">
        <v>0</v>
      </c>
      <c r="G2946" t="s">
        <v>35</v>
      </c>
      <c r="H2946" s="1">
        <v>641</v>
      </c>
    </row>
    <row r="2947" spans="1:8">
      <c r="A2947" s="4" t="str">
        <f t="shared" ref="A2947:A3010" si="46">B2947&amp;C2947</f>
        <v>2011Arkansas</v>
      </c>
      <c r="B2947">
        <v>2011</v>
      </c>
      <c r="C2947" t="s">
        <v>10</v>
      </c>
      <c r="D2947" s="1">
        <v>0</v>
      </c>
      <c r="E2947" s="1">
        <v>0</v>
      </c>
      <c r="F2947" s="1">
        <v>0</v>
      </c>
      <c r="G2947" t="s">
        <v>36</v>
      </c>
      <c r="H2947" s="1">
        <v>52</v>
      </c>
    </row>
    <row r="2948" spans="1:8">
      <c r="A2948" s="4" t="str">
        <f t="shared" si="46"/>
        <v>2011Arkansas</v>
      </c>
      <c r="B2948">
        <v>2011</v>
      </c>
      <c r="C2948" t="s">
        <v>10</v>
      </c>
      <c r="D2948" s="1">
        <v>0</v>
      </c>
      <c r="E2948" s="1">
        <v>0</v>
      </c>
      <c r="F2948" s="1">
        <v>0</v>
      </c>
      <c r="G2948" t="s">
        <v>37</v>
      </c>
      <c r="H2948" s="1">
        <v>341</v>
      </c>
    </row>
    <row r="2949" spans="1:8">
      <c r="A2949" s="4" t="str">
        <f t="shared" si="46"/>
        <v>2011Arkansas</v>
      </c>
      <c r="B2949">
        <v>2011</v>
      </c>
      <c r="C2949" t="s">
        <v>10</v>
      </c>
      <c r="D2949" s="1">
        <v>0</v>
      </c>
      <c r="E2949" s="1">
        <v>0</v>
      </c>
      <c r="F2949" s="1">
        <v>0</v>
      </c>
      <c r="G2949" t="s">
        <v>38</v>
      </c>
      <c r="H2949" s="1">
        <v>775</v>
      </c>
    </row>
    <row r="2950" spans="1:8">
      <c r="A2950" s="4" t="str">
        <f t="shared" si="46"/>
        <v>2011Arkansas</v>
      </c>
      <c r="B2950">
        <v>2011</v>
      </c>
      <c r="C2950" t="s">
        <v>10</v>
      </c>
      <c r="D2950" s="1">
        <v>0</v>
      </c>
      <c r="E2950" s="1">
        <v>0</v>
      </c>
      <c r="F2950" s="1">
        <v>0</v>
      </c>
      <c r="G2950" t="s">
        <v>39</v>
      </c>
      <c r="H2950" s="1">
        <v>674</v>
      </c>
    </row>
    <row r="2951" spans="1:8">
      <c r="A2951" s="4" t="str">
        <f t="shared" si="46"/>
        <v>2011Arkansas</v>
      </c>
      <c r="B2951">
        <v>2011</v>
      </c>
      <c r="C2951" t="s">
        <v>10</v>
      </c>
      <c r="D2951" s="1">
        <v>0</v>
      </c>
      <c r="E2951" s="1">
        <v>0</v>
      </c>
      <c r="F2951" s="1">
        <v>0</v>
      </c>
      <c r="G2951" t="s">
        <v>40</v>
      </c>
      <c r="H2951" s="1">
        <v>1664</v>
      </c>
    </row>
    <row r="2952" spans="1:8">
      <c r="A2952" s="4" t="str">
        <f t="shared" si="46"/>
        <v>2011Arkansas</v>
      </c>
      <c r="B2952">
        <v>2011</v>
      </c>
      <c r="C2952" t="s">
        <v>10</v>
      </c>
      <c r="D2952" s="1">
        <v>0</v>
      </c>
      <c r="E2952" s="1">
        <v>0</v>
      </c>
      <c r="F2952" s="1">
        <v>0</v>
      </c>
      <c r="G2952" t="s">
        <v>41</v>
      </c>
      <c r="H2952" s="1">
        <v>214</v>
      </c>
    </row>
    <row r="2953" spans="1:8">
      <c r="A2953" s="4" t="str">
        <f t="shared" si="46"/>
        <v>2011Arkansas</v>
      </c>
      <c r="B2953">
        <v>2011</v>
      </c>
      <c r="C2953" t="s">
        <v>10</v>
      </c>
      <c r="D2953" s="1">
        <v>0</v>
      </c>
      <c r="E2953" s="1">
        <v>0</v>
      </c>
      <c r="F2953" s="1">
        <v>0</v>
      </c>
      <c r="G2953" t="s">
        <v>42</v>
      </c>
      <c r="H2953" s="1">
        <v>174</v>
      </c>
    </row>
    <row r="2954" spans="1:8">
      <c r="A2954" s="4" t="str">
        <f t="shared" si="46"/>
        <v>2011Arkansas</v>
      </c>
      <c r="B2954">
        <v>2011</v>
      </c>
      <c r="C2954" t="s">
        <v>10</v>
      </c>
      <c r="D2954" s="1">
        <v>0</v>
      </c>
      <c r="E2954" s="1">
        <v>0</v>
      </c>
      <c r="F2954" s="1">
        <v>0</v>
      </c>
      <c r="G2954" t="s">
        <v>43</v>
      </c>
      <c r="H2954" s="1">
        <v>3761</v>
      </c>
    </row>
    <row r="2955" spans="1:8">
      <c r="A2955" s="4" t="str">
        <f t="shared" si="46"/>
        <v>2011Arkansas</v>
      </c>
      <c r="B2955">
        <v>2011</v>
      </c>
      <c r="C2955" t="s">
        <v>10</v>
      </c>
      <c r="D2955" s="1">
        <v>0</v>
      </c>
      <c r="E2955" s="1">
        <v>0</v>
      </c>
      <c r="F2955" s="1">
        <v>0</v>
      </c>
      <c r="G2955" t="s">
        <v>44</v>
      </c>
      <c r="H2955" s="1">
        <v>632</v>
      </c>
    </row>
    <row r="2956" spans="1:8">
      <c r="A2956" s="4" t="str">
        <f t="shared" si="46"/>
        <v>2011Arkansas</v>
      </c>
      <c r="B2956">
        <v>2011</v>
      </c>
      <c r="C2956" t="s">
        <v>10</v>
      </c>
      <c r="D2956" s="1">
        <v>0</v>
      </c>
      <c r="E2956" s="1">
        <v>0</v>
      </c>
      <c r="F2956" s="1">
        <v>0</v>
      </c>
      <c r="G2956" t="s">
        <v>45</v>
      </c>
      <c r="H2956" s="1">
        <v>567</v>
      </c>
    </row>
    <row r="2957" spans="1:8">
      <c r="A2957" s="4" t="str">
        <f t="shared" si="46"/>
        <v>2011Arkansas</v>
      </c>
      <c r="B2957">
        <v>2011</v>
      </c>
      <c r="C2957" t="s">
        <v>10</v>
      </c>
      <c r="D2957" s="1">
        <v>0</v>
      </c>
      <c r="E2957" s="1">
        <v>0</v>
      </c>
      <c r="F2957" s="1">
        <v>0</v>
      </c>
      <c r="G2957" t="s">
        <v>46</v>
      </c>
      <c r="H2957" s="1">
        <v>0</v>
      </c>
    </row>
    <row r="2958" spans="1:8">
      <c r="A2958" s="4" t="str">
        <f t="shared" si="46"/>
        <v>2011Arkansas</v>
      </c>
      <c r="B2958">
        <v>2011</v>
      </c>
      <c r="C2958" t="s">
        <v>10</v>
      </c>
      <c r="D2958" s="1">
        <v>0</v>
      </c>
      <c r="E2958" s="1">
        <v>0</v>
      </c>
      <c r="F2958" s="1">
        <v>0</v>
      </c>
      <c r="G2958" t="s">
        <v>47</v>
      </c>
      <c r="H2958" s="1">
        <v>235</v>
      </c>
    </row>
    <row r="2959" spans="1:8">
      <c r="A2959" s="4" t="str">
        <f t="shared" si="46"/>
        <v>2011Arkansas</v>
      </c>
      <c r="B2959">
        <v>2011</v>
      </c>
      <c r="C2959" t="s">
        <v>10</v>
      </c>
      <c r="D2959" s="1">
        <v>0</v>
      </c>
      <c r="E2959" s="1">
        <v>0</v>
      </c>
      <c r="F2959" s="1">
        <v>0</v>
      </c>
      <c r="G2959" t="s">
        <v>48</v>
      </c>
      <c r="H2959" s="1">
        <v>0</v>
      </c>
    </row>
    <row r="2960" spans="1:8">
      <c r="A2960" s="4" t="str">
        <f t="shared" si="46"/>
        <v>2011Arkansas</v>
      </c>
      <c r="B2960">
        <v>2011</v>
      </c>
      <c r="C2960" t="s">
        <v>10</v>
      </c>
      <c r="D2960" s="1">
        <v>0</v>
      </c>
      <c r="E2960" s="1">
        <v>0</v>
      </c>
      <c r="F2960" s="1">
        <v>0</v>
      </c>
      <c r="G2960" t="s">
        <v>49</v>
      </c>
      <c r="H2960" s="1">
        <v>6462</v>
      </c>
    </row>
    <row r="2961" spans="1:8">
      <c r="A2961" s="4" t="str">
        <f t="shared" si="46"/>
        <v>2011Arkansas</v>
      </c>
      <c r="B2961">
        <v>2011</v>
      </c>
      <c r="C2961" t="s">
        <v>10</v>
      </c>
      <c r="D2961" s="1">
        <v>0</v>
      </c>
      <c r="E2961" s="1">
        <v>0</v>
      </c>
      <c r="F2961" s="1">
        <v>0</v>
      </c>
      <c r="G2961" t="s">
        <v>50</v>
      </c>
      <c r="H2961" s="1">
        <v>14767</v>
      </c>
    </row>
    <row r="2962" spans="1:8">
      <c r="A2962" s="4" t="str">
        <f t="shared" si="46"/>
        <v>2011Arkansas</v>
      </c>
      <c r="B2962">
        <v>2011</v>
      </c>
      <c r="C2962" t="s">
        <v>10</v>
      </c>
      <c r="D2962" s="1">
        <v>0</v>
      </c>
      <c r="E2962" s="1">
        <v>0</v>
      </c>
      <c r="F2962" s="1">
        <v>0</v>
      </c>
      <c r="G2962" t="s">
        <v>51</v>
      </c>
      <c r="H2962" s="1">
        <v>0</v>
      </c>
    </row>
    <row r="2963" spans="1:8">
      <c r="A2963" s="4" t="str">
        <f t="shared" si="46"/>
        <v>2011Arkansas</v>
      </c>
      <c r="B2963">
        <v>2011</v>
      </c>
      <c r="C2963" t="s">
        <v>10</v>
      </c>
      <c r="D2963" s="1">
        <v>0</v>
      </c>
      <c r="E2963" s="1">
        <v>0</v>
      </c>
      <c r="F2963" s="1">
        <v>0</v>
      </c>
      <c r="G2963" t="s">
        <v>52</v>
      </c>
      <c r="H2963" s="1">
        <v>0</v>
      </c>
    </row>
    <row r="2964" spans="1:8">
      <c r="A2964" s="4" t="str">
        <f t="shared" si="46"/>
        <v>2011Arkansas</v>
      </c>
      <c r="B2964">
        <v>2011</v>
      </c>
      <c r="C2964" t="s">
        <v>10</v>
      </c>
      <c r="D2964" s="1">
        <v>0</v>
      </c>
      <c r="E2964" s="1">
        <v>0</v>
      </c>
      <c r="F2964" s="1">
        <v>0</v>
      </c>
      <c r="G2964" t="s">
        <v>53</v>
      </c>
      <c r="H2964" s="1">
        <v>1245</v>
      </c>
    </row>
    <row r="2965" spans="1:8">
      <c r="A2965" s="4" t="str">
        <f t="shared" si="46"/>
        <v>2011Arkansas</v>
      </c>
      <c r="B2965">
        <v>2011</v>
      </c>
      <c r="C2965" t="s">
        <v>10</v>
      </c>
      <c r="D2965" s="1">
        <v>0</v>
      </c>
      <c r="E2965" s="1">
        <v>0</v>
      </c>
      <c r="F2965" s="1">
        <v>0</v>
      </c>
      <c r="G2965" t="s">
        <v>54</v>
      </c>
      <c r="H2965" s="1">
        <v>1477</v>
      </c>
    </row>
    <row r="2966" spans="1:8">
      <c r="A2966" s="4" t="str">
        <f t="shared" si="46"/>
        <v>2011Arkansas</v>
      </c>
      <c r="B2966">
        <v>2011</v>
      </c>
      <c r="C2966" t="s">
        <v>10</v>
      </c>
      <c r="D2966" s="1">
        <v>0</v>
      </c>
      <c r="E2966" s="1">
        <v>0</v>
      </c>
      <c r="F2966" s="1">
        <v>0</v>
      </c>
      <c r="G2966" t="s">
        <v>55</v>
      </c>
      <c r="H2966" s="1">
        <v>24</v>
      </c>
    </row>
    <row r="2967" spans="1:8">
      <c r="A2967" s="4" t="str">
        <f t="shared" si="46"/>
        <v>2011Arkansas</v>
      </c>
      <c r="B2967">
        <v>2011</v>
      </c>
      <c r="C2967" t="s">
        <v>10</v>
      </c>
      <c r="D2967" s="1">
        <v>0</v>
      </c>
      <c r="E2967" s="1">
        <v>0</v>
      </c>
      <c r="F2967" s="1">
        <v>0</v>
      </c>
      <c r="G2967" t="s">
        <v>56</v>
      </c>
      <c r="H2967" s="1">
        <v>687</v>
      </c>
    </row>
    <row r="2968" spans="1:8">
      <c r="A2968" s="4" t="str">
        <f t="shared" si="46"/>
        <v>2011Arkansas</v>
      </c>
      <c r="B2968">
        <v>2011</v>
      </c>
      <c r="C2968" t="s">
        <v>10</v>
      </c>
      <c r="D2968" s="1">
        <v>0</v>
      </c>
      <c r="E2968" s="1">
        <v>0</v>
      </c>
      <c r="F2968" s="1">
        <v>0</v>
      </c>
      <c r="G2968" t="s">
        <v>57</v>
      </c>
      <c r="H2968" s="1">
        <v>252</v>
      </c>
    </row>
    <row r="2969" spans="1:8">
      <c r="A2969" s="4" t="str">
        <f t="shared" si="46"/>
        <v>2011Arkansas</v>
      </c>
      <c r="B2969">
        <v>2011</v>
      </c>
      <c r="C2969" t="s">
        <v>10</v>
      </c>
      <c r="D2969" s="1">
        <v>0</v>
      </c>
      <c r="E2969" s="1">
        <v>0</v>
      </c>
      <c r="F2969" s="1">
        <v>0</v>
      </c>
      <c r="G2969" t="s">
        <v>58</v>
      </c>
      <c r="H2969" s="1">
        <v>529</v>
      </c>
    </row>
    <row r="2970" spans="1:8">
      <c r="A2970" s="4" t="str">
        <f t="shared" si="46"/>
        <v>2011California</v>
      </c>
      <c r="B2970">
        <v>2011</v>
      </c>
      <c r="C2970" s="4" t="s">
        <v>11</v>
      </c>
      <c r="D2970" s="1">
        <v>37222678</v>
      </c>
      <c r="E2970" s="1">
        <v>31213310</v>
      </c>
      <c r="F2970" s="1">
        <v>5271168</v>
      </c>
      <c r="G2970">
        <v>0</v>
      </c>
      <c r="H2970" s="1">
        <v>0</v>
      </c>
    </row>
    <row r="2971" spans="1:8">
      <c r="A2971" s="4" t="str">
        <f t="shared" si="46"/>
        <v>2011California</v>
      </c>
      <c r="B2971">
        <v>2011</v>
      </c>
      <c r="C2971" t="s">
        <v>11</v>
      </c>
      <c r="D2971" s="1">
        <v>0</v>
      </c>
      <c r="E2971" s="1">
        <v>0</v>
      </c>
      <c r="F2971" s="1">
        <v>0</v>
      </c>
      <c r="G2971" t="s">
        <v>7</v>
      </c>
      <c r="H2971" s="1">
        <v>2087</v>
      </c>
    </row>
    <row r="2972" spans="1:8">
      <c r="A2972" s="4" t="str">
        <f t="shared" si="46"/>
        <v>2011California</v>
      </c>
      <c r="B2972">
        <v>2011</v>
      </c>
      <c r="C2972" t="s">
        <v>11</v>
      </c>
      <c r="D2972" s="1">
        <v>0</v>
      </c>
      <c r="E2972" s="1">
        <v>0</v>
      </c>
      <c r="F2972" s="1">
        <v>0</v>
      </c>
      <c r="G2972" t="s">
        <v>8</v>
      </c>
      <c r="H2972" s="1">
        <v>7358</v>
      </c>
    </row>
    <row r="2973" spans="1:8">
      <c r="A2973" s="4" t="str">
        <f t="shared" si="46"/>
        <v>2011California</v>
      </c>
      <c r="B2973">
        <v>2011</v>
      </c>
      <c r="C2973" t="s">
        <v>11</v>
      </c>
      <c r="D2973" s="1">
        <v>0</v>
      </c>
      <c r="E2973" s="1">
        <v>0</v>
      </c>
      <c r="F2973" s="1">
        <v>0</v>
      </c>
      <c r="G2973" t="s">
        <v>9</v>
      </c>
      <c r="H2973" s="1">
        <v>35650</v>
      </c>
    </row>
    <row r="2974" spans="1:8">
      <c r="A2974" s="4" t="str">
        <f t="shared" si="46"/>
        <v>2011California</v>
      </c>
      <c r="B2974">
        <v>2011</v>
      </c>
      <c r="C2974" t="s">
        <v>11</v>
      </c>
      <c r="D2974" s="1">
        <v>0</v>
      </c>
      <c r="E2974" s="1">
        <v>0</v>
      </c>
      <c r="F2974" s="1">
        <v>0</v>
      </c>
      <c r="G2974" t="s">
        <v>10</v>
      </c>
      <c r="H2974" s="1">
        <v>2648</v>
      </c>
    </row>
    <row r="2975" spans="1:8">
      <c r="A2975" s="4" t="str">
        <f t="shared" si="46"/>
        <v>2011California</v>
      </c>
      <c r="B2975">
        <v>2011</v>
      </c>
      <c r="C2975" t="s">
        <v>11</v>
      </c>
      <c r="D2975" s="1">
        <v>0</v>
      </c>
      <c r="E2975" s="1">
        <v>0</v>
      </c>
      <c r="F2975" s="1">
        <v>0</v>
      </c>
      <c r="G2975" t="s">
        <v>11</v>
      </c>
      <c r="H2975" s="1">
        <v>0</v>
      </c>
    </row>
    <row r="2976" spans="1:8">
      <c r="A2976" s="4" t="str">
        <f t="shared" si="46"/>
        <v>2011California</v>
      </c>
      <c r="B2976">
        <v>2011</v>
      </c>
      <c r="C2976" t="s">
        <v>11</v>
      </c>
      <c r="D2976" s="1">
        <v>0</v>
      </c>
      <c r="E2976" s="1">
        <v>0</v>
      </c>
      <c r="F2976" s="1">
        <v>0</v>
      </c>
      <c r="G2976" t="s">
        <v>12</v>
      </c>
      <c r="H2976" s="1">
        <v>21245</v>
      </c>
    </row>
    <row r="2977" spans="1:8">
      <c r="A2977" s="4" t="str">
        <f t="shared" si="46"/>
        <v>2011California</v>
      </c>
      <c r="B2977">
        <v>2011</v>
      </c>
      <c r="C2977" t="s">
        <v>11</v>
      </c>
      <c r="D2977" s="1">
        <v>0</v>
      </c>
      <c r="E2977" s="1">
        <v>0</v>
      </c>
      <c r="F2977" s="1">
        <v>0</v>
      </c>
      <c r="G2977" t="s">
        <v>13</v>
      </c>
      <c r="H2977" s="1">
        <v>3073</v>
      </c>
    </row>
    <row r="2978" spans="1:8">
      <c r="A2978" s="4" t="str">
        <f t="shared" si="46"/>
        <v>2011California</v>
      </c>
      <c r="B2978">
        <v>2011</v>
      </c>
      <c r="C2978" t="s">
        <v>11</v>
      </c>
      <c r="D2978" s="1">
        <v>0</v>
      </c>
      <c r="E2978" s="1">
        <v>0</v>
      </c>
      <c r="F2978" s="1">
        <v>0</v>
      </c>
      <c r="G2978" t="s">
        <v>14</v>
      </c>
      <c r="H2978" s="1">
        <v>1302</v>
      </c>
    </row>
    <row r="2979" spans="1:8">
      <c r="A2979" s="4" t="str">
        <f t="shared" si="46"/>
        <v>2011California</v>
      </c>
      <c r="B2979">
        <v>2011</v>
      </c>
      <c r="C2979" t="s">
        <v>11</v>
      </c>
      <c r="D2979" s="1">
        <v>0</v>
      </c>
      <c r="E2979" s="1">
        <v>0</v>
      </c>
      <c r="F2979" s="1">
        <v>0</v>
      </c>
      <c r="G2979" t="s">
        <v>15</v>
      </c>
      <c r="H2979" s="1">
        <v>3240</v>
      </c>
    </row>
    <row r="2980" spans="1:8">
      <c r="A2980" s="4" t="str">
        <f t="shared" si="46"/>
        <v>2011California</v>
      </c>
      <c r="B2980">
        <v>2011</v>
      </c>
      <c r="C2980" t="s">
        <v>11</v>
      </c>
      <c r="D2980" s="1">
        <v>0</v>
      </c>
      <c r="E2980" s="1">
        <v>0</v>
      </c>
      <c r="F2980" s="1">
        <v>0</v>
      </c>
      <c r="G2980" t="s">
        <v>16</v>
      </c>
      <c r="H2980" s="1">
        <v>22094</v>
      </c>
    </row>
    <row r="2981" spans="1:8">
      <c r="A2981" s="4" t="str">
        <f t="shared" si="46"/>
        <v>2011California</v>
      </c>
      <c r="B2981">
        <v>2011</v>
      </c>
      <c r="C2981" t="s">
        <v>11</v>
      </c>
      <c r="D2981" s="1">
        <v>0</v>
      </c>
      <c r="E2981" s="1">
        <v>0</v>
      </c>
      <c r="F2981" s="1">
        <v>0</v>
      </c>
      <c r="G2981" t="s">
        <v>17</v>
      </c>
      <c r="H2981" s="1">
        <v>13303</v>
      </c>
    </row>
    <row r="2982" spans="1:8">
      <c r="A2982" s="4" t="str">
        <f t="shared" si="46"/>
        <v>2011California</v>
      </c>
      <c r="B2982">
        <v>2011</v>
      </c>
      <c r="C2982" t="s">
        <v>11</v>
      </c>
      <c r="D2982" s="1">
        <v>0</v>
      </c>
      <c r="E2982" s="1">
        <v>0</v>
      </c>
      <c r="F2982" s="1">
        <v>0</v>
      </c>
      <c r="G2982" t="s">
        <v>18</v>
      </c>
      <c r="H2982" s="1">
        <v>9864</v>
      </c>
    </row>
    <row r="2983" spans="1:8">
      <c r="A2983" s="4" t="str">
        <f t="shared" si="46"/>
        <v>2011California</v>
      </c>
      <c r="B2983">
        <v>2011</v>
      </c>
      <c r="C2983" t="s">
        <v>11</v>
      </c>
      <c r="D2983" s="1">
        <v>0</v>
      </c>
      <c r="E2983" s="1">
        <v>0</v>
      </c>
      <c r="F2983" s="1">
        <v>0</v>
      </c>
      <c r="G2983" t="s">
        <v>19</v>
      </c>
      <c r="H2983" s="1">
        <v>4796</v>
      </c>
    </row>
    <row r="2984" spans="1:8">
      <c r="A2984" s="4" t="str">
        <f t="shared" si="46"/>
        <v>2011California</v>
      </c>
      <c r="B2984">
        <v>2011</v>
      </c>
      <c r="C2984" t="s">
        <v>11</v>
      </c>
      <c r="D2984" s="1">
        <v>0</v>
      </c>
      <c r="E2984" s="1">
        <v>0</v>
      </c>
      <c r="F2984" s="1">
        <v>0</v>
      </c>
      <c r="G2984" t="s">
        <v>20</v>
      </c>
      <c r="H2984" s="1">
        <v>20834</v>
      </c>
    </row>
    <row r="2985" spans="1:8">
      <c r="A2985" s="4" t="str">
        <f t="shared" si="46"/>
        <v>2011California</v>
      </c>
      <c r="B2985">
        <v>2011</v>
      </c>
      <c r="C2985" t="s">
        <v>11</v>
      </c>
      <c r="D2985" s="1">
        <v>0</v>
      </c>
      <c r="E2985" s="1">
        <v>0</v>
      </c>
      <c r="F2985" s="1">
        <v>0</v>
      </c>
      <c r="G2985" t="s">
        <v>21</v>
      </c>
      <c r="H2985" s="1">
        <v>4673</v>
      </c>
    </row>
    <row r="2986" spans="1:8">
      <c r="A2986" s="4" t="str">
        <f t="shared" si="46"/>
        <v>2011California</v>
      </c>
      <c r="B2986">
        <v>2011</v>
      </c>
      <c r="C2986" t="s">
        <v>11</v>
      </c>
      <c r="D2986" s="1">
        <v>0</v>
      </c>
      <c r="E2986" s="1">
        <v>0</v>
      </c>
      <c r="F2986" s="1">
        <v>0</v>
      </c>
      <c r="G2986" t="s">
        <v>22</v>
      </c>
      <c r="H2986" s="1">
        <v>3324</v>
      </c>
    </row>
    <row r="2987" spans="1:8">
      <c r="A2987" s="4" t="str">
        <f t="shared" si="46"/>
        <v>2011California</v>
      </c>
      <c r="B2987">
        <v>2011</v>
      </c>
      <c r="C2987" t="s">
        <v>11</v>
      </c>
      <c r="D2987" s="1">
        <v>0</v>
      </c>
      <c r="E2987" s="1">
        <v>0</v>
      </c>
      <c r="F2987" s="1">
        <v>0</v>
      </c>
      <c r="G2987" t="s">
        <v>23</v>
      </c>
      <c r="H2987" s="1">
        <v>2810</v>
      </c>
    </row>
    <row r="2988" spans="1:8">
      <c r="A2988" s="4" t="str">
        <f t="shared" si="46"/>
        <v>2011California</v>
      </c>
      <c r="B2988">
        <v>2011</v>
      </c>
      <c r="C2988" t="s">
        <v>11</v>
      </c>
      <c r="D2988" s="1">
        <v>0</v>
      </c>
      <c r="E2988" s="1">
        <v>0</v>
      </c>
      <c r="F2988" s="1">
        <v>0</v>
      </c>
      <c r="G2988" t="s">
        <v>24</v>
      </c>
      <c r="H2988" s="1">
        <v>1201</v>
      </c>
    </row>
    <row r="2989" spans="1:8">
      <c r="A2989" s="4" t="str">
        <f t="shared" si="46"/>
        <v>2011California</v>
      </c>
      <c r="B2989">
        <v>2011</v>
      </c>
      <c r="C2989" t="s">
        <v>11</v>
      </c>
      <c r="D2989" s="1">
        <v>0</v>
      </c>
      <c r="E2989" s="1">
        <v>0</v>
      </c>
      <c r="F2989" s="1">
        <v>0</v>
      </c>
      <c r="G2989" t="s">
        <v>25</v>
      </c>
      <c r="H2989" s="1">
        <v>3600</v>
      </c>
    </row>
    <row r="2990" spans="1:8">
      <c r="A2990" s="4" t="str">
        <f t="shared" si="46"/>
        <v>2011California</v>
      </c>
      <c r="B2990">
        <v>2011</v>
      </c>
      <c r="C2990" t="s">
        <v>11</v>
      </c>
      <c r="D2990" s="1">
        <v>0</v>
      </c>
      <c r="E2990" s="1">
        <v>0</v>
      </c>
      <c r="F2990" s="1">
        <v>0</v>
      </c>
      <c r="G2990" t="s">
        <v>26</v>
      </c>
      <c r="H2990" s="1">
        <v>1658</v>
      </c>
    </row>
    <row r="2991" spans="1:8">
      <c r="A2991" s="4" t="str">
        <f t="shared" si="46"/>
        <v>2011California</v>
      </c>
      <c r="B2991">
        <v>2011</v>
      </c>
      <c r="C2991" t="s">
        <v>11</v>
      </c>
      <c r="D2991" s="1">
        <v>0</v>
      </c>
      <c r="E2991" s="1">
        <v>0</v>
      </c>
      <c r="F2991" s="1">
        <v>0</v>
      </c>
      <c r="G2991" t="s">
        <v>27</v>
      </c>
      <c r="H2991" s="1">
        <v>7793</v>
      </c>
    </row>
    <row r="2992" spans="1:8">
      <c r="A2992" s="4" t="str">
        <f t="shared" si="46"/>
        <v>2011California</v>
      </c>
      <c r="B2992">
        <v>2011</v>
      </c>
      <c r="C2992" t="s">
        <v>11</v>
      </c>
      <c r="D2992" s="1">
        <v>0</v>
      </c>
      <c r="E2992" s="1">
        <v>0</v>
      </c>
      <c r="F2992" s="1">
        <v>0</v>
      </c>
      <c r="G2992" t="s">
        <v>28</v>
      </c>
      <c r="H2992" s="1">
        <v>10244</v>
      </c>
    </row>
    <row r="2993" spans="1:8">
      <c r="A2993" s="4" t="str">
        <f t="shared" si="46"/>
        <v>2011California</v>
      </c>
      <c r="B2993">
        <v>2011</v>
      </c>
      <c r="C2993" t="s">
        <v>11</v>
      </c>
      <c r="D2993" s="1">
        <v>0</v>
      </c>
      <c r="E2993" s="1">
        <v>0</v>
      </c>
      <c r="F2993" s="1">
        <v>0</v>
      </c>
      <c r="G2993" t="s">
        <v>29</v>
      </c>
      <c r="H2993" s="1">
        <v>12069</v>
      </c>
    </row>
    <row r="2994" spans="1:8">
      <c r="A2994" s="4" t="str">
        <f t="shared" si="46"/>
        <v>2011California</v>
      </c>
      <c r="B2994">
        <v>2011</v>
      </c>
      <c r="C2994" t="s">
        <v>11</v>
      </c>
      <c r="D2994" s="1">
        <v>0</v>
      </c>
      <c r="E2994" s="1">
        <v>0</v>
      </c>
      <c r="F2994" s="1">
        <v>0</v>
      </c>
      <c r="G2994" t="s">
        <v>30</v>
      </c>
      <c r="H2994" s="1">
        <v>5687</v>
      </c>
    </row>
    <row r="2995" spans="1:8">
      <c r="A2995" s="4" t="str">
        <f t="shared" si="46"/>
        <v>2011California</v>
      </c>
      <c r="B2995">
        <v>2011</v>
      </c>
      <c r="C2995" t="s">
        <v>11</v>
      </c>
      <c r="D2995" s="1">
        <v>0</v>
      </c>
      <c r="E2995" s="1">
        <v>0</v>
      </c>
      <c r="F2995" s="1">
        <v>0</v>
      </c>
      <c r="G2995" t="s">
        <v>31</v>
      </c>
      <c r="H2995" s="1">
        <v>2092</v>
      </c>
    </row>
    <row r="2996" spans="1:8">
      <c r="A2996" s="4" t="str">
        <f t="shared" si="46"/>
        <v>2011California</v>
      </c>
      <c r="B2996">
        <v>2011</v>
      </c>
      <c r="C2996" t="s">
        <v>11</v>
      </c>
      <c r="D2996" s="1">
        <v>0</v>
      </c>
      <c r="E2996" s="1">
        <v>0</v>
      </c>
      <c r="F2996" s="1">
        <v>0</v>
      </c>
      <c r="G2996" t="s">
        <v>32</v>
      </c>
      <c r="H2996" s="1">
        <v>7677</v>
      </c>
    </row>
    <row r="2997" spans="1:8">
      <c r="A2997" s="4" t="str">
        <f t="shared" si="46"/>
        <v>2011California</v>
      </c>
      <c r="B2997">
        <v>2011</v>
      </c>
      <c r="C2997" t="s">
        <v>11</v>
      </c>
      <c r="D2997" s="1">
        <v>0</v>
      </c>
      <c r="E2997" s="1">
        <v>0</v>
      </c>
      <c r="F2997" s="1">
        <v>0</v>
      </c>
      <c r="G2997" t="s">
        <v>33</v>
      </c>
      <c r="H2997" s="1">
        <v>2599</v>
      </c>
    </row>
    <row r="2998" spans="1:8">
      <c r="A2998" s="4" t="str">
        <f t="shared" si="46"/>
        <v>2011California</v>
      </c>
      <c r="B2998">
        <v>2011</v>
      </c>
      <c r="C2998" t="s">
        <v>11</v>
      </c>
      <c r="D2998" s="1">
        <v>0</v>
      </c>
      <c r="E2998" s="1">
        <v>0</v>
      </c>
      <c r="F2998" s="1">
        <v>0</v>
      </c>
      <c r="G2998" t="s">
        <v>34</v>
      </c>
      <c r="H2998" s="1">
        <v>1955</v>
      </c>
    </row>
    <row r="2999" spans="1:8">
      <c r="A2999" s="4" t="str">
        <f t="shared" si="46"/>
        <v>2011California</v>
      </c>
      <c r="B2999">
        <v>2011</v>
      </c>
      <c r="C2999" t="s">
        <v>11</v>
      </c>
      <c r="D2999" s="1">
        <v>0</v>
      </c>
      <c r="E2999" s="1">
        <v>0</v>
      </c>
      <c r="F2999" s="1">
        <v>0</v>
      </c>
      <c r="G2999" t="s">
        <v>35</v>
      </c>
      <c r="H2999" s="1">
        <v>36159</v>
      </c>
    </row>
    <row r="3000" spans="1:8">
      <c r="A3000" s="4" t="str">
        <f t="shared" si="46"/>
        <v>2011California</v>
      </c>
      <c r="B3000">
        <v>2011</v>
      </c>
      <c r="C3000" t="s">
        <v>11</v>
      </c>
      <c r="D3000" s="1">
        <v>0</v>
      </c>
      <c r="E3000" s="1">
        <v>0</v>
      </c>
      <c r="F3000" s="1">
        <v>0</v>
      </c>
      <c r="G3000" t="s">
        <v>36</v>
      </c>
      <c r="H3000" s="1">
        <v>1222</v>
      </c>
    </row>
    <row r="3001" spans="1:8">
      <c r="A3001" s="4" t="str">
        <f t="shared" si="46"/>
        <v>2011California</v>
      </c>
      <c r="B3001">
        <v>2011</v>
      </c>
      <c r="C3001" t="s">
        <v>11</v>
      </c>
      <c r="D3001" s="1">
        <v>0</v>
      </c>
      <c r="E3001" s="1">
        <v>0</v>
      </c>
      <c r="F3001" s="1">
        <v>0</v>
      </c>
      <c r="G3001" t="s">
        <v>37</v>
      </c>
      <c r="H3001" s="1">
        <v>8053</v>
      </c>
    </row>
    <row r="3002" spans="1:8">
      <c r="A3002" s="4" t="str">
        <f t="shared" si="46"/>
        <v>2011California</v>
      </c>
      <c r="B3002">
        <v>2011</v>
      </c>
      <c r="C3002" t="s">
        <v>11</v>
      </c>
      <c r="D3002" s="1">
        <v>0</v>
      </c>
      <c r="E3002" s="1">
        <v>0</v>
      </c>
      <c r="F3002" s="1">
        <v>0</v>
      </c>
      <c r="G3002" t="s">
        <v>38</v>
      </c>
      <c r="H3002" s="1">
        <v>5904</v>
      </c>
    </row>
    <row r="3003" spans="1:8">
      <c r="A3003" s="4" t="str">
        <f t="shared" si="46"/>
        <v>2011California</v>
      </c>
      <c r="B3003">
        <v>2011</v>
      </c>
      <c r="C3003" t="s">
        <v>11</v>
      </c>
      <c r="D3003" s="1">
        <v>0</v>
      </c>
      <c r="E3003" s="1">
        <v>0</v>
      </c>
      <c r="F3003" s="1">
        <v>0</v>
      </c>
      <c r="G3003" t="s">
        <v>39</v>
      </c>
      <c r="H3003" s="1">
        <v>25629</v>
      </c>
    </row>
    <row r="3004" spans="1:8">
      <c r="A3004" s="4" t="str">
        <f t="shared" si="46"/>
        <v>2011California</v>
      </c>
      <c r="B3004">
        <v>2011</v>
      </c>
      <c r="C3004" t="s">
        <v>11</v>
      </c>
      <c r="D3004" s="1">
        <v>0</v>
      </c>
      <c r="E3004" s="1">
        <v>0</v>
      </c>
      <c r="F3004" s="1">
        <v>0</v>
      </c>
      <c r="G3004" t="s">
        <v>40</v>
      </c>
      <c r="H3004" s="1">
        <v>8708</v>
      </c>
    </row>
    <row r="3005" spans="1:8">
      <c r="A3005" s="4" t="str">
        <f t="shared" si="46"/>
        <v>2011California</v>
      </c>
      <c r="B3005">
        <v>2011</v>
      </c>
      <c r="C3005" t="s">
        <v>11</v>
      </c>
      <c r="D3005" s="1">
        <v>0</v>
      </c>
      <c r="E3005" s="1">
        <v>0</v>
      </c>
      <c r="F3005" s="1">
        <v>0</v>
      </c>
      <c r="G3005" t="s">
        <v>41</v>
      </c>
      <c r="H3005" s="1">
        <v>1392</v>
      </c>
    </row>
    <row r="3006" spans="1:8">
      <c r="A3006" s="4" t="str">
        <f t="shared" si="46"/>
        <v>2011California</v>
      </c>
      <c r="B3006">
        <v>2011</v>
      </c>
      <c r="C3006" t="s">
        <v>11</v>
      </c>
      <c r="D3006" s="1">
        <v>0</v>
      </c>
      <c r="E3006" s="1">
        <v>0</v>
      </c>
      <c r="F3006" s="1">
        <v>0</v>
      </c>
      <c r="G3006" t="s">
        <v>42</v>
      </c>
      <c r="H3006" s="1">
        <v>10474</v>
      </c>
    </row>
    <row r="3007" spans="1:8">
      <c r="A3007" s="4" t="str">
        <f t="shared" si="46"/>
        <v>2011California</v>
      </c>
      <c r="B3007">
        <v>2011</v>
      </c>
      <c r="C3007" t="s">
        <v>11</v>
      </c>
      <c r="D3007" s="1">
        <v>0</v>
      </c>
      <c r="E3007" s="1">
        <v>0</v>
      </c>
      <c r="F3007" s="1">
        <v>0</v>
      </c>
      <c r="G3007" t="s">
        <v>43</v>
      </c>
      <c r="H3007" s="1">
        <v>5113</v>
      </c>
    </row>
    <row r="3008" spans="1:8">
      <c r="A3008" s="4" t="str">
        <f t="shared" si="46"/>
        <v>2011California</v>
      </c>
      <c r="B3008">
        <v>2011</v>
      </c>
      <c r="C3008" t="s">
        <v>11</v>
      </c>
      <c r="D3008" s="1">
        <v>0</v>
      </c>
      <c r="E3008" s="1">
        <v>0</v>
      </c>
      <c r="F3008" s="1">
        <v>0</v>
      </c>
      <c r="G3008" t="s">
        <v>44</v>
      </c>
      <c r="H3008" s="1">
        <v>18165</v>
      </c>
    </row>
    <row r="3009" spans="1:8">
      <c r="A3009" s="4" t="str">
        <f t="shared" si="46"/>
        <v>2011California</v>
      </c>
      <c r="B3009">
        <v>2011</v>
      </c>
      <c r="C3009" t="s">
        <v>11</v>
      </c>
      <c r="D3009" s="1">
        <v>0</v>
      </c>
      <c r="E3009" s="1">
        <v>0</v>
      </c>
      <c r="F3009" s="1">
        <v>0</v>
      </c>
      <c r="G3009" t="s">
        <v>45</v>
      </c>
      <c r="H3009" s="1">
        <v>8550</v>
      </c>
    </row>
    <row r="3010" spans="1:8">
      <c r="A3010" s="4" t="str">
        <f t="shared" si="46"/>
        <v>2011California</v>
      </c>
      <c r="B3010">
        <v>2011</v>
      </c>
      <c r="C3010" t="s">
        <v>11</v>
      </c>
      <c r="D3010" s="1">
        <v>0</v>
      </c>
      <c r="E3010" s="1">
        <v>0</v>
      </c>
      <c r="F3010" s="1">
        <v>0</v>
      </c>
      <c r="G3010" t="s">
        <v>46</v>
      </c>
      <c r="H3010" s="1">
        <v>1103</v>
      </c>
    </row>
    <row r="3011" spans="1:8">
      <c r="A3011" s="4" t="str">
        <f t="shared" ref="A3011:A3074" si="47">B3011&amp;C3011</f>
        <v>2011California</v>
      </c>
      <c r="B3011">
        <v>2011</v>
      </c>
      <c r="C3011" t="s">
        <v>11</v>
      </c>
      <c r="D3011" s="1">
        <v>0</v>
      </c>
      <c r="E3011" s="1">
        <v>0</v>
      </c>
      <c r="F3011" s="1">
        <v>0</v>
      </c>
      <c r="G3011" t="s">
        <v>47</v>
      </c>
      <c r="H3011" s="1">
        <v>5758</v>
      </c>
    </row>
    <row r="3012" spans="1:8">
      <c r="A3012" s="4" t="str">
        <f t="shared" si="47"/>
        <v>2011California</v>
      </c>
      <c r="B3012">
        <v>2011</v>
      </c>
      <c r="C3012" t="s">
        <v>11</v>
      </c>
      <c r="D3012" s="1">
        <v>0</v>
      </c>
      <c r="E3012" s="1">
        <v>0</v>
      </c>
      <c r="F3012" s="1">
        <v>0</v>
      </c>
      <c r="G3012" t="s">
        <v>48</v>
      </c>
      <c r="H3012" s="1">
        <v>1004</v>
      </c>
    </row>
    <row r="3013" spans="1:8">
      <c r="A3013" s="4" t="str">
        <f t="shared" si="47"/>
        <v>2011California</v>
      </c>
      <c r="B3013">
        <v>2011</v>
      </c>
      <c r="C3013" t="s">
        <v>11</v>
      </c>
      <c r="D3013" s="1">
        <v>0</v>
      </c>
      <c r="E3013" s="1">
        <v>0</v>
      </c>
      <c r="F3013" s="1">
        <v>0</v>
      </c>
      <c r="G3013" t="s">
        <v>49</v>
      </c>
      <c r="H3013" s="1">
        <v>8761</v>
      </c>
    </row>
    <row r="3014" spans="1:8">
      <c r="A3014" s="4" t="str">
        <f t="shared" si="47"/>
        <v>2011California</v>
      </c>
      <c r="B3014">
        <v>2011</v>
      </c>
      <c r="C3014" t="s">
        <v>11</v>
      </c>
      <c r="D3014" s="1">
        <v>0</v>
      </c>
      <c r="E3014" s="1">
        <v>0</v>
      </c>
      <c r="F3014" s="1">
        <v>0</v>
      </c>
      <c r="G3014" t="s">
        <v>50</v>
      </c>
      <c r="H3014" s="1">
        <v>37087</v>
      </c>
    </row>
    <row r="3015" spans="1:8">
      <c r="A3015" s="4" t="str">
        <f t="shared" si="47"/>
        <v>2011California</v>
      </c>
      <c r="B3015">
        <v>2011</v>
      </c>
      <c r="C3015" t="s">
        <v>11</v>
      </c>
      <c r="D3015" s="1">
        <v>0</v>
      </c>
      <c r="E3015" s="1">
        <v>0</v>
      </c>
      <c r="F3015" s="1">
        <v>0</v>
      </c>
      <c r="G3015" t="s">
        <v>51</v>
      </c>
      <c r="H3015" s="1">
        <v>8944</v>
      </c>
    </row>
    <row r="3016" spans="1:8">
      <c r="A3016" s="4" t="str">
        <f t="shared" si="47"/>
        <v>2011California</v>
      </c>
      <c r="B3016">
        <v>2011</v>
      </c>
      <c r="C3016" t="s">
        <v>11</v>
      </c>
      <c r="D3016" s="1">
        <v>0</v>
      </c>
      <c r="E3016" s="1">
        <v>0</v>
      </c>
      <c r="F3016" s="1">
        <v>0</v>
      </c>
      <c r="G3016" t="s">
        <v>52</v>
      </c>
      <c r="H3016" s="1">
        <v>745</v>
      </c>
    </row>
    <row r="3017" spans="1:8">
      <c r="A3017" s="4" t="str">
        <f t="shared" si="47"/>
        <v>2011California</v>
      </c>
      <c r="B3017">
        <v>2011</v>
      </c>
      <c r="C3017" t="s">
        <v>11</v>
      </c>
      <c r="D3017" s="1">
        <v>0</v>
      </c>
      <c r="E3017" s="1">
        <v>0</v>
      </c>
      <c r="F3017" s="1">
        <v>0</v>
      </c>
      <c r="G3017" t="s">
        <v>53</v>
      </c>
      <c r="H3017" s="1">
        <v>15753</v>
      </c>
    </row>
    <row r="3018" spans="1:8">
      <c r="A3018" s="4" t="str">
        <f t="shared" si="47"/>
        <v>2011California</v>
      </c>
      <c r="B3018">
        <v>2011</v>
      </c>
      <c r="C3018" t="s">
        <v>11</v>
      </c>
      <c r="D3018" s="1">
        <v>0</v>
      </c>
      <c r="E3018" s="1">
        <v>0</v>
      </c>
      <c r="F3018" s="1">
        <v>0</v>
      </c>
      <c r="G3018" t="s">
        <v>54</v>
      </c>
      <c r="H3018" s="1">
        <v>36481</v>
      </c>
    </row>
    <row r="3019" spans="1:8">
      <c r="A3019" s="4" t="str">
        <f t="shared" si="47"/>
        <v>2011California</v>
      </c>
      <c r="B3019">
        <v>2011</v>
      </c>
      <c r="C3019" t="s">
        <v>11</v>
      </c>
      <c r="D3019" s="1">
        <v>0</v>
      </c>
      <c r="E3019" s="1">
        <v>0</v>
      </c>
      <c r="F3019" s="1">
        <v>0</v>
      </c>
      <c r="G3019" t="s">
        <v>55</v>
      </c>
      <c r="H3019" s="1">
        <v>832</v>
      </c>
    </row>
    <row r="3020" spans="1:8">
      <c r="A3020" s="4" t="str">
        <f t="shared" si="47"/>
        <v>2011California</v>
      </c>
      <c r="B3020">
        <v>2011</v>
      </c>
      <c r="C3020" t="s">
        <v>11</v>
      </c>
      <c r="D3020" s="1">
        <v>0</v>
      </c>
      <c r="E3020" s="1">
        <v>0</v>
      </c>
      <c r="F3020" s="1">
        <v>0</v>
      </c>
      <c r="G3020" t="s">
        <v>56</v>
      </c>
      <c r="H3020" s="1">
        <v>5668</v>
      </c>
    </row>
    <row r="3021" spans="1:8">
      <c r="A3021" s="4" t="str">
        <f t="shared" si="47"/>
        <v>2011California</v>
      </c>
      <c r="B3021">
        <v>2011</v>
      </c>
      <c r="C3021" t="s">
        <v>11</v>
      </c>
      <c r="D3021" s="1">
        <v>0</v>
      </c>
      <c r="E3021" s="1">
        <v>0</v>
      </c>
      <c r="F3021" s="1">
        <v>0</v>
      </c>
      <c r="G3021" t="s">
        <v>57</v>
      </c>
      <c r="H3021" s="1">
        <v>2047</v>
      </c>
    </row>
    <row r="3022" spans="1:8">
      <c r="A3022" s="4" t="str">
        <f t="shared" si="47"/>
        <v>2011California</v>
      </c>
      <c r="B3022">
        <v>2011</v>
      </c>
      <c r="C3022" t="s">
        <v>11</v>
      </c>
      <c r="D3022" s="1">
        <v>0</v>
      </c>
      <c r="E3022" s="1">
        <v>0</v>
      </c>
      <c r="F3022" s="1">
        <v>0</v>
      </c>
      <c r="G3022" t="s">
        <v>58</v>
      </c>
      <c r="H3022" s="1">
        <v>1344</v>
      </c>
    </row>
    <row r="3023" spans="1:8">
      <c r="A3023" s="4" t="str">
        <f t="shared" si="47"/>
        <v>2011Colorado</v>
      </c>
      <c r="B3023">
        <v>2011</v>
      </c>
      <c r="C3023" s="4" t="s">
        <v>12</v>
      </c>
      <c r="D3023" s="1">
        <v>5048443</v>
      </c>
      <c r="E3023" s="1">
        <v>4048042</v>
      </c>
      <c r="F3023" s="1">
        <v>763233</v>
      </c>
      <c r="G3023">
        <v>0</v>
      </c>
      <c r="H3023" s="1">
        <v>0</v>
      </c>
    </row>
    <row r="3024" spans="1:8">
      <c r="A3024" s="4" t="str">
        <f t="shared" si="47"/>
        <v>2011Colorado</v>
      </c>
      <c r="B3024">
        <v>2011</v>
      </c>
      <c r="C3024" t="s">
        <v>12</v>
      </c>
      <c r="D3024" s="1">
        <v>0</v>
      </c>
      <c r="E3024" s="1">
        <v>0</v>
      </c>
      <c r="F3024" s="1">
        <v>0</v>
      </c>
      <c r="G3024" t="s">
        <v>7</v>
      </c>
      <c r="H3024" s="1">
        <v>2340</v>
      </c>
    </row>
    <row r="3025" spans="1:8">
      <c r="A3025" s="4" t="str">
        <f t="shared" si="47"/>
        <v>2011Colorado</v>
      </c>
      <c r="B3025">
        <v>2011</v>
      </c>
      <c r="C3025" t="s">
        <v>12</v>
      </c>
      <c r="D3025" s="1">
        <v>0</v>
      </c>
      <c r="E3025" s="1">
        <v>0</v>
      </c>
      <c r="F3025" s="1">
        <v>0</v>
      </c>
      <c r="G3025" t="s">
        <v>8</v>
      </c>
      <c r="H3025" s="1">
        <v>3191</v>
      </c>
    </row>
    <row r="3026" spans="1:8">
      <c r="A3026" s="4" t="str">
        <f t="shared" si="47"/>
        <v>2011Colorado</v>
      </c>
      <c r="B3026">
        <v>2011</v>
      </c>
      <c r="C3026" t="s">
        <v>12</v>
      </c>
      <c r="D3026" s="1">
        <v>0</v>
      </c>
      <c r="E3026" s="1">
        <v>0</v>
      </c>
      <c r="F3026" s="1">
        <v>0</v>
      </c>
      <c r="G3026" t="s">
        <v>9</v>
      </c>
      <c r="H3026" s="1">
        <v>12338</v>
      </c>
    </row>
    <row r="3027" spans="1:8">
      <c r="A3027" s="4" t="str">
        <f t="shared" si="47"/>
        <v>2011Colorado</v>
      </c>
      <c r="B3027">
        <v>2011</v>
      </c>
      <c r="C3027" t="s">
        <v>12</v>
      </c>
      <c r="D3027" s="1">
        <v>0</v>
      </c>
      <c r="E3027" s="1">
        <v>0</v>
      </c>
      <c r="F3027" s="1">
        <v>0</v>
      </c>
      <c r="G3027" t="s">
        <v>10</v>
      </c>
      <c r="H3027" s="1">
        <v>1615</v>
      </c>
    </row>
    <row r="3028" spans="1:8">
      <c r="A3028" s="4" t="str">
        <f t="shared" si="47"/>
        <v>2011Colorado</v>
      </c>
      <c r="B3028">
        <v>2011</v>
      </c>
      <c r="C3028" t="s">
        <v>12</v>
      </c>
      <c r="D3028" s="1">
        <v>0</v>
      </c>
      <c r="E3028" s="1">
        <v>0</v>
      </c>
      <c r="F3028" s="1">
        <v>0</v>
      </c>
      <c r="G3028" t="s">
        <v>11</v>
      </c>
      <c r="H3028" s="1">
        <v>23234</v>
      </c>
    </row>
    <row r="3029" spans="1:8">
      <c r="A3029" s="4" t="str">
        <f t="shared" si="47"/>
        <v>2011Colorado</v>
      </c>
      <c r="B3029">
        <v>2011</v>
      </c>
      <c r="C3029" t="s">
        <v>12</v>
      </c>
      <c r="D3029" s="1">
        <v>0</v>
      </c>
      <c r="E3029" s="1">
        <v>0</v>
      </c>
      <c r="F3029" s="1">
        <v>0</v>
      </c>
      <c r="G3029" t="s">
        <v>12</v>
      </c>
      <c r="H3029" s="1">
        <v>0</v>
      </c>
    </row>
    <row r="3030" spans="1:8">
      <c r="A3030" s="4" t="str">
        <f t="shared" si="47"/>
        <v>2011Colorado</v>
      </c>
      <c r="B3030">
        <v>2011</v>
      </c>
      <c r="C3030" t="s">
        <v>12</v>
      </c>
      <c r="D3030" s="1">
        <v>0</v>
      </c>
      <c r="E3030" s="1">
        <v>0</v>
      </c>
      <c r="F3030" s="1">
        <v>0</v>
      </c>
      <c r="G3030" t="s">
        <v>13</v>
      </c>
      <c r="H3030" s="1">
        <v>1567</v>
      </c>
    </row>
    <row r="3031" spans="1:8">
      <c r="A3031" s="4" t="str">
        <f t="shared" si="47"/>
        <v>2011Colorado</v>
      </c>
      <c r="B3031">
        <v>2011</v>
      </c>
      <c r="C3031" t="s">
        <v>12</v>
      </c>
      <c r="D3031" s="1">
        <v>0</v>
      </c>
      <c r="E3031" s="1">
        <v>0</v>
      </c>
      <c r="F3031" s="1">
        <v>0</v>
      </c>
      <c r="G3031" t="s">
        <v>14</v>
      </c>
      <c r="H3031" s="1">
        <v>501</v>
      </c>
    </row>
    <row r="3032" spans="1:8">
      <c r="A3032" s="4" t="str">
        <f t="shared" si="47"/>
        <v>2011Colorado</v>
      </c>
      <c r="B3032">
        <v>2011</v>
      </c>
      <c r="C3032" t="s">
        <v>12</v>
      </c>
      <c r="D3032" s="1">
        <v>0</v>
      </c>
      <c r="E3032" s="1">
        <v>0</v>
      </c>
      <c r="F3032" s="1">
        <v>0</v>
      </c>
      <c r="G3032" t="s">
        <v>15</v>
      </c>
      <c r="H3032" s="1">
        <v>298</v>
      </c>
    </row>
    <row r="3033" spans="1:8">
      <c r="A3033" s="4" t="str">
        <f t="shared" si="47"/>
        <v>2011Colorado</v>
      </c>
      <c r="B3033">
        <v>2011</v>
      </c>
      <c r="C3033" t="s">
        <v>12</v>
      </c>
      <c r="D3033" s="1">
        <v>0</v>
      </c>
      <c r="E3033" s="1">
        <v>0</v>
      </c>
      <c r="F3033" s="1">
        <v>0</v>
      </c>
      <c r="G3033" t="s">
        <v>16</v>
      </c>
      <c r="H3033" s="1">
        <v>8075</v>
      </c>
    </row>
    <row r="3034" spans="1:8">
      <c r="A3034" s="4" t="str">
        <f t="shared" si="47"/>
        <v>2011Colorado</v>
      </c>
      <c r="B3034">
        <v>2011</v>
      </c>
      <c r="C3034" t="s">
        <v>12</v>
      </c>
      <c r="D3034" s="1">
        <v>0</v>
      </c>
      <c r="E3034" s="1">
        <v>0</v>
      </c>
      <c r="F3034" s="1">
        <v>0</v>
      </c>
      <c r="G3034" t="s">
        <v>17</v>
      </c>
      <c r="H3034" s="1">
        <v>3250</v>
      </c>
    </row>
    <row r="3035" spans="1:8">
      <c r="A3035" s="4" t="str">
        <f t="shared" si="47"/>
        <v>2011Colorado</v>
      </c>
      <c r="B3035">
        <v>2011</v>
      </c>
      <c r="C3035" t="s">
        <v>12</v>
      </c>
      <c r="D3035" s="1">
        <v>0</v>
      </c>
      <c r="E3035" s="1">
        <v>0</v>
      </c>
      <c r="F3035" s="1">
        <v>0</v>
      </c>
      <c r="G3035" t="s">
        <v>18</v>
      </c>
      <c r="H3035" s="1">
        <v>1852</v>
      </c>
    </row>
    <row r="3036" spans="1:8">
      <c r="A3036" s="4" t="str">
        <f t="shared" si="47"/>
        <v>2011Colorado</v>
      </c>
      <c r="B3036">
        <v>2011</v>
      </c>
      <c r="C3036" t="s">
        <v>12</v>
      </c>
      <c r="D3036" s="1">
        <v>0</v>
      </c>
      <c r="E3036" s="1">
        <v>0</v>
      </c>
      <c r="F3036" s="1">
        <v>0</v>
      </c>
      <c r="G3036" t="s">
        <v>19</v>
      </c>
      <c r="H3036" s="1">
        <v>1578</v>
      </c>
    </row>
    <row r="3037" spans="1:8">
      <c r="A3037" s="4" t="str">
        <f t="shared" si="47"/>
        <v>2011Colorado</v>
      </c>
      <c r="B3037">
        <v>2011</v>
      </c>
      <c r="C3037" t="s">
        <v>12</v>
      </c>
      <c r="D3037" s="1">
        <v>0</v>
      </c>
      <c r="E3037" s="1">
        <v>0</v>
      </c>
      <c r="F3037" s="1">
        <v>0</v>
      </c>
      <c r="G3037" t="s">
        <v>20</v>
      </c>
      <c r="H3037" s="1">
        <v>6027</v>
      </c>
    </row>
    <row r="3038" spans="1:8">
      <c r="A3038" s="4" t="str">
        <f t="shared" si="47"/>
        <v>2011Colorado</v>
      </c>
      <c r="B3038">
        <v>2011</v>
      </c>
      <c r="C3038" t="s">
        <v>12</v>
      </c>
      <c r="D3038" s="1">
        <v>0</v>
      </c>
      <c r="E3038" s="1">
        <v>0</v>
      </c>
      <c r="F3038" s="1">
        <v>0</v>
      </c>
      <c r="G3038" t="s">
        <v>21</v>
      </c>
      <c r="H3038" s="1">
        <v>2116</v>
      </c>
    </row>
    <row r="3039" spans="1:8">
      <c r="A3039" s="4" t="str">
        <f t="shared" si="47"/>
        <v>2011Colorado</v>
      </c>
      <c r="B3039">
        <v>2011</v>
      </c>
      <c r="C3039" t="s">
        <v>12</v>
      </c>
      <c r="D3039" s="1">
        <v>0</v>
      </c>
      <c r="E3039" s="1">
        <v>0</v>
      </c>
      <c r="F3039" s="1">
        <v>0</v>
      </c>
      <c r="G3039" t="s">
        <v>22</v>
      </c>
      <c r="H3039" s="1">
        <v>3510</v>
      </c>
    </row>
    <row r="3040" spans="1:8">
      <c r="A3040" s="4" t="str">
        <f t="shared" si="47"/>
        <v>2011Colorado</v>
      </c>
      <c r="B3040">
        <v>2011</v>
      </c>
      <c r="C3040" t="s">
        <v>12</v>
      </c>
      <c r="D3040" s="1">
        <v>0</v>
      </c>
      <c r="E3040" s="1">
        <v>0</v>
      </c>
      <c r="F3040" s="1">
        <v>0</v>
      </c>
      <c r="G3040" t="s">
        <v>23</v>
      </c>
      <c r="H3040" s="1">
        <v>3718</v>
      </c>
    </row>
    <row r="3041" spans="1:8">
      <c r="A3041" s="4" t="str">
        <f t="shared" si="47"/>
        <v>2011Colorado</v>
      </c>
      <c r="B3041">
        <v>2011</v>
      </c>
      <c r="C3041" t="s">
        <v>12</v>
      </c>
      <c r="D3041" s="1">
        <v>0</v>
      </c>
      <c r="E3041" s="1">
        <v>0</v>
      </c>
      <c r="F3041" s="1">
        <v>0</v>
      </c>
      <c r="G3041" t="s">
        <v>24</v>
      </c>
      <c r="H3041" s="1">
        <v>1361</v>
      </c>
    </row>
    <row r="3042" spans="1:8">
      <c r="A3042" s="4" t="str">
        <f t="shared" si="47"/>
        <v>2011Colorado</v>
      </c>
      <c r="B3042">
        <v>2011</v>
      </c>
      <c r="C3042" t="s">
        <v>12</v>
      </c>
      <c r="D3042" s="1">
        <v>0</v>
      </c>
      <c r="E3042" s="1">
        <v>0</v>
      </c>
      <c r="F3042" s="1">
        <v>0</v>
      </c>
      <c r="G3042" t="s">
        <v>25</v>
      </c>
      <c r="H3042" s="1">
        <v>908</v>
      </c>
    </row>
    <row r="3043" spans="1:8">
      <c r="A3043" s="4" t="str">
        <f t="shared" si="47"/>
        <v>2011Colorado</v>
      </c>
      <c r="B3043">
        <v>2011</v>
      </c>
      <c r="C3043" t="s">
        <v>12</v>
      </c>
      <c r="D3043" s="1">
        <v>0</v>
      </c>
      <c r="E3043" s="1">
        <v>0</v>
      </c>
      <c r="F3043" s="1">
        <v>0</v>
      </c>
      <c r="G3043" t="s">
        <v>26</v>
      </c>
      <c r="H3043" s="1">
        <v>1358</v>
      </c>
    </row>
    <row r="3044" spans="1:8">
      <c r="A3044" s="4" t="str">
        <f t="shared" si="47"/>
        <v>2011Colorado</v>
      </c>
      <c r="B3044">
        <v>2011</v>
      </c>
      <c r="C3044" t="s">
        <v>12</v>
      </c>
      <c r="D3044" s="1">
        <v>0</v>
      </c>
      <c r="E3044" s="1">
        <v>0</v>
      </c>
      <c r="F3044" s="1">
        <v>0</v>
      </c>
      <c r="G3044" t="s">
        <v>27</v>
      </c>
      <c r="H3044" s="1">
        <v>3303</v>
      </c>
    </row>
    <row r="3045" spans="1:8">
      <c r="A3045" s="4" t="str">
        <f t="shared" si="47"/>
        <v>2011Colorado</v>
      </c>
      <c r="B3045">
        <v>2011</v>
      </c>
      <c r="C3045" t="s">
        <v>12</v>
      </c>
      <c r="D3045" s="1">
        <v>0</v>
      </c>
      <c r="E3045" s="1">
        <v>0</v>
      </c>
      <c r="F3045" s="1">
        <v>0</v>
      </c>
      <c r="G3045" t="s">
        <v>28</v>
      </c>
      <c r="H3045" s="1">
        <v>2157</v>
      </c>
    </row>
    <row r="3046" spans="1:8">
      <c r="A3046" s="4" t="str">
        <f t="shared" si="47"/>
        <v>2011Colorado</v>
      </c>
      <c r="B3046">
        <v>2011</v>
      </c>
      <c r="C3046" t="s">
        <v>12</v>
      </c>
      <c r="D3046" s="1">
        <v>0</v>
      </c>
      <c r="E3046" s="1">
        <v>0</v>
      </c>
      <c r="F3046" s="1">
        <v>0</v>
      </c>
      <c r="G3046" t="s">
        <v>29</v>
      </c>
      <c r="H3046" s="1">
        <v>3225</v>
      </c>
    </row>
    <row r="3047" spans="1:8">
      <c r="A3047" s="4" t="str">
        <f t="shared" si="47"/>
        <v>2011Colorado</v>
      </c>
      <c r="B3047">
        <v>2011</v>
      </c>
      <c r="C3047" t="s">
        <v>12</v>
      </c>
      <c r="D3047" s="1">
        <v>0</v>
      </c>
      <c r="E3047" s="1">
        <v>0</v>
      </c>
      <c r="F3047" s="1">
        <v>0</v>
      </c>
      <c r="G3047" t="s">
        <v>30</v>
      </c>
      <c r="H3047" s="1">
        <v>3055</v>
      </c>
    </row>
    <row r="3048" spans="1:8">
      <c r="A3048" s="4" t="str">
        <f t="shared" si="47"/>
        <v>2011Colorado</v>
      </c>
      <c r="B3048">
        <v>2011</v>
      </c>
      <c r="C3048" t="s">
        <v>12</v>
      </c>
      <c r="D3048" s="1">
        <v>0</v>
      </c>
      <c r="E3048" s="1">
        <v>0</v>
      </c>
      <c r="F3048" s="1">
        <v>0</v>
      </c>
      <c r="G3048" t="s">
        <v>31</v>
      </c>
      <c r="H3048" s="1">
        <v>879</v>
      </c>
    </row>
    <row r="3049" spans="1:8">
      <c r="A3049" s="4" t="str">
        <f t="shared" si="47"/>
        <v>2011Colorado</v>
      </c>
      <c r="B3049">
        <v>2011</v>
      </c>
      <c r="C3049" t="s">
        <v>12</v>
      </c>
      <c r="D3049" s="1">
        <v>0</v>
      </c>
      <c r="E3049" s="1">
        <v>0</v>
      </c>
      <c r="F3049" s="1">
        <v>0</v>
      </c>
      <c r="G3049" t="s">
        <v>32</v>
      </c>
      <c r="H3049" s="1">
        <v>4552</v>
      </c>
    </row>
    <row r="3050" spans="1:8">
      <c r="A3050" s="4" t="str">
        <f t="shared" si="47"/>
        <v>2011Colorado</v>
      </c>
      <c r="B3050">
        <v>2011</v>
      </c>
      <c r="C3050" t="s">
        <v>12</v>
      </c>
      <c r="D3050" s="1">
        <v>0</v>
      </c>
      <c r="E3050" s="1">
        <v>0</v>
      </c>
      <c r="F3050" s="1">
        <v>0</v>
      </c>
      <c r="G3050" t="s">
        <v>33</v>
      </c>
      <c r="H3050" s="1">
        <v>4079</v>
      </c>
    </row>
    <row r="3051" spans="1:8">
      <c r="A3051" s="4" t="str">
        <f t="shared" si="47"/>
        <v>2011Colorado</v>
      </c>
      <c r="B3051">
        <v>2011</v>
      </c>
      <c r="C3051" t="s">
        <v>12</v>
      </c>
      <c r="D3051" s="1">
        <v>0</v>
      </c>
      <c r="E3051" s="1">
        <v>0</v>
      </c>
      <c r="F3051" s="1">
        <v>0</v>
      </c>
      <c r="G3051" t="s">
        <v>34</v>
      </c>
      <c r="H3051" s="1">
        <v>4582</v>
      </c>
    </row>
    <row r="3052" spans="1:8">
      <c r="A3052" s="4" t="str">
        <f t="shared" si="47"/>
        <v>2011Colorado</v>
      </c>
      <c r="B3052">
        <v>2011</v>
      </c>
      <c r="C3052" t="s">
        <v>12</v>
      </c>
      <c r="D3052" s="1">
        <v>0</v>
      </c>
      <c r="E3052" s="1">
        <v>0</v>
      </c>
      <c r="F3052" s="1">
        <v>0</v>
      </c>
      <c r="G3052" t="s">
        <v>35</v>
      </c>
      <c r="H3052" s="1">
        <v>4061</v>
      </c>
    </row>
    <row r="3053" spans="1:8">
      <c r="A3053" s="4" t="str">
        <f t="shared" si="47"/>
        <v>2011Colorado</v>
      </c>
      <c r="B3053">
        <v>2011</v>
      </c>
      <c r="C3053" t="s">
        <v>12</v>
      </c>
      <c r="D3053" s="1">
        <v>0</v>
      </c>
      <c r="E3053" s="1">
        <v>0</v>
      </c>
      <c r="F3053" s="1">
        <v>0</v>
      </c>
      <c r="G3053" t="s">
        <v>36</v>
      </c>
      <c r="H3053" s="1">
        <v>489</v>
      </c>
    </row>
    <row r="3054" spans="1:8">
      <c r="A3054" s="4" t="str">
        <f t="shared" si="47"/>
        <v>2011Colorado</v>
      </c>
      <c r="B3054">
        <v>2011</v>
      </c>
      <c r="C3054" t="s">
        <v>12</v>
      </c>
      <c r="D3054" s="1">
        <v>0</v>
      </c>
      <c r="E3054" s="1">
        <v>0</v>
      </c>
      <c r="F3054" s="1">
        <v>0</v>
      </c>
      <c r="G3054" t="s">
        <v>37</v>
      </c>
      <c r="H3054" s="1">
        <v>2863</v>
      </c>
    </row>
    <row r="3055" spans="1:8">
      <c r="A3055" s="4" t="str">
        <f t="shared" si="47"/>
        <v>2011Colorado</v>
      </c>
      <c r="B3055">
        <v>2011</v>
      </c>
      <c r="C3055" t="s">
        <v>12</v>
      </c>
      <c r="D3055" s="1">
        <v>0</v>
      </c>
      <c r="E3055" s="1">
        <v>0</v>
      </c>
      <c r="F3055" s="1">
        <v>0</v>
      </c>
      <c r="G3055" t="s">
        <v>38</v>
      </c>
      <c r="H3055" s="1">
        <v>8797</v>
      </c>
    </row>
    <row r="3056" spans="1:8">
      <c r="A3056" s="4" t="str">
        <f t="shared" si="47"/>
        <v>2011Colorado</v>
      </c>
      <c r="B3056">
        <v>2011</v>
      </c>
      <c r="C3056" t="s">
        <v>12</v>
      </c>
      <c r="D3056" s="1">
        <v>0</v>
      </c>
      <c r="E3056" s="1">
        <v>0</v>
      </c>
      <c r="F3056" s="1">
        <v>0</v>
      </c>
      <c r="G3056" t="s">
        <v>39</v>
      </c>
      <c r="H3056" s="1">
        <v>3998</v>
      </c>
    </row>
    <row r="3057" spans="1:8">
      <c r="A3057" s="4" t="str">
        <f t="shared" si="47"/>
        <v>2011Colorado</v>
      </c>
      <c r="B3057">
        <v>2011</v>
      </c>
      <c r="C3057" t="s">
        <v>12</v>
      </c>
      <c r="D3057" s="1">
        <v>0</v>
      </c>
      <c r="E3057" s="1">
        <v>0</v>
      </c>
      <c r="F3057" s="1">
        <v>0</v>
      </c>
      <c r="G3057" t="s">
        <v>40</v>
      </c>
      <c r="H3057" s="1">
        <v>4756</v>
      </c>
    </row>
    <row r="3058" spans="1:8">
      <c r="A3058" s="4" t="str">
        <f t="shared" si="47"/>
        <v>2011Colorado</v>
      </c>
      <c r="B3058">
        <v>2011</v>
      </c>
      <c r="C3058" t="s">
        <v>12</v>
      </c>
      <c r="D3058" s="1">
        <v>0</v>
      </c>
      <c r="E3058" s="1">
        <v>0</v>
      </c>
      <c r="F3058" s="1">
        <v>0</v>
      </c>
      <c r="G3058" t="s">
        <v>41</v>
      </c>
      <c r="H3058" s="1">
        <v>2249</v>
      </c>
    </row>
    <row r="3059" spans="1:8">
      <c r="A3059" s="4" t="str">
        <f t="shared" si="47"/>
        <v>2011Colorado</v>
      </c>
      <c r="B3059">
        <v>2011</v>
      </c>
      <c r="C3059" t="s">
        <v>12</v>
      </c>
      <c r="D3059" s="1">
        <v>0</v>
      </c>
      <c r="E3059" s="1">
        <v>0</v>
      </c>
      <c r="F3059" s="1">
        <v>0</v>
      </c>
      <c r="G3059" t="s">
        <v>42</v>
      </c>
      <c r="H3059" s="1">
        <v>5527</v>
      </c>
    </row>
    <row r="3060" spans="1:8">
      <c r="A3060" s="4" t="str">
        <f t="shared" si="47"/>
        <v>2011Colorado</v>
      </c>
      <c r="B3060">
        <v>2011</v>
      </c>
      <c r="C3060" t="s">
        <v>12</v>
      </c>
      <c r="D3060" s="1">
        <v>0</v>
      </c>
      <c r="E3060" s="1">
        <v>0</v>
      </c>
      <c r="F3060" s="1">
        <v>0</v>
      </c>
      <c r="G3060" t="s">
        <v>43</v>
      </c>
      <c r="H3060" s="1">
        <v>3824</v>
      </c>
    </row>
    <row r="3061" spans="1:8">
      <c r="A3061" s="4" t="str">
        <f t="shared" si="47"/>
        <v>2011Colorado</v>
      </c>
      <c r="B3061">
        <v>2011</v>
      </c>
      <c r="C3061" t="s">
        <v>12</v>
      </c>
      <c r="D3061" s="1">
        <v>0</v>
      </c>
      <c r="E3061" s="1">
        <v>0</v>
      </c>
      <c r="F3061" s="1">
        <v>0</v>
      </c>
      <c r="G3061" t="s">
        <v>44</v>
      </c>
      <c r="H3061" s="1">
        <v>5543</v>
      </c>
    </row>
    <row r="3062" spans="1:8">
      <c r="A3062" s="4" t="str">
        <f t="shared" si="47"/>
        <v>2011Colorado</v>
      </c>
      <c r="B3062">
        <v>2011</v>
      </c>
      <c r="C3062" t="s">
        <v>12</v>
      </c>
      <c r="D3062" s="1">
        <v>0</v>
      </c>
      <c r="E3062" s="1">
        <v>0</v>
      </c>
      <c r="F3062" s="1">
        <v>0</v>
      </c>
      <c r="G3062" t="s">
        <v>45</v>
      </c>
      <c r="H3062" s="1">
        <v>3348</v>
      </c>
    </row>
    <row r="3063" spans="1:8">
      <c r="A3063" s="4" t="str">
        <f t="shared" si="47"/>
        <v>2011Colorado</v>
      </c>
      <c r="B3063">
        <v>2011</v>
      </c>
      <c r="C3063" t="s">
        <v>12</v>
      </c>
      <c r="D3063" s="1">
        <v>0</v>
      </c>
      <c r="E3063" s="1">
        <v>0</v>
      </c>
      <c r="F3063" s="1">
        <v>0</v>
      </c>
      <c r="G3063" t="s">
        <v>46</v>
      </c>
      <c r="H3063" s="1">
        <v>435</v>
      </c>
    </row>
    <row r="3064" spans="1:8">
      <c r="A3064" s="4" t="str">
        <f t="shared" si="47"/>
        <v>2011Colorado</v>
      </c>
      <c r="B3064">
        <v>2011</v>
      </c>
      <c r="C3064" t="s">
        <v>12</v>
      </c>
      <c r="D3064" s="1">
        <v>0</v>
      </c>
      <c r="E3064" s="1">
        <v>0</v>
      </c>
      <c r="F3064" s="1">
        <v>0</v>
      </c>
      <c r="G3064" t="s">
        <v>47</v>
      </c>
      <c r="H3064" s="1">
        <v>718</v>
      </c>
    </row>
    <row r="3065" spans="1:8">
      <c r="A3065" s="4" t="str">
        <f t="shared" si="47"/>
        <v>2011Colorado</v>
      </c>
      <c r="B3065">
        <v>2011</v>
      </c>
      <c r="C3065" t="s">
        <v>12</v>
      </c>
      <c r="D3065" s="1">
        <v>0</v>
      </c>
      <c r="E3065" s="1">
        <v>0</v>
      </c>
      <c r="F3065" s="1">
        <v>0</v>
      </c>
      <c r="G3065" t="s">
        <v>48</v>
      </c>
      <c r="H3065" s="1">
        <v>1340</v>
      </c>
    </row>
    <row r="3066" spans="1:8">
      <c r="A3066" s="4" t="str">
        <f t="shared" si="47"/>
        <v>2011Colorado</v>
      </c>
      <c r="B3066">
        <v>2011</v>
      </c>
      <c r="C3066" t="s">
        <v>12</v>
      </c>
      <c r="D3066" s="1">
        <v>0</v>
      </c>
      <c r="E3066" s="1">
        <v>0</v>
      </c>
      <c r="F3066" s="1">
        <v>0</v>
      </c>
      <c r="G3066" t="s">
        <v>49</v>
      </c>
      <c r="H3066" s="1">
        <v>3193</v>
      </c>
    </row>
    <row r="3067" spans="1:8">
      <c r="A3067" s="4" t="str">
        <f t="shared" si="47"/>
        <v>2011Colorado</v>
      </c>
      <c r="B3067">
        <v>2011</v>
      </c>
      <c r="C3067" t="s">
        <v>12</v>
      </c>
      <c r="D3067" s="1">
        <v>0</v>
      </c>
      <c r="E3067" s="1">
        <v>0</v>
      </c>
      <c r="F3067" s="1">
        <v>0</v>
      </c>
      <c r="G3067" t="s">
        <v>50</v>
      </c>
      <c r="H3067" s="1">
        <v>22390</v>
      </c>
    </row>
    <row r="3068" spans="1:8">
      <c r="A3068" s="4" t="str">
        <f t="shared" si="47"/>
        <v>2011Colorado</v>
      </c>
      <c r="B3068">
        <v>2011</v>
      </c>
      <c r="C3068" t="s">
        <v>12</v>
      </c>
      <c r="D3068" s="1">
        <v>0</v>
      </c>
      <c r="E3068" s="1">
        <v>0</v>
      </c>
      <c r="F3068" s="1">
        <v>0</v>
      </c>
      <c r="G3068" t="s">
        <v>51</v>
      </c>
      <c r="H3068" s="1">
        <v>3856</v>
      </c>
    </row>
    <row r="3069" spans="1:8">
      <c r="A3069" s="4" t="str">
        <f t="shared" si="47"/>
        <v>2011Colorado</v>
      </c>
      <c r="B3069">
        <v>2011</v>
      </c>
      <c r="C3069" t="s">
        <v>12</v>
      </c>
      <c r="D3069" s="1">
        <v>0</v>
      </c>
      <c r="E3069" s="1">
        <v>0</v>
      </c>
      <c r="F3069" s="1">
        <v>0</v>
      </c>
      <c r="G3069" t="s">
        <v>52</v>
      </c>
      <c r="H3069" s="1">
        <v>914</v>
      </c>
    </row>
    <row r="3070" spans="1:8">
      <c r="A3070" s="4" t="str">
        <f t="shared" si="47"/>
        <v>2011Colorado</v>
      </c>
      <c r="B3070">
        <v>2011</v>
      </c>
      <c r="C3070" t="s">
        <v>12</v>
      </c>
      <c r="D3070" s="1">
        <v>0</v>
      </c>
      <c r="E3070" s="1">
        <v>0</v>
      </c>
      <c r="F3070" s="1">
        <v>0</v>
      </c>
      <c r="G3070" t="s">
        <v>53</v>
      </c>
      <c r="H3070" s="1">
        <v>6281</v>
      </c>
    </row>
    <row r="3071" spans="1:8">
      <c r="A3071" s="4" t="str">
        <f t="shared" si="47"/>
        <v>2011Colorado</v>
      </c>
      <c r="B3071">
        <v>2011</v>
      </c>
      <c r="C3071" t="s">
        <v>12</v>
      </c>
      <c r="D3071" s="1">
        <v>0</v>
      </c>
      <c r="E3071" s="1">
        <v>0</v>
      </c>
      <c r="F3071" s="1">
        <v>0</v>
      </c>
      <c r="G3071" t="s">
        <v>54</v>
      </c>
      <c r="H3071" s="1">
        <v>5524</v>
      </c>
    </row>
    <row r="3072" spans="1:8">
      <c r="A3072" s="4" t="str">
        <f t="shared" si="47"/>
        <v>2011Colorado</v>
      </c>
      <c r="B3072">
        <v>2011</v>
      </c>
      <c r="C3072" t="s">
        <v>12</v>
      </c>
      <c r="D3072" s="1">
        <v>0</v>
      </c>
      <c r="E3072" s="1">
        <v>0</v>
      </c>
      <c r="F3072" s="1">
        <v>0</v>
      </c>
      <c r="G3072" t="s">
        <v>55</v>
      </c>
      <c r="H3072" s="1">
        <v>412</v>
      </c>
    </row>
    <row r="3073" spans="1:8">
      <c r="A3073" s="4" t="str">
        <f t="shared" si="47"/>
        <v>2011Colorado</v>
      </c>
      <c r="B3073">
        <v>2011</v>
      </c>
      <c r="C3073" t="s">
        <v>12</v>
      </c>
      <c r="D3073" s="1">
        <v>0</v>
      </c>
      <c r="E3073" s="1">
        <v>0</v>
      </c>
      <c r="F3073" s="1">
        <v>0</v>
      </c>
      <c r="G3073" t="s">
        <v>56</v>
      </c>
      <c r="H3073" s="1">
        <v>3995</v>
      </c>
    </row>
    <row r="3074" spans="1:8">
      <c r="A3074" s="4" t="str">
        <f t="shared" si="47"/>
        <v>2011Colorado</v>
      </c>
      <c r="B3074">
        <v>2011</v>
      </c>
      <c r="C3074" t="s">
        <v>12</v>
      </c>
      <c r="D3074" s="1">
        <v>0</v>
      </c>
      <c r="E3074" s="1">
        <v>0</v>
      </c>
      <c r="F3074" s="1">
        <v>0</v>
      </c>
      <c r="G3074" t="s">
        <v>57</v>
      </c>
      <c r="H3074" s="1">
        <v>2942</v>
      </c>
    </row>
    <row r="3075" spans="1:8">
      <c r="A3075" s="4" t="str">
        <f t="shared" ref="A3075:A3138" si="48">B3075&amp;C3075</f>
        <v>2011Colorado</v>
      </c>
      <c r="B3075">
        <v>2011</v>
      </c>
      <c r="C3075" t="s">
        <v>12</v>
      </c>
      <c r="D3075" s="1">
        <v>0</v>
      </c>
      <c r="E3075" s="1">
        <v>0</v>
      </c>
      <c r="F3075" s="1">
        <v>0</v>
      </c>
      <c r="G3075" t="s">
        <v>58</v>
      </c>
      <c r="H3075" s="1">
        <v>476</v>
      </c>
    </row>
    <row r="3076" spans="1:8">
      <c r="A3076" s="4" t="str">
        <f t="shared" si="48"/>
        <v>2011Connecticut</v>
      </c>
      <c r="B3076">
        <v>2011</v>
      </c>
      <c r="C3076" s="4" t="s">
        <v>13</v>
      </c>
      <c r="D3076" s="1">
        <v>3548667</v>
      </c>
      <c r="E3076" s="1">
        <v>3139496</v>
      </c>
      <c r="F3076" s="1">
        <v>316883</v>
      </c>
      <c r="G3076">
        <v>0</v>
      </c>
      <c r="H3076" s="1">
        <v>0</v>
      </c>
    </row>
    <row r="3077" spans="1:8">
      <c r="A3077" s="4" t="str">
        <f t="shared" si="48"/>
        <v>2011Connecticut</v>
      </c>
      <c r="B3077">
        <v>2011</v>
      </c>
      <c r="C3077" t="s">
        <v>13</v>
      </c>
      <c r="D3077" s="1">
        <v>0</v>
      </c>
      <c r="E3077" s="1">
        <v>0</v>
      </c>
      <c r="F3077" s="1">
        <v>0</v>
      </c>
      <c r="G3077" t="s">
        <v>7</v>
      </c>
      <c r="H3077" s="1">
        <v>101</v>
      </c>
    </row>
    <row r="3078" spans="1:8">
      <c r="A3078" s="4" t="str">
        <f t="shared" si="48"/>
        <v>2011Connecticut</v>
      </c>
      <c r="B3078">
        <v>2011</v>
      </c>
      <c r="C3078" t="s">
        <v>13</v>
      </c>
      <c r="D3078" s="1">
        <v>0</v>
      </c>
      <c r="E3078" s="1">
        <v>0</v>
      </c>
      <c r="F3078" s="1">
        <v>0</v>
      </c>
      <c r="G3078" t="s">
        <v>8</v>
      </c>
      <c r="H3078" s="1">
        <v>180</v>
      </c>
    </row>
    <row r="3079" spans="1:8">
      <c r="A3079" s="4" t="str">
        <f t="shared" si="48"/>
        <v>2011Connecticut</v>
      </c>
      <c r="B3079">
        <v>2011</v>
      </c>
      <c r="C3079" t="s">
        <v>13</v>
      </c>
      <c r="D3079" s="1">
        <v>0</v>
      </c>
      <c r="E3079" s="1">
        <v>0</v>
      </c>
      <c r="F3079" s="1">
        <v>0</v>
      </c>
      <c r="G3079" t="s">
        <v>9</v>
      </c>
      <c r="H3079" s="1">
        <v>1387</v>
      </c>
    </row>
    <row r="3080" spans="1:8">
      <c r="A3080" s="4" t="str">
        <f t="shared" si="48"/>
        <v>2011Connecticut</v>
      </c>
      <c r="B3080">
        <v>2011</v>
      </c>
      <c r="C3080" t="s">
        <v>13</v>
      </c>
      <c r="D3080" s="1">
        <v>0</v>
      </c>
      <c r="E3080" s="1">
        <v>0</v>
      </c>
      <c r="F3080" s="1">
        <v>0</v>
      </c>
      <c r="G3080" t="s">
        <v>10</v>
      </c>
      <c r="H3080" s="1">
        <v>84</v>
      </c>
    </row>
    <row r="3081" spans="1:8">
      <c r="A3081" s="4" t="str">
        <f t="shared" si="48"/>
        <v>2011Connecticut</v>
      </c>
      <c r="B3081">
        <v>2011</v>
      </c>
      <c r="C3081" t="s">
        <v>13</v>
      </c>
      <c r="D3081" s="1">
        <v>0</v>
      </c>
      <c r="E3081" s="1">
        <v>0</v>
      </c>
      <c r="F3081" s="1">
        <v>0</v>
      </c>
      <c r="G3081" t="s">
        <v>11</v>
      </c>
      <c r="H3081" s="1">
        <v>3699</v>
      </c>
    </row>
    <row r="3082" spans="1:8">
      <c r="A3082" s="4" t="str">
        <f t="shared" si="48"/>
        <v>2011Connecticut</v>
      </c>
      <c r="B3082">
        <v>2011</v>
      </c>
      <c r="C3082" t="s">
        <v>13</v>
      </c>
      <c r="D3082" s="1">
        <v>0</v>
      </c>
      <c r="E3082" s="1">
        <v>0</v>
      </c>
      <c r="F3082" s="1">
        <v>0</v>
      </c>
      <c r="G3082" t="s">
        <v>12</v>
      </c>
      <c r="H3082" s="1">
        <v>1502</v>
      </c>
    </row>
    <row r="3083" spans="1:8">
      <c r="A3083" s="4" t="str">
        <f t="shared" si="48"/>
        <v>2011Connecticut</v>
      </c>
      <c r="B3083">
        <v>2011</v>
      </c>
      <c r="C3083" t="s">
        <v>13</v>
      </c>
      <c r="D3083" s="1">
        <v>0</v>
      </c>
      <c r="E3083" s="1">
        <v>0</v>
      </c>
      <c r="F3083" s="1">
        <v>0</v>
      </c>
      <c r="G3083" t="s">
        <v>13</v>
      </c>
      <c r="H3083" s="1">
        <v>0</v>
      </c>
    </row>
    <row r="3084" spans="1:8">
      <c r="A3084" s="4" t="str">
        <f t="shared" si="48"/>
        <v>2011Connecticut</v>
      </c>
      <c r="B3084">
        <v>2011</v>
      </c>
      <c r="C3084" t="s">
        <v>13</v>
      </c>
      <c r="D3084" s="1">
        <v>0</v>
      </c>
      <c r="E3084" s="1">
        <v>0</v>
      </c>
      <c r="F3084" s="1">
        <v>0</v>
      </c>
      <c r="G3084" t="s">
        <v>14</v>
      </c>
      <c r="H3084" s="1">
        <v>62</v>
      </c>
    </row>
    <row r="3085" spans="1:8">
      <c r="A3085" s="4" t="str">
        <f t="shared" si="48"/>
        <v>2011Connecticut</v>
      </c>
      <c r="B3085">
        <v>2011</v>
      </c>
      <c r="C3085" t="s">
        <v>13</v>
      </c>
      <c r="D3085" s="1">
        <v>0</v>
      </c>
      <c r="E3085" s="1">
        <v>0</v>
      </c>
      <c r="F3085" s="1">
        <v>0</v>
      </c>
      <c r="G3085" t="s">
        <v>15</v>
      </c>
      <c r="H3085" s="1">
        <v>607</v>
      </c>
    </row>
    <row r="3086" spans="1:8">
      <c r="A3086" s="4" t="str">
        <f t="shared" si="48"/>
        <v>2011Connecticut</v>
      </c>
      <c r="B3086">
        <v>2011</v>
      </c>
      <c r="C3086" t="s">
        <v>13</v>
      </c>
      <c r="D3086" s="1">
        <v>0</v>
      </c>
      <c r="E3086" s="1">
        <v>0</v>
      </c>
      <c r="F3086" s="1">
        <v>0</v>
      </c>
      <c r="G3086" t="s">
        <v>16</v>
      </c>
      <c r="H3086" s="1">
        <v>4771</v>
      </c>
    </row>
    <row r="3087" spans="1:8">
      <c r="A3087" s="4" t="str">
        <f t="shared" si="48"/>
        <v>2011Connecticut</v>
      </c>
      <c r="B3087">
        <v>2011</v>
      </c>
      <c r="C3087" t="s">
        <v>13</v>
      </c>
      <c r="D3087" s="1">
        <v>0</v>
      </c>
      <c r="E3087" s="1">
        <v>0</v>
      </c>
      <c r="F3087" s="1">
        <v>0</v>
      </c>
      <c r="G3087" t="s">
        <v>17</v>
      </c>
      <c r="H3087" s="1">
        <v>2000</v>
      </c>
    </row>
    <row r="3088" spans="1:8">
      <c r="A3088" s="4" t="str">
        <f t="shared" si="48"/>
        <v>2011Connecticut</v>
      </c>
      <c r="B3088">
        <v>2011</v>
      </c>
      <c r="C3088" t="s">
        <v>13</v>
      </c>
      <c r="D3088" s="1">
        <v>0</v>
      </c>
      <c r="E3088" s="1">
        <v>0</v>
      </c>
      <c r="F3088" s="1">
        <v>0</v>
      </c>
      <c r="G3088" t="s">
        <v>18</v>
      </c>
      <c r="H3088" s="1">
        <v>587</v>
      </c>
    </row>
    <row r="3089" spans="1:8">
      <c r="A3089" s="4" t="str">
        <f t="shared" si="48"/>
        <v>2011Connecticut</v>
      </c>
      <c r="B3089">
        <v>2011</v>
      </c>
      <c r="C3089" t="s">
        <v>13</v>
      </c>
      <c r="D3089" s="1">
        <v>0</v>
      </c>
      <c r="E3089" s="1">
        <v>0</v>
      </c>
      <c r="F3089" s="1">
        <v>0</v>
      </c>
      <c r="G3089" t="s">
        <v>19</v>
      </c>
      <c r="H3089" s="1">
        <v>133</v>
      </c>
    </row>
    <row r="3090" spans="1:8">
      <c r="A3090" s="4" t="str">
        <f t="shared" si="48"/>
        <v>2011Connecticut</v>
      </c>
      <c r="B3090">
        <v>2011</v>
      </c>
      <c r="C3090" t="s">
        <v>13</v>
      </c>
      <c r="D3090" s="1">
        <v>0</v>
      </c>
      <c r="E3090" s="1">
        <v>0</v>
      </c>
      <c r="F3090" s="1">
        <v>0</v>
      </c>
      <c r="G3090" t="s">
        <v>20</v>
      </c>
      <c r="H3090" s="1">
        <v>1843</v>
      </c>
    </row>
    <row r="3091" spans="1:8">
      <c r="A3091" s="4" t="str">
        <f t="shared" si="48"/>
        <v>2011Connecticut</v>
      </c>
      <c r="B3091">
        <v>2011</v>
      </c>
      <c r="C3091" t="s">
        <v>13</v>
      </c>
      <c r="D3091" s="1">
        <v>0</v>
      </c>
      <c r="E3091" s="1">
        <v>0</v>
      </c>
      <c r="F3091" s="1">
        <v>0</v>
      </c>
      <c r="G3091" t="s">
        <v>21</v>
      </c>
      <c r="H3091" s="1">
        <v>168</v>
      </c>
    </row>
    <row r="3092" spans="1:8">
      <c r="A3092" s="4" t="str">
        <f t="shared" si="48"/>
        <v>2011Connecticut</v>
      </c>
      <c r="B3092">
        <v>2011</v>
      </c>
      <c r="C3092" t="s">
        <v>13</v>
      </c>
      <c r="D3092" s="1">
        <v>0</v>
      </c>
      <c r="E3092" s="1">
        <v>0</v>
      </c>
      <c r="F3092" s="1">
        <v>0</v>
      </c>
      <c r="G3092" t="s">
        <v>22</v>
      </c>
      <c r="H3092" s="1">
        <v>67</v>
      </c>
    </row>
    <row r="3093" spans="1:8">
      <c r="A3093" s="4" t="str">
        <f t="shared" si="48"/>
        <v>2011Connecticut</v>
      </c>
      <c r="B3093">
        <v>2011</v>
      </c>
      <c r="C3093" t="s">
        <v>13</v>
      </c>
      <c r="D3093" s="1">
        <v>0</v>
      </c>
      <c r="E3093" s="1">
        <v>0</v>
      </c>
      <c r="F3093" s="1">
        <v>0</v>
      </c>
      <c r="G3093" t="s">
        <v>23</v>
      </c>
      <c r="H3093" s="1">
        <v>16</v>
      </c>
    </row>
    <row r="3094" spans="1:8">
      <c r="A3094" s="4" t="str">
        <f t="shared" si="48"/>
        <v>2011Connecticut</v>
      </c>
      <c r="B3094">
        <v>2011</v>
      </c>
      <c r="C3094" t="s">
        <v>13</v>
      </c>
      <c r="D3094" s="1">
        <v>0</v>
      </c>
      <c r="E3094" s="1">
        <v>0</v>
      </c>
      <c r="F3094" s="1">
        <v>0</v>
      </c>
      <c r="G3094" t="s">
        <v>24</v>
      </c>
      <c r="H3094" s="1">
        <v>0</v>
      </c>
    </row>
    <row r="3095" spans="1:8">
      <c r="A3095" s="4" t="str">
        <f t="shared" si="48"/>
        <v>2011Connecticut</v>
      </c>
      <c r="B3095">
        <v>2011</v>
      </c>
      <c r="C3095" t="s">
        <v>13</v>
      </c>
      <c r="D3095" s="1">
        <v>0</v>
      </c>
      <c r="E3095" s="1">
        <v>0</v>
      </c>
      <c r="F3095" s="1">
        <v>0</v>
      </c>
      <c r="G3095" t="s">
        <v>25</v>
      </c>
      <c r="H3095" s="1">
        <v>315</v>
      </c>
    </row>
    <row r="3096" spans="1:8">
      <c r="A3096" s="4" t="str">
        <f t="shared" si="48"/>
        <v>2011Connecticut</v>
      </c>
      <c r="B3096">
        <v>2011</v>
      </c>
      <c r="C3096" t="s">
        <v>13</v>
      </c>
      <c r="D3096" s="1">
        <v>0</v>
      </c>
      <c r="E3096" s="1">
        <v>0</v>
      </c>
      <c r="F3096" s="1">
        <v>0</v>
      </c>
      <c r="G3096" t="s">
        <v>26</v>
      </c>
      <c r="H3096" s="1">
        <v>259</v>
      </c>
    </row>
    <row r="3097" spans="1:8">
      <c r="A3097" s="4" t="str">
        <f t="shared" si="48"/>
        <v>2011Connecticut</v>
      </c>
      <c r="B3097">
        <v>2011</v>
      </c>
      <c r="C3097" t="s">
        <v>13</v>
      </c>
      <c r="D3097" s="1">
        <v>0</v>
      </c>
      <c r="E3097" s="1">
        <v>0</v>
      </c>
      <c r="F3097" s="1">
        <v>0</v>
      </c>
      <c r="G3097" t="s">
        <v>27</v>
      </c>
      <c r="H3097" s="1">
        <v>1267</v>
      </c>
    </row>
    <row r="3098" spans="1:8">
      <c r="A3098" s="4" t="str">
        <f t="shared" si="48"/>
        <v>2011Connecticut</v>
      </c>
      <c r="B3098">
        <v>2011</v>
      </c>
      <c r="C3098" t="s">
        <v>13</v>
      </c>
      <c r="D3098" s="1">
        <v>0</v>
      </c>
      <c r="E3098" s="1">
        <v>0</v>
      </c>
      <c r="F3098" s="1">
        <v>0</v>
      </c>
      <c r="G3098" t="s">
        <v>28</v>
      </c>
      <c r="H3098" s="1">
        <v>8691</v>
      </c>
    </row>
    <row r="3099" spans="1:8">
      <c r="A3099" s="4" t="str">
        <f t="shared" si="48"/>
        <v>2011Connecticut</v>
      </c>
      <c r="B3099">
        <v>2011</v>
      </c>
      <c r="C3099" t="s">
        <v>13</v>
      </c>
      <c r="D3099" s="1">
        <v>0</v>
      </c>
      <c r="E3099" s="1">
        <v>0</v>
      </c>
      <c r="F3099" s="1">
        <v>0</v>
      </c>
      <c r="G3099" t="s">
        <v>29</v>
      </c>
      <c r="H3099" s="1">
        <v>692</v>
      </c>
    </row>
    <row r="3100" spans="1:8">
      <c r="A3100" s="4" t="str">
        <f t="shared" si="48"/>
        <v>2011Connecticut</v>
      </c>
      <c r="B3100">
        <v>2011</v>
      </c>
      <c r="C3100" t="s">
        <v>13</v>
      </c>
      <c r="D3100" s="1">
        <v>0</v>
      </c>
      <c r="E3100" s="1">
        <v>0</v>
      </c>
      <c r="F3100" s="1">
        <v>0</v>
      </c>
      <c r="G3100" t="s">
        <v>30</v>
      </c>
      <c r="H3100" s="1">
        <v>76</v>
      </c>
    </row>
    <row r="3101" spans="1:8">
      <c r="A3101" s="4" t="str">
        <f t="shared" si="48"/>
        <v>2011Connecticut</v>
      </c>
      <c r="B3101">
        <v>2011</v>
      </c>
      <c r="C3101" t="s">
        <v>13</v>
      </c>
      <c r="D3101" s="1">
        <v>0</v>
      </c>
      <c r="E3101" s="1">
        <v>0</v>
      </c>
      <c r="F3101" s="1">
        <v>0</v>
      </c>
      <c r="G3101" t="s">
        <v>31</v>
      </c>
      <c r="H3101" s="1">
        <v>69</v>
      </c>
    </row>
    <row r="3102" spans="1:8">
      <c r="A3102" s="4" t="str">
        <f t="shared" si="48"/>
        <v>2011Connecticut</v>
      </c>
      <c r="B3102">
        <v>2011</v>
      </c>
      <c r="C3102" t="s">
        <v>13</v>
      </c>
      <c r="D3102" s="1">
        <v>0</v>
      </c>
      <c r="E3102" s="1">
        <v>0</v>
      </c>
      <c r="F3102" s="1">
        <v>0</v>
      </c>
      <c r="G3102" t="s">
        <v>32</v>
      </c>
      <c r="H3102" s="1">
        <v>365</v>
      </c>
    </row>
    <row r="3103" spans="1:8">
      <c r="A3103" s="4" t="str">
        <f t="shared" si="48"/>
        <v>2011Connecticut</v>
      </c>
      <c r="B3103">
        <v>2011</v>
      </c>
      <c r="C3103" t="s">
        <v>13</v>
      </c>
      <c r="D3103" s="1">
        <v>0</v>
      </c>
      <c r="E3103" s="1">
        <v>0</v>
      </c>
      <c r="F3103" s="1">
        <v>0</v>
      </c>
      <c r="G3103" t="s">
        <v>33</v>
      </c>
      <c r="H3103" s="1">
        <v>206</v>
      </c>
    </row>
    <row r="3104" spans="1:8">
      <c r="A3104" s="4" t="str">
        <f t="shared" si="48"/>
        <v>2011Connecticut</v>
      </c>
      <c r="B3104">
        <v>2011</v>
      </c>
      <c r="C3104" t="s">
        <v>13</v>
      </c>
      <c r="D3104" s="1">
        <v>0</v>
      </c>
      <c r="E3104" s="1">
        <v>0</v>
      </c>
      <c r="F3104" s="1">
        <v>0</v>
      </c>
      <c r="G3104" t="s">
        <v>34</v>
      </c>
      <c r="H3104" s="1">
        <v>62</v>
      </c>
    </row>
    <row r="3105" spans="1:8">
      <c r="A3105" s="4" t="str">
        <f t="shared" si="48"/>
        <v>2011Connecticut</v>
      </c>
      <c r="B3105">
        <v>2011</v>
      </c>
      <c r="C3105" t="s">
        <v>13</v>
      </c>
      <c r="D3105" s="1">
        <v>0</v>
      </c>
      <c r="E3105" s="1">
        <v>0</v>
      </c>
      <c r="F3105" s="1">
        <v>0</v>
      </c>
      <c r="G3105" t="s">
        <v>35</v>
      </c>
      <c r="H3105" s="1">
        <v>160</v>
      </c>
    </row>
    <row r="3106" spans="1:8">
      <c r="A3106" s="4" t="str">
        <f t="shared" si="48"/>
        <v>2011Connecticut</v>
      </c>
      <c r="B3106">
        <v>2011</v>
      </c>
      <c r="C3106" t="s">
        <v>13</v>
      </c>
      <c r="D3106" s="1">
        <v>0</v>
      </c>
      <c r="E3106" s="1">
        <v>0</v>
      </c>
      <c r="F3106" s="1">
        <v>0</v>
      </c>
      <c r="G3106" t="s">
        <v>36</v>
      </c>
      <c r="H3106" s="1">
        <v>1221</v>
      </c>
    </row>
    <row r="3107" spans="1:8">
      <c r="A3107" s="4" t="str">
        <f t="shared" si="48"/>
        <v>2011Connecticut</v>
      </c>
      <c r="B3107">
        <v>2011</v>
      </c>
      <c r="C3107" t="s">
        <v>13</v>
      </c>
      <c r="D3107" s="1">
        <v>0</v>
      </c>
      <c r="E3107" s="1">
        <v>0</v>
      </c>
      <c r="F3107" s="1">
        <v>0</v>
      </c>
      <c r="G3107" t="s">
        <v>37</v>
      </c>
      <c r="H3107" s="1">
        <v>3809</v>
      </c>
    </row>
    <row r="3108" spans="1:8">
      <c r="A3108" s="4" t="str">
        <f t="shared" si="48"/>
        <v>2011Connecticut</v>
      </c>
      <c r="B3108">
        <v>2011</v>
      </c>
      <c r="C3108" t="s">
        <v>13</v>
      </c>
      <c r="D3108" s="1">
        <v>0</v>
      </c>
      <c r="E3108" s="1">
        <v>0</v>
      </c>
      <c r="F3108" s="1">
        <v>0</v>
      </c>
      <c r="G3108" t="s">
        <v>38</v>
      </c>
      <c r="H3108" s="1">
        <v>265</v>
      </c>
    </row>
    <row r="3109" spans="1:8">
      <c r="A3109" s="4" t="str">
        <f t="shared" si="48"/>
        <v>2011Connecticut</v>
      </c>
      <c r="B3109">
        <v>2011</v>
      </c>
      <c r="C3109" t="s">
        <v>13</v>
      </c>
      <c r="D3109" s="1">
        <v>0</v>
      </c>
      <c r="E3109" s="1">
        <v>0</v>
      </c>
      <c r="F3109" s="1">
        <v>0</v>
      </c>
      <c r="G3109" t="s">
        <v>39</v>
      </c>
      <c r="H3109" s="1">
        <v>20015</v>
      </c>
    </row>
    <row r="3110" spans="1:8">
      <c r="A3110" s="4" t="str">
        <f t="shared" si="48"/>
        <v>2011Connecticut</v>
      </c>
      <c r="B3110">
        <v>2011</v>
      </c>
      <c r="C3110" t="s">
        <v>13</v>
      </c>
      <c r="D3110" s="1">
        <v>0</v>
      </c>
      <c r="E3110" s="1">
        <v>0</v>
      </c>
      <c r="F3110" s="1">
        <v>0</v>
      </c>
      <c r="G3110" t="s">
        <v>40</v>
      </c>
      <c r="H3110" s="1">
        <v>1029</v>
      </c>
    </row>
    <row r="3111" spans="1:8">
      <c r="A3111" s="4" t="str">
        <f t="shared" si="48"/>
        <v>2011Connecticut</v>
      </c>
      <c r="B3111">
        <v>2011</v>
      </c>
      <c r="C3111" t="s">
        <v>13</v>
      </c>
      <c r="D3111" s="1">
        <v>0</v>
      </c>
      <c r="E3111" s="1">
        <v>0</v>
      </c>
      <c r="F3111" s="1">
        <v>0</v>
      </c>
      <c r="G3111" t="s">
        <v>41</v>
      </c>
      <c r="H3111" s="1">
        <v>0</v>
      </c>
    </row>
    <row r="3112" spans="1:8">
      <c r="A3112" s="4" t="str">
        <f t="shared" si="48"/>
        <v>2011Connecticut</v>
      </c>
      <c r="B3112">
        <v>2011</v>
      </c>
      <c r="C3112" t="s">
        <v>13</v>
      </c>
      <c r="D3112" s="1">
        <v>0</v>
      </c>
      <c r="E3112" s="1">
        <v>0</v>
      </c>
      <c r="F3112" s="1">
        <v>0</v>
      </c>
      <c r="G3112" t="s">
        <v>42</v>
      </c>
      <c r="H3112" s="1">
        <v>1383</v>
      </c>
    </row>
    <row r="3113" spans="1:8">
      <c r="A3113" s="4" t="str">
        <f t="shared" si="48"/>
        <v>2011Connecticut</v>
      </c>
      <c r="B3113">
        <v>2011</v>
      </c>
      <c r="C3113" t="s">
        <v>13</v>
      </c>
      <c r="D3113" s="1">
        <v>0</v>
      </c>
      <c r="E3113" s="1">
        <v>0</v>
      </c>
      <c r="F3113" s="1">
        <v>0</v>
      </c>
      <c r="G3113" t="s">
        <v>43</v>
      </c>
      <c r="H3113" s="1">
        <v>217</v>
      </c>
    </row>
    <row r="3114" spans="1:8">
      <c r="A3114" s="4" t="str">
        <f t="shared" si="48"/>
        <v>2011Connecticut</v>
      </c>
      <c r="B3114">
        <v>2011</v>
      </c>
      <c r="C3114" t="s">
        <v>13</v>
      </c>
      <c r="D3114" s="1">
        <v>0</v>
      </c>
      <c r="E3114" s="1">
        <v>0</v>
      </c>
      <c r="F3114" s="1">
        <v>0</v>
      </c>
      <c r="G3114" t="s">
        <v>44</v>
      </c>
      <c r="H3114" s="1">
        <v>117</v>
      </c>
    </row>
    <row r="3115" spans="1:8">
      <c r="A3115" s="4" t="str">
        <f t="shared" si="48"/>
        <v>2011Connecticut</v>
      </c>
      <c r="B3115">
        <v>2011</v>
      </c>
      <c r="C3115" t="s">
        <v>13</v>
      </c>
      <c r="D3115" s="1">
        <v>0</v>
      </c>
      <c r="E3115" s="1">
        <v>0</v>
      </c>
      <c r="F3115" s="1">
        <v>0</v>
      </c>
      <c r="G3115" t="s">
        <v>45</v>
      </c>
      <c r="H3115" s="1">
        <v>3668</v>
      </c>
    </row>
    <row r="3116" spans="1:8">
      <c r="A3116" s="4" t="str">
        <f t="shared" si="48"/>
        <v>2011Connecticut</v>
      </c>
      <c r="B3116">
        <v>2011</v>
      </c>
      <c r="C3116" t="s">
        <v>13</v>
      </c>
      <c r="D3116" s="1">
        <v>0</v>
      </c>
      <c r="E3116" s="1">
        <v>0</v>
      </c>
      <c r="F3116" s="1">
        <v>0</v>
      </c>
      <c r="G3116" t="s">
        <v>46</v>
      </c>
      <c r="H3116" s="1">
        <v>1488</v>
      </c>
    </row>
    <row r="3117" spans="1:8">
      <c r="A3117" s="4" t="str">
        <f t="shared" si="48"/>
        <v>2011Connecticut</v>
      </c>
      <c r="B3117">
        <v>2011</v>
      </c>
      <c r="C3117" t="s">
        <v>13</v>
      </c>
      <c r="D3117" s="1">
        <v>0</v>
      </c>
      <c r="E3117" s="1">
        <v>0</v>
      </c>
      <c r="F3117" s="1">
        <v>0</v>
      </c>
      <c r="G3117" t="s">
        <v>47</v>
      </c>
      <c r="H3117" s="1">
        <v>997</v>
      </c>
    </row>
    <row r="3118" spans="1:8">
      <c r="A3118" s="4" t="str">
        <f t="shared" si="48"/>
        <v>2011Connecticut</v>
      </c>
      <c r="B3118">
        <v>2011</v>
      </c>
      <c r="C3118" t="s">
        <v>13</v>
      </c>
      <c r="D3118" s="1">
        <v>0</v>
      </c>
      <c r="E3118" s="1">
        <v>0</v>
      </c>
      <c r="F3118" s="1">
        <v>0</v>
      </c>
      <c r="G3118" t="s">
        <v>48</v>
      </c>
      <c r="H3118" s="1">
        <v>0</v>
      </c>
    </row>
    <row r="3119" spans="1:8">
      <c r="A3119" s="4" t="str">
        <f t="shared" si="48"/>
        <v>2011Connecticut</v>
      </c>
      <c r="B3119">
        <v>2011</v>
      </c>
      <c r="C3119" t="s">
        <v>13</v>
      </c>
      <c r="D3119" s="1">
        <v>0</v>
      </c>
      <c r="E3119" s="1">
        <v>0</v>
      </c>
      <c r="F3119" s="1">
        <v>0</v>
      </c>
      <c r="G3119" t="s">
        <v>49</v>
      </c>
      <c r="H3119" s="1">
        <v>123</v>
      </c>
    </row>
    <row r="3120" spans="1:8">
      <c r="A3120" s="4" t="str">
        <f t="shared" si="48"/>
        <v>2011Connecticut</v>
      </c>
      <c r="B3120">
        <v>2011</v>
      </c>
      <c r="C3120" t="s">
        <v>13</v>
      </c>
      <c r="D3120" s="1">
        <v>0</v>
      </c>
      <c r="E3120" s="1">
        <v>0</v>
      </c>
      <c r="F3120" s="1">
        <v>0</v>
      </c>
      <c r="G3120" t="s">
        <v>50</v>
      </c>
      <c r="H3120" s="1">
        <v>1214</v>
      </c>
    </row>
    <row r="3121" spans="1:8">
      <c r="A3121" s="4" t="str">
        <f t="shared" si="48"/>
        <v>2011Connecticut</v>
      </c>
      <c r="B3121">
        <v>2011</v>
      </c>
      <c r="C3121" t="s">
        <v>13</v>
      </c>
      <c r="D3121" s="1">
        <v>0</v>
      </c>
      <c r="E3121" s="1">
        <v>0</v>
      </c>
      <c r="F3121" s="1">
        <v>0</v>
      </c>
      <c r="G3121" t="s">
        <v>51</v>
      </c>
      <c r="H3121" s="1">
        <v>398</v>
      </c>
    </row>
    <row r="3122" spans="1:8">
      <c r="A3122" s="4" t="str">
        <f t="shared" si="48"/>
        <v>2011Connecticut</v>
      </c>
      <c r="B3122">
        <v>2011</v>
      </c>
      <c r="C3122" t="s">
        <v>13</v>
      </c>
      <c r="D3122" s="1">
        <v>0</v>
      </c>
      <c r="E3122" s="1">
        <v>0</v>
      </c>
      <c r="F3122" s="1">
        <v>0</v>
      </c>
      <c r="G3122" t="s">
        <v>52</v>
      </c>
      <c r="H3122" s="1">
        <v>608</v>
      </c>
    </row>
    <row r="3123" spans="1:8">
      <c r="A3123" s="4" t="str">
        <f t="shared" si="48"/>
        <v>2011Connecticut</v>
      </c>
      <c r="B3123">
        <v>2011</v>
      </c>
      <c r="C3123" t="s">
        <v>13</v>
      </c>
      <c r="D3123" s="1">
        <v>0</v>
      </c>
      <c r="E3123" s="1">
        <v>0</v>
      </c>
      <c r="F3123" s="1">
        <v>0</v>
      </c>
      <c r="G3123" t="s">
        <v>53</v>
      </c>
      <c r="H3123" s="1">
        <v>2555</v>
      </c>
    </row>
    <row r="3124" spans="1:8">
      <c r="A3124" s="4" t="str">
        <f t="shared" si="48"/>
        <v>2011Connecticut</v>
      </c>
      <c r="B3124">
        <v>2011</v>
      </c>
      <c r="C3124" t="s">
        <v>13</v>
      </c>
      <c r="D3124" s="1">
        <v>0</v>
      </c>
      <c r="E3124" s="1">
        <v>0</v>
      </c>
      <c r="F3124" s="1">
        <v>0</v>
      </c>
      <c r="G3124" t="s">
        <v>54</v>
      </c>
      <c r="H3124" s="1">
        <v>2255</v>
      </c>
    </row>
    <row r="3125" spans="1:8">
      <c r="A3125" s="4" t="str">
        <f t="shared" si="48"/>
        <v>2011Connecticut</v>
      </c>
      <c r="B3125">
        <v>2011</v>
      </c>
      <c r="C3125" t="s">
        <v>13</v>
      </c>
      <c r="D3125" s="1">
        <v>0</v>
      </c>
      <c r="E3125" s="1">
        <v>0</v>
      </c>
      <c r="F3125" s="1">
        <v>0</v>
      </c>
      <c r="G3125" t="s">
        <v>55</v>
      </c>
      <c r="H3125" s="1">
        <v>46</v>
      </c>
    </row>
    <row r="3126" spans="1:8">
      <c r="A3126" s="4" t="str">
        <f t="shared" si="48"/>
        <v>2011Connecticut</v>
      </c>
      <c r="B3126">
        <v>2011</v>
      </c>
      <c r="C3126" t="s">
        <v>13</v>
      </c>
      <c r="D3126" s="1">
        <v>0</v>
      </c>
      <c r="E3126" s="1">
        <v>0</v>
      </c>
      <c r="F3126" s="1">
        <v>0</v>
      </c>
      <c r="G3126" t="s">
        <v>56</v>
      </c>
      <c r="H3126" s="1">
        <v>660</v>
      </c>
    </row>
    <row r="3127" spans="1:8">
      <c r="A3127" s="4" t="str">
        <f t="shared" si="48"/>
        <v>2011Connecticut</v>
      </c>
      <c r="B3127">
        <v>2011</v>
      </c>
      <c r="C3127" t="s">
        <v>13</v>
      </c>
      <c r="D3127" s="1">
        <v>0</v>
      </c>
      <c r="E3127" s="1">
        <v>0</v>
      </c>
      <c r="F3127" s="1">
        <v>0</v>
      </c>
      <c r="G3127" t="s">
        <v>57</v>
      </c>
      <c r="H3127" s="1">
        <v>65</v>
      </c>
    </row>
    <row r="3128" spans="1:8">
      <c r="A3128" s="4" t="str">
        <f t="shared" si="48"/>
        <v>2011Connecticut</v>
      </c>
      <c r="B3128">
        <v>2011</v>
      </c>
      <c r="C3128" t="s">
        <v>13</v>
      </c>
      <c r="D3128" s="1">
        <v>0</v>
      </c>
      <c r="E3128" s="1">
        <v>0</v>
      </c>
      <c r="F3128" s="1">
        <v>0</v>
      </c>
      <c r="G3128" t="s">
        <v>58</v>
      </c>
      <c r="H3128" s="1">
        <v>2105</v>
      </c>
    </row>
    <row r="3129" spans="1:8">
      <c r="A3129" s="4" t="str">
        <f t="shared" si="48"/>
        <v>2011Delaware</v>
      </c>
      <c r="B3129">
        <v>2011</v>
      </c>
      <c r="C3129" s="4" t="s">
        <v>14</v>
      </c>
      <c r="D3129" s="1">
        <v>897187</v>
      </c>
      <c r="E3129" s="1">
        <v>775414</v>
      </c>
      <c r="F3129" s="1">
        <v>83156</v>
      </c>
      <c r="G3129">
        <v>0</v>
      </c>
      <c r="H3129" s="1">
        <v>0</v>
      </c>
    </row>
    <row r="3130" spans="1:8">
      <c r="A3130" s="4" t="str">
        <f t="shared" si="48"/>
        <v>2011Delaware</v>
      </c>
      <c r="B3130">
        <v>2011</v>
      </c>
      <c r="C3130" t="s">
        <v>14</v>
      </c>
      <c r="D3130" s="1">
        <v>0</v>
      </c>
      <c r="E3130" s="1">
        <v>0</v>
      </c>
      <c r="F3130" s="1">
        <v>0</v>
      </c>
      <c r="G3130" t="s">
        <v>7</v>
      </c>
      <c r="H3130" s="1">
        <v>81</v>
      </c>
    </row>
    <row r="3131" spans="1:8">
      <c r="A3131" s="4" t="str">
        <f t="shared" si="48"/>
        <v>2011Delaware</v>
      </c>
      <c r="B3131">
        <v>2011</v>
      </c>
      <c r="C3131" t="s">
        <v>14</v>
      </c>
      <c r="D3131" s="1">
        <v>0</v>
      </c>
      <c r="E3131" s="1">
        <v>0</v>
      </c>
      <c r="F3131" s="1">
        <v>0</v>
      </c>
      <c r="G3131" t="s">
        <v>8</v>
      </c>
      <c r="H3131" s="1">
        <v>329</v>
      </c>
    </row>
    <row r="3132" spans="1:8">
      <c r="A3132" s="4" t="str">
        <f t="shared" si="48"/>
        <v>2011Delaware</v>
      </c>
      <c r="B3132">
        <v>2011</v>
      </c>
      <c r="C3132" t="s">
        <v>14</v>
      </c>
      <c r="D3132" s="1">
        <v>0</v>
      </c>
      <c r="E3132" s="1">
        <v>0</v>
      </c>
      <c r="F3132" s="1">
        <v>0</v>
      </c>
      <c r="G3132" t="s">
        <v>9</v>
      </c>
      <c r="H3132" s="1">
        <v>541</v>
      </c>
    </row>
    <row r="3133" spans="1:8">
      <c r="A3133" s="4" t="str">
        <f t="shared" si="48"/>
        <v>2011Delaware</v>
      </c>
      <c r="B3133">
        <v>2011</v>
      </c>
      <c r="C3133" t="s">
        <v>14</v>
      </c>
      <c r="D3133" s="1">
        <v>0</v>
      </c>
      <c r="E3133" s="1">
        <v>0</v>
      </c>
      <c r="F3133" s="1">
        <v>0</v>
      </c>
      <c r="G3133" t="s">
        <v>10</v>
      </c>
      <c r="H3133" s="1">
        <v>0</v>
      </c>
    </row>
    <row r="3134" spans="1:8">
      <c r="A3134" s="4" t="str">
        <f t="shared" si="48"/>
        <v>2011Delaware</v>
      </c>
      <c r="B3134">
        <v>2011</v>
      </c>
      <c r="C3134" t="s">
        <v>14</v>
      </c>
      <c r="D3134" s="1">
        <v>0</v>
      </c>
      <c r="E3134" s="1">
        <v>0</v>
      </c>
      <c r="F3134" s="1">
        <v>0</v>
      </c>
      <c r="G3134" t="s">
        <v>11</v>
      </c>
      <c r="H3134" s="1">
        <v>699</v>
      </c>
    </row>
    <row r="3135" spans="1:8">
      <c r="A3135" s="4" t="str">
        <f t="shared" si="48"/>
        <v>2011Delaware</v>
      </c>
      <c r="B3135">
        <v>2011</v>
      </c>
      <c r="C3135" t="s">
        <v>14</v>
      </c>
      <c r="D3135" s="1">
        <v>0</v>
      </c>
      <c r="E3135" s="1">
        <v>0</v>
      </c>
      <c r="F3135" s="1">
        <v>0</v>
      </c>
      <c r="G3135" t="s">
        <v>12</v>
      </c>
      <c r="H3135" s="1">
        <v>169</v>
      </c>
    </row>
    <row r="3136" spans="1:8">
      <c r="A3136" s="4" t="str">
        <f t="shared" si="48"/>
        <v>2011Delaware</v>
      </c>
      <c r="B3136">
        <v>2011</v>
      </c>
      <c r="C3136" t="s">
        <v>14</v>
      </c>
      <c r="D3136" s="1">
        <v>0</v>
      </c>
      <c r="E3136" s="1">
        <v>0</v>
      </c>
      <c r="F3136" s="1">
        <v>0</v>
      </c>
      <c r="G3136" t="s">
        <v>13</v>
      </c>
      <c r="H3136" s="1">
        <v>66</v>
      </c>
    </row>
    <row r="3137" spans="1:8">
      <c r="A3137" s="4" t="str">
        <f t="shared" si="48"/>
        <v>2011Delaware</v>
      </c>
      <c r="B3137">
        <v>2011</v>
      </c>
      <c r="C3137" t="s">
        <v>14</v>
      </c>
      <c r="D3137" s="1">
        <v>0</v>
      </c>
      <c r="E3137" s="1">
        <v>0</v>
      </c>
      <c r="F3137" s="1">
        <v>0</v>
      </c>
      <c r="G3137" t="s">
        <v>14</v>
      </c>
      <c r="H3137" s="1">
        <v>0</v>
      </c>
    </row>
    <row r="3138" spans="1:8">
      <c r="A3138" s="4" t="str">
        <f t="shared" si="48"/>
        <v>2011Delaware</v>
      </c>
      <c r="B3138">
        <v>2011</v>
      </c>
      <c r="C3138" t="s">
        <v>14</v>
      </c>
      <c r="D3138" s="1">
        <v>0</v>
      </c>
      <c r="E3138" s="1">
        <v>0</v>
      </c>
      <c r="F3138" s="1">
        <v>0</v>
      </c>
      <c r="G3138" t="s">
        <v>15</v>
      </c>
      <c r="H3138" s="1">
        <v>154</v>
      </c>
    </row>
    <row r="3139" spans="1:8">
      <c r="A3139" s="4" t="str">
        <f t="shared" ref="A3139:A3202" si="49">B3139&amp;C3139</f>
        <v>2011Delaware</v>
      </c>
      <c r="B3139">
        <v>2011</v>
      </c>
      <c r="C3139" t="s">
        <v>14</v>
      </c>
      <c r="D3139" s="1">
        <v>0</v>
      </c>
      <c r="E3139" s="1">
        <v>0</v>
      </c>
      <c r="F3139" s="1">
        <v>0</v>
      </c>
      <c r="G3139" t="s">
        <v>16</v>
      </c>
      <c r="H3139" s="1">
        <v>810</v>
      </c>
    </row>
    <row r="3140" spans="1:8">
      <c r="A3140" s="4" t="str">
        <f t="shared" si="49"/>
        <v>2011Delaware</v>
      </c>
      <c r="B3140">
        <v>2011</v>
      </c>
      <c r="C3140" t="s">
        <v>14</v>
      </c>
      <c r="D3140" s="1">
        <v>0</v>
      </c>
      <c r="E3140" s="1">
        <v>0</v>
      </c>
      <c r="F3140" s="1">
        <v>0</v>
      </c>
      <c r="G3140" t="s">
        <v>17</v>
      </c>
      <c r="H3140" s="1">
        <v>639</v>
      </c>
    </row>
    <row r="3141" spans="1:8">
      <c r="A3141" s="4" t="str">
        <f t="shared" si="49"/>
        <v>2011Delaware</v>
      </c>
      <c r="B3141">
        <v>2011</v>
      </c>
      <c r="C3141" t="s">
        <v>14</v>
      </c>
      <c r="D3141" s="1">
        <v>0</v>
      </c>
      <c r="E3141" s="1">
        <v>0</v>
      </c>
      <c r="F3141" s="1">
        <v>0</v>
      </c>
      <c r="G3141" t="s">
        <v>18</v>
      </c>
      <c r="H3141" s="1">
        <v>201</v>
      </c>
    </row>
    <row r="3142" spans="1:8">
      <c r="A3142" s="4" t="str">
        <f t="shared" si="49"/>
        <v>2011Delaware</v>
      </c>
      <c r="B3142">
        <v>2011</v>
      </c>
      <c r="C3142" t="s">
        <v>14</v>
      </c>
      <c r="D3142" s="1">
        <v>0</v>
      </c>
      <c r="E3142" s="1">
        <v>0</v>
      </c>
      <c r="F3142" s="1">
        <v>0</v>
      </c>
      <c r="G3142" t="s">
        <v>19</v>
      </c>
      <c r="H3142" s="1">
        <v>441</v>
      </c>
    </row>
    <row r="3143" spans="1:8">
      <c r="A3143" s="4" t="str">
        <f t="shared" si="49"/>
        <v>2011Delaware</v>
      </c>
      <c r="B3143">
        <v>2011</v>
      </c>
      <c r="C3143" t="s">
        <v>14</v>
      </c>
      <c r="D3143" s="1">
        <v>0</v>
      </c>
      <c r="E3143" s="1">
        <v>0</v>
      </c>
      <c r="F3143" s="1">
        <v>0</v>
      </c>
      <c r="G3143" t="s">
        <v>20</v>
      </c>
      <c r="H3143" s="1">
        <v>34</v>
      </c>
    </row>
    <row r="3144" spans="1:8">
      <c r="A3144" s="4" t="str">
        <f t="shared" si="49"/>
        <v>2011Delaware</v>
      </c>
      <c r="B3144">
        <v>2011</v>
      </c>
      <c r="C3144" t="s">
        <v>14</v>
      </c>
      <c r="D3144" s="1">
        <v>0</v>
      </c>
      <c r="E3144" s="1">
        <v>0</v>
      </c>
      <c r="F3144" s="1">
        <v>0</v>
      </c>
      <c r="G3144" t="s">
        <v>21</v>
      </c>
      <c r="H3144" s="1">
        <v>210</v>
      </c>
    </row>
    <row r="3145" spans="1:8">
      <c r="A3145" s="4" t="str">
        <f t="shared" si="49"/>
        <v>2011Delaware</v>
      </c>
      <c r="B3145">
        <v>2011</v>
      </c>
      <c r="C3145" t="s">
        <v>14</v>
      </c>
      <c r="D3145" s="1">
        <v>0</v>
      </c>
      <c r="E3145" s="1">
        <v>0</v>
      </c>
      <c r="F3145" s="1">
        <v>0</v>
      </c>
      <c r="G3145" t="s">
        <v>22</v>
      </c>
      <c r="H3145" s="1">
        <v>0</v>
      </c>
    </row>
    <row r="3146" spans="1:8">
      <c r="A3146" s="4" t="str">
        <f t="shared" si="49"/>
        <v>2011Delaware</v>
      </c>
      <c r="B3146">
        <v>2011</v>
      </c>
      <c r="C3146" t="s">
        <v>14</v>
      </c>
      <c r="D3146" s="1">
        <v>0</v>
      </c>
      <c r="E3146" s="1">
        <v>0</v>
      </c>
      <c r="F3146" s="1">
        <v>0</v>
      </c>
      <c r="G3146" t="s">
        <v>23</v>
      </c>
      <c r="H3146" s="1">
        <v>7</v>
      </c>
    </row>
    <row r="3147" spans="1:8">
      <c r="A3147" s="4" t="str">
        <f t="shared" si="49"/>
        <v>2011Delaware</v>
      </c>
      <c r="B3147">
        <v>2011</v>
      </c>
      <c r="C3147" t="s">
        <v>14</v>
      </c>
      <c r="D3147" s="1">
        <v>0</v>
      </c>
      <c r="E3147" s="1">
        <v>0</v>
      </c>
      <c r="F3147" s="1">
        <v>0</v>
      </c>
      <c r="G3147" t="s">
        <v>24</v>
      </c>
      <c r="H3147" s="1">
        <v>305</v>
      </c>
    </row>
    <row r="3148" spans="1:8">
      <c r="A3148" s="4" t="str">
        <f t="shared" si="49"/>
        <v>2011Delaware</v>
      </c>
      <c r="B3148">
        <v>2011</v>
      </c>
      <c r="C3148" t="s">
        <v>14</v>
      </c>
      <c r="D3148" s="1">
        <v>0</v>
      </c>
      <c r="E3148" s="1">
        <v>0</v>
      </c>
      <c r="F3148" s="1">
        <v>0</v>
      </c>
      <c r="G3148" t="s">
        <v>25</v>
      </c>
      <c r="H3148" s="1">
        <v>0</v>
      </c>
    </row>
    <row r="3149" spans="1:8">
      <c r="A3149" s="4" t="str">
        <f t="shared" si="49"/>
        <v>2011Delaware</v>
      </c>
      <c r="B3149">
        <v>2011</v>
      </c>
      <c r="C3149" t="s">
        <v>14</v>
      </c>
      <c r="D3149" s="1">
        <v>0</v>
      </c>
      <c r="E3149" s="1">
        <v>0</v>
      </c>
      <c r="F3149" s="1">
        <v>0</v>
      </c>
      <c r="G3149" t="s">
        <v>26</v>
      </c>
      <c r="H3149" s="1">
        <v>0</v>
      </c>
    </row>
    <row r="3150" spans="1:8">
      <c r="A3150" s="4" t="str">
        <f t="shared" si="49"/>
        <v>2011Delaware</v>
      </c>
      <c r="B3150">
        <v>2011</v>
      </c>
      <c r="C3150" t="s">
        <v>14</v>
      </c>
      <c r="D3150" s="1">
        <v>0</v>
      </c>
      <c r="E3150" s="1">
        <v>0</v>
      </c>
      <c r="F3150" s="1">
        <v>0</v>
      </c>
      <c r="G3150" t="s">
        <v>27</v>
      </c>
      <c r="H3150" s="1">
        <v>4238</v>
      </c>
    </row>
    <row r="3151" spans="1:8">
      <c r="A3151" s="4" t="str">
        <f t="shared" si="49"/>
        <v>2011Delaware</v>
      </c>
      <c r="B3151">
        <v>2011</v>
      </c>
      <c r="C3151" t="s">
        <v>14</v>
      </c>
      <c r="D3151" s="1">
        <v>0</v>
      </c>
      <c r="E3151" s="1">
        <v>0</v>
      </c>
      <c r="F3151" s="1">
        <v>0</v>
      </c>
      <c r="G3151" t="s">
        <v>28</v>
      </c>
      <c r="H3151" s="1">
        <v>806</v>
      </c>
    </row>
    <row r="3152" spans="1:8">
      <c r="A3152" s="4" t="str">
        <f t="shared" si="49"/>
        <v>2011Delaware</v>
      </c>
      <c r="B3152">
        <v>2011</v>
      </c>
      <c r="C3152" t="s">
        <v>14</v>
      </c>
      <c r="D3152" s="1">
        <v>0</v>
      </c>
      <c r="E3152" s="1">
        <v>0</v>
      </c>
      <c r="F3152" s="1">
        <v>0</v>
      </c>
      <c r="G3152" t="s">
        <v>29</v>
      </c>
      <c r="H3152" s="1">
        <v>43</v>
      </c>
    </row>
    <row r="3153" spans="1:8">
      <c r="A3153" s="4" t="str">
        <f t="shared" si="49"/>
        <v>2011Delaware</v>
      </c>
      <c r="B3153">
        <v>2011</v>
      </c>
      <c r="C3153" t="s">
        <v>14</v>
      </c>
      <c r="D3153" s="1">
        <v>0</v>
      </c>
      <c r="E3153" s="1">
        <v>0</v>
      </c>
      <c r="F3153" s="1">
        <v>0</v>
      </c>
      <c r="G3153" t="s">
        <v>30</v>
      </c>
      <c r="H3153" s="1">
        <v>201</v>
      </c>
    </row>
    <row r="3154" spans="1:8">
      <c r="A3154" s="4" t="str">
        <f t="shared" si="49"/>
        <v>2011Delaware</v>
      </c>
      <c r="B3154">
        <v>2011</v>
      </c>
      <c r="C3154" t="s">
        <v>14</v>
      </c>
      <c r="D3154" s="1">
        <v>0</v>
      </c>
      <c r="E3154" s="1">
        <v>0</v>
      </c>
      <c r="F3154" s="1">
        <v>0</v>
      </c>
      <c r="G3154" t="s">
        <v>31</v>
      </c>
      <c r="H3154" s="1">
        <v>0</v>
      </c>
    </row>
    <row r="3155" spans="1:8">
      <c r="A3155" s="4" t="str">
        <f t="shared" si="49"/>
        <v>2011Delaware</v>
      </c>
      <c r="B3155">
        <v>2011</v>
      </c>
      <c r="C3155" t="s">
        <v>14</v>
      </c>
      <c r="D3155" s="1">
        <v>0</v>
      </c>
      <c r="E3155" s="1">
        <v>0</v>
      </c>
      <c r="F3155" s="1">
        <v>0</v>
      </c>
      <c r="G3155" t="s">
        <v>32</v>
      </c>
      <c r="H3155" s="1">
        <v>713</v>
      </c>
    </row>
    <row r="3156" spans="1:8">
      <c r="A3156" s="4" t="str">
        <f t="shared" si="49"/>
        <v>2011Delaware</v>
      </c>
      <c r="B3156">
        <v>2011</v>
      </c>
      <c r="C3156" t="s">
        <v>14</v>
      </c>
      <c r="D3156" s="1">
        <v>0</v>
      </c>
      <c r="E3156" s="1">
        <v>0</v>
      </c>
      <c r="F3156" s="1">
        <v>0</v>
      </c>
      <c r="G3156" t="s">
        <v>33</v>
      </c>
      <c r="H3156" s="1">
        <v>0</v>
      </c>
    </row>
    <row r="3157" spans="1:8">
      <c r="A3157" s="4" t="str">
        <f t="shared" si="49"/>
        <v>2011Delaware</v>
      </c>
      <c r="B3157">
        <v>2011</v>
      </c>
      <c r="C3157" t="s">
        <v>14</v>
      </c>
      <c r="D3157" s="1">
        <v>0</v>
      </c>
      <c r="E3157" s="1">
        <v>0</v>
      </c>
      <c r="F3157" s="1">
        <v>0</v>
      </c>
      <c r="G3157" t="s">
        <v>34</v>
      </c>
      <c r="H3157" s="1">
        <v>12</v>
      </c>
    </row>
    <row r="3158" spans="1:8">
      <c r="A3158" s="4" t="str">
        <f t="shared" si="49"/>
        <v>2011Delaware</v>
      </c>
      <c r="B3158">
        <v>2011</v>
      </c>
      <c r="C3158" t="s">
        <v>14</v>
      </c>
      <c r="D3158" s="1">
        <v>0</v>
      </c>
      <c r="E3158" s="1">
        <v>0</v>
      </c>
      <c r="F3158" s="1">
        <v>0</v>
      </c>
      <c r="G3158" t="s">
        <v>35</v>
      </c>
      <c r="H3158" s="1">
        <v>0</v>
      </c>
    </row>
    <row r="3159" spans="1:8">
      <c r="A3159" s="4" t="str">
        <f t="shared" si="49"/>
        <v>2011Delaware</v>
      </c>
      <c r="B3159">
        <v>2011</v>
      </c>
      <c r="C3159" t="s">
        <v>14</v>
      </c>
      <c r="D3159" s="1">
        <v>0</v>
      </c>
      <c r="E3159" s="1">
        <v>0</v>
      </c>
      <c r="F3159" s="1">
        <v>0</v>
      </c>
      <c r="G3159" t="s">
        <v>36</v>
      </c>
      <c r="H3159" s="1">
        <v>0</v>
      </c>
    </row>
    <row r="3160" spans="1:8">
      <c r="A3160" s="4" t="str">
        <f t="shared" si="49"/>
        <v>2011Delaware</v>
      </c>
      <c r="B3160">
        <v>2011</v>
      </c>
      <c r="C3160" t="s">
        <v>14</v>
      </c>
      <c r="D3160" s="1">
        <v>0</v>
      </c>
      <c r="E3160" s="1">
        <v>0</v>
      </c>
      <c r="F3160" s="1">
        <v>0</v>
      </c>
      <c r="G3160" t="s">
        <v>37</v>
      </c>
      <c r="H3160" s="1">
        <v>6297</v>
      </c>
    </row>
    <row r="3161" spans="1:8">
      <c r="A3161" s="4" t="str">
        <f t="shared" si="49"/>
        <v>2011Delaware</v>
      </c>
      <c r="B3161">
        <v>2011</v>
      </c>
      <c r="C3161" t="s">
        <v>14</v>
      </c>
      <c r="D3161" s="1">
        <v>0</v>
      </c>
      <c r="E3161" s="1">
        <v>0</v>
      </c>
      <c r="F3161" s="1">
        <v>0</v>
      </c>
      <c r="G3161" t="s">
        <v>38</v>
      </c>
      <c r="H3161" s="1">
        <v>0</v>
      </c>
    </row>
    <row r="3162" spans="1:8">
      <c r="A3162" s="4" t="str">
        <f t="shared" si="49"/>
        <v>2011Delaware</v>
      </c>
      <c r="B3162">
        <v>2011</v>
      </c>
      <c r="C3162" t="s">
        <v>14</v>
      </c>
      <c r="D3162" s="1">
        <v>0</v>
      </c>
      <c r="E3162" s="1">
        <v>0</v>
      </c>
      <c r="F3162" s="1">
        <v>0</v>
      </c>
      <c r="G3162" t="s">
        <v>39</v>
      </c>
      <c r="H3162" s="1">
        <v>3141</v>
      </c>
    </row>
    <row r="3163" spans="1:8">
      <c r="A3163" s="4" t="str">
        <f t="shared" si="49"/>
        <v>2011Delaware</v>
      </c>
      <c r="B3163">
        <v>2011</v>
      </c>
      <c r="C3163" t="s">
        <v>14</v>
      </c>
      <c r="D3163" s="1">
        <v>0</v>
      </c>
      <c r="E3163" s="1">
        <v>0</v>
      </c>
      <c r="F3163" s="1">
        <v>0</v>
      </c>
      <c r="G3163" t="s">
        <v>40</v>
      </c>
      <c r="H3163" s="1">
        <v>388</v>
      </c>
    </row>
    <row r="3164" spans="1:8">
      <c r="A3164" s="4" t="str">
        <f t="shared" si="49"/>
        <v>2011Delaware</v>
      </c>
      <c r="B3164">
        <v>2011</v>
      </c>
      <c r="C3164" t="s">
        <v>14</v>
      </c>
      <c r="D3164" s="1">
        <v>0</v>
      </c>
      <c r="E3164" s="1">
        <v>0</v>
      </c>
      <c r="F3164" s="1">
        <v>0</v>
      </c>
      <c r="G3164" t="s">
        <v>41</v>
      </c>
      <c r="H3164" s="1">
        <v>0</v>
      </c>
    </row>
    <row r="3165" spans="1:8">
      <c r="A3165" s="4" t="str">
        <f t="shared" si="49"/>
        <v>2011Delaware</v>
      </c>
      <c r="B3165">
        <v>2011</v>
      </c>
      <c r="C3165" t="s">
        <v>14</v>
      </c>
      <c r="D3165" s="1">
        <v>0</v>
      </c>
      <c r="E3165" s="1">
        <v>0</v>
      </c>
      <c r="F3165" s="1">
        <v>0</v>
      </c>
      <c r="G3165" t="s">
        <v>42</v>
      </c>
      <c r="H3165" s="1">
        <v>664</v>
      </c>
    </row>
    <row r="3166" spans="1:8">
      <c r="A3166" s="4" t="str">
        <f t="shared" si="49"/>
        <v>2011Delaware</v>
      </c>
      <c r="B3166">
        <v>2011</v>
      </c>
      <c r="C3166" t="s">
        <v>14</v>
      </c>
      <c r="D3166" s="1">
        <v>0</v>
      </c>
      <c r="E3166" s="1">
        <v>0</v>
      </c>
      <c r="F3166" s="1">
        <v>0</v>
      </c>
      <c r="G3166" t="s">
        <v>43</v>
      </c>
      <c r="H3166" s="1">
        <v>27</v>
      </c>
    </row>
    <row r="3167" spans="1:8">
      <c r="A3167" s="4" t="str">
        <f t="shared" si="49"/>
        <v>2011Delaware</v>
      </c>
      <c r="B3167">
        <v>2011</v>
      </c>
      <c r="C3167" t="s">
        <v>14</v>
      </c>
      <c r="D3167" s="1">
        <v>0</v>
      </c>
      <c r="E3167" s="1">
        <v>0</v>
      </c>
      <c r="F3167" s="1">
        <v>0</v>
      </c>
      <c r="G3167" t="s">
        <v>44</v>
      </c>
      <c r="H3167" s="1">
        <v>0</v>
      </c>
    </row>
    <row r="3168" spans="1:8">
      <c r="A3168" s="4" t="str">
        <f t="shared" si="49"/>
        <v>2011Delaware</v>
      </c>
      <c r="B3168">
        <v>2011</v>
      </c>
      <c r="C3168" t="s">
        <v>14</v>
      </c>
      <c r="D3168" s="1">
        <v>0</v>
      </c>
      <c r="E3168" s="1">
        <v>0</v>
      </c>
      <c r="F3168" s="1">
        <v>0</v>
      </c>
      <c r="G3168" t="s">
        <v>45</v>
      </c>
      <c r="H3168" s="1">
        <v>8571</v>
      </c>
    </row>
    <row r="3169" spans="1:8">
      <c r="A3169" s="4" t="str">
        <f t="shared" si="49"/>
        <v>2011Delaware</v>
      </c>
      <c r="B3169">
        <v>2011</v>
      </c>
      <c r="C3169" t="s">
        <v>14</v>
      </c>
      <c r="D3169" s="1">
        <v>0</v>
      </c>
      <c r="E3169" s="1">
        <v>0</v>
      </c>
      <c r="F3169" s="1">
        <v>0</v>
      </c>
      <c r="G3169" t="s">
        <v>46</v>
      </c>
      <c r="H3169" s="1">
        <v>131</v>
      </c>
    </row>
    <row r="3170" spans="1:8">
      <c r="A3170" s="4" t="str">
        <f t="shared" si="49"/>
        <v>2011Delaware</v>
      </c>
      <c r="B3170">
        <v>2011</v>
      </c>
      <c r="C3170" t="s">
        <v>14</v>
      </c>
      <c r="D3170" s="1">
        <v>0</v>
      </c>
      <c r="E3170" s="1">
        <v>0</v>
      </c>
      <c r="F3170" s="1">
        <v>0</v>
      </c>
      <c r="G3170" t="s">
        <v>47</v>
      </c>
      <c r="H3170" s="1">
        <v>153</v>
      </c>
    </row>
    <row r="3171" spans="1:8">
      <c r="A3171" s="4" t="str">
        <f t="shared" si="49"/>
        <v>2011Delaware</v>
      </c>
      <c r="B3171">
        <v>2011</v>
      </c>
      <c r="C3171" t="s">
        <v>14</v>
      </c>
      <c r="D3171" s="1">
        <v>0</v>
      </c>
      <c r="E3171" s="1">
        <v>0</v>
      </c>
      <c r="F3171" s="1">
        <v>0</v>
      </c>
      <c r="G3171" t="s">
        <v>48</v>
      </c>
      <c r="H3171" s="1">
        <v>0</v>
      </c>
    </row>
    <row r="3172" spans="1:8">
      <c r="A3172" s="4" t="str">
        <f t="shared" si="49"/>
        <v>2011Delaware</v>
      </c>
      <c r="B3172">
        <v>2011</v>
      </c>
      <c r="C3172" t="s">
        <v>14</v>
      </c>
      <c r="D3172" s="1">
        <v>0</v>
      </c>
      <c r="E3172" s="1">
        <v>0</v>
      </c>
      <c r="F3172" s="1">
        <v>0</v>
      </c>
      <c r="G3172" t="s">
        <v>49</v>
      </c>
      <c r="H3172" s="1">
        <v>221</v>
      </c>
    </row>
    <row r="3173" spans="1:8">
      <c r="A3173" s="4" t="str">
        <f t="shared" si="49"/>
        <v>2011Delaware</v>
      </c>
      <c r="B3173">
        <v>2011</v>
      </c>
      <c r="C3173" t="s">
        <v>14</v>
      </c>
      <c r="D3173" s="1">
        <v>0</v>
      </c>
      <c r="E3173" s="1">
        <v>0</v>
      </c>
      <c r="F3173" s="1">
        <v>0</v>
      </c>
      <c r="G3173" t="s">
        <v>50</v>
      </c>
      <c r="H3173" s="1">
        <v>883</v>
      </c>
    </row>
    <row r="3174" spans="1:8">
      <c r="A3174" s="4" t="str">
        <f t="shared" si="49"/>
        <v>2011Delaware</v>
      </c>
      <c r="B3174">
        <v>2011</v>
      </c>
      <c r="C3174" t="s">
        <v>14</v>
      </c>
      <c r="D3174" s="1">
        <v>0</v>
      </c>
      <c r="E3174" s="1">
        <v>0</v>
      </c>
      <c r="F3174" s="1">
        <v>0</v>
      </c>
      <c r="G3174" t="s">
        <v>51</v>
      </c>
      <c r="H3174" s="1">
        <v>475</v>
      </c>
    </row>
    <row r="3175" spans="1:8">
      <c r="A3175" s="4" t="str">
        <f t="shared" si="49"/>
        <v>2011Delaware</v>
      </c>
      <c r="B3175">
        <v>2011</v>
      </c>
      <c r="C3175" t="s">
        <v>14</v>
      </c>
      <c r="D3175" s="1">
        <v>0</v>
      </c>
      <c r="E3175" s="1">
        <v>0</v>
      </c>
      <c r="F3175" s="1">
        <v>0</v>
      </c>
      <c r="G3175" t="s">
        <v>52</v>
      </c>
      <c r="H3175" s="1">
        <v>0</v>
      </c>
    </row>
    <row r="3176" spans="1:8">
      <c r="A3176" s="4" t="str">
        <f t="shared" si="49"/>
        <v>2011Delaware</v>
      </c>
      <c r="B3176">
        <v>2011</v>
      </c>
      <c r="C3176" t="s">
        <v>14</v>
      </c>
      <c r="D3176" s="1">
        <v>0</v>
      </c>
      <c r="E3176" s="1">
        <v>0</v>
      </c>
      <c r="F3176" s="1">
        <v>0</v>
      </c>
      <c r="G3176" t="s">
        <v>53</v>
      </c>
      <c r="H3176" s="1">
        <v>1064</v>
      </c>
    </row>
    <row r="3177" spans="1:8">
      <c r="A3177" s="4" t="str">
        <f t="shared" si="49"/>
        <v>2011Delaware</v>
      </c>
      <c r="B3177">
        <v>2011</v>
      </c>
      <c r="C3177" t="s">
        <v>14</v>
      </c>
      <c r="D3177" s="1">
        <v>0</v>
      </c>
      <c r="E3177" s="1">
        <v>0</v>
      </c>
      <c r="F3177" s="1">
        <v>0</v>
      </c>
      <c r="G3177" t="s">
        <v>54</v>
      </c>
      <c r="H3177" s="1">
        <v>482</v>
      </c>
    </row>
    <row r="3178" spans="1:8">
      <c r="A3178" s="4" t="str">
        <f t="shared" si="49"/>
        <v>2011Delaware</v>
      </c>
      <c r="B3178">
        <v>2011</v>
      </c>
      <c r="C3178" t="s">
        <v>14</v>
      </c>
      <c r="D3178" s="1">
        <v>0</v>
      </c>
      <c r="E3178" s="1">
        <v>0</v>
      </c>
      <c r="F3178" s="1">
        <v>0</v>
      </c>
      <c r="G3178" t="s">
        <v>55</v>
      </c>
      <c r="H3178" s="1">
        <v>198</v>
      </c>
    </row>
    <row r="3179" spans="1:8">
      <c r="A3179" s="4" t="str">
        <f t="shared" si="49"/>
        <v>2011Delaware</v>
      </c>
      <c r="B3179">
        <v>2011</v>
      </c>
      <c r="C3179" t="s">
        <v>14</v>
      </c>
      <c r="D3179" s="1">
        <v>0</v>
      </c>
      <c r="E3179" s="1">
        <v>0</v>
      </c>
      <c r="F3179" s="1">
        <v>0</v>
      </c>
      <c r="G3179" t="s">
        <v>56</v>
      </c>
      <c r="H3179" s="1">
        <v>55</v>
      </c>
    </row>
    <row r="3180" spans="1:8">
      <c r="A3180" s="4" t="str">
        <f t="shared" si="49"/>
        <v>2011Delaware</v>
      </c>
      <c r="B3180">
        <v>2011</v>
      </c>
      <c r="C3180" t="s">
        <v>14</v>
      </c>
      <c r="D3180" s="1">
        <v>0</v>
      </c>
      <c r="E3180" s="1">
        <v>0</v>
      </c>
      <c r="F3180" s="1">
        <v>0</v>
      </c>
      <c r="G3180" t="s">
        <v>57</v>
      </c>
      <c r="H3180" s="1">
        <v>463</v>
      </c>
    </row>
    <row r="3181" spans="1:8">
      <c r="A3181" s="4" t="str">
        <f t="shared" si="49"/>
        <v>2011Delaware</v>
      </c>
      <c r="B3181">
        <v>2011</v>
      </c>
      <c r="C3181" t="s">
        <v>14</v>
      </c>
      <c r="D3181" s="1">
        <v>0</v>
      </c>
      <c r="E3181" s="1">
        <v>0</v>
      </c>
      <c r="F3181" s="1">
        <v>0</v>
      </c>
      <c r="G3181" t="s">
        <v>58</v>
      </c>
      <c r="H3181" s="1">
        <v>1008</v>
      </c>
    </row>
    <row r="3182" spans="1:8">
      <c r="A3182" s="4" t="str">
        <f t="shared" si="49"/>
        <v xml:space="preserve">2011District of Columbia </v>
      </c>
      <c r="B3182">
        <v>2011</v>
      </c>
      <c r="C3182" s="4" t="s">
        <v>15</v>
      </c>
      <c r="D3182" s="1">
        <v>611608</v>
      </c>
      <c r="E3182" s="1">
        <v>489659</v>
      </c>
      <c r="F3182" s="1">
        <v>66519</v>
      </c>
      <c r="G3182">
        <v>0</v>
      </c>
      <c r="H3182" s="1">
        <v>0</v>
      </c>
    </row>
    <row r="3183" spans="1:8">
      <c r="A3183" s="4" t="str">
        <f t="shared" si="49"/>
        <v xml:space="preserve">2011District of Columbia </v>
      </c>
      <c r="B3183">
        <v>2011</v>
      </c>
      <c r="C3183" t="s">
        <v>15</v>
      </c>
      <c r="D3183" s="1">
        <v>0</v>
      </c>
      <c r="E3183" s="1">
        <v>0</v>
      </c>
      <c r="F3183" s="1">
        <v>0</v>
      </c>
      <c r="G3183" t="s">
        <v>7</v>
      </c>
      <c r="H3183" s="1">
        <v>13</v>
      </c>
    </row>
    <row r="3184" spans="1:8">
      <c r="A3184" s="4" t="str">
        <f t="shared" si="49"/>
        <v xml:space="preserve">2011District of Columbia </v>
      </c>
      <c r="B3184">
        <v>2011</v>
      </c>
      <c r="C3184" t="s">
        <v>15</v>
      </c>
      <c r="D3184" s="1">
        <v>0</v>
      </c>
      <c r="E3184" s="1">
        <v>0</v>
      </c>
      <c r="F3184" s="1">
        <v>0</v>
      </c>
      <c r="G3184" t="s">
        <v>8</v>
      </c>
      <c r="H3184" s="1">
        <v>135</v>
      </c>
    </row>
    <row r="3185" spans="1:8">
      <c r="A3185" s="4" t="str">
        <f t="shared" si="49"/>
        <v xml:space="preserve">2011District of Columbia </v>
      </c>
      <c r="B3185">
        <v>2011</v>
      </c>
      <c r="C3185" t="s">
        <v>15</v>
      </c>
      <c r="D3185" s="1">
        <v>0</v>
      </c>
      <c r="E3185" s="1">
        <v>0</v>
      </c>
      <c r="F3185" s="1">
        <v>0</v>
      </c>
      <c r="G3185" t="s">
        <v>9</v>
      </c>
      <c r="H3185" s="1">
        <v>43</v>
      </c>
    </row>
    <row r="3186" spans="1:8">
      <c r="A3186" s="4" t="str">
        <f t="shared" si="49"/>
        <v xml:space="preserve">2011District of Columbia </v>
      </c>
      <c r="B3186">
        <v>2011</v>
      </c>
      <c r="C3186" t="s">
        <v>15</v>
      </c>
      <c r="D3186" s="1">
        <v>0</v>
      </c>
      <c r="E3186" s="1">
        <v>0</v>
      </c>
      <c r="F3186" s="1">
        <v>0</v>
      </c>
      <c r="G3186" t="s">
        <v>10</v>
      </c>
      <c r="H3186" s="1">
        <v>81</v>
      </c>
    </row>
    <row r="3187" spans="1:8">
      <c r="A3187" s="4" t="str">
        <f t="shared" si="49"/>
        <v xml:space="preserve">2011District of Columbia </v>
      </c>
      <c r="B3187">
        <v>2011</v>
      </c>
      <c r="C3187" t="s">
        <v>15</v>
      </c>
      <c r="D3187" s="1">
        <v>0</v>
      </c>
      <c r="E3187" s="1">
        <v>0</v>
      </c>
      <c r="F3187" s="1">
        <v>0</v>
      </c>
      <c r="G3187" t="s">
        <v>11</v>
      </c>
      <c r="H3187" s="1">
        <v>3797</v>
      </c>
    </row>
    <row r="3188" spans="1:8">
      <c r="A3188" s="4" t="str">
        <f t="shared" si="49"/>
        <v xml:space="preserve">2011District of Columbia </v>
      </c>
      <c r="B3188">
        <v>2011</v>
      </c>
      <c r="C3188" t="s">
        <v>15</v>
      </c>
      <c r="D3188" s="1">
        <v>0</v>
      </c>
      <c r="E3188" s="1">
        <v>0</v>
      </c>
      <c r="F3188" s="1">
        <v>0</v>
      </c>
      <c r="G3188" t="s">
        <v>12</v>
      </c>
      <c r="H3188" s="1">
        <v>452</v>
      </c>
    </row>
    <row r="3189" spans="1:8">
      <c r="A3189" s="4" t="str">
        <f t="shared" si="49"/>
        <v xml:space="preserve">2011District of Columbia </v>
      </c>
      <c r="B3189">
        <v>2011</v>
      </c>
      <c r="C3189" t="s">
        <v>15</v>
      </c>
      <c r="D3189" s="1">
        <v>0</v>
      </c>
      <c r="E3189" s="1">
        <v>0</v>
      </c>
      <c r="F3189" s="1">
        <v>0</v>
      </c>
      <c r="G3189" t="s">
        <v>13</v>
      </c>
      <c r="H3189" s="1">
        <v>981</v>
      </c>
    </row>
    <row r="3190" spans="1:8">
      <c r="A3190" s="4" t="str">
        <f t="shared" si="49"/>
        <v xml:space="preserve">2011District of Columbia </v>
      </c>
      <c r="B3190">
        <v>2011</v>
      </c>
      <c r="C3190" t="s">
        <v>15</v>
      </c>
      <c r="D3190" s="1">
        <v>0</v>
      </c>
      <c r="E3190" s="1">
        <v>0</v>
      </c>
      <c r="F3190" s="1">
        <v>0</v>
      </c>
      <c r="G3190" t="s">
        <v>14</v>
      </c>
      <c r="H3190" s="1">
        <v>128</v>
      </c>
    </row>
    <row r="3191" spans="1:8">
      <c r="A3191" s="4" t="str">
        <f t="shared" si="49"/>
        <v xml:space="preserve">2011District of Columbia </v>
      </c>
      <c r="B3191">
        <v>2011</v>
      </c>
      <c r="C3191" t="s">
        <v>15</v>
      </c>
      <c r="D3191" s="1">
        <v>0</v>
      </c>
      <c r="E3191" s="1">
        <v>0</v>
      </c>
      <c r="F3191" s="1">
        <v>0</v>
      </c>
      <c r="G3191" t="s">
        <v>15</v>
      </c>
      <c r="H3191" s="1">
        <v>0</v>
      </c>
    </row>
    <row r="3192" spans="1:8">
      <c r="A3192" s="4" t="str">
        <f t="shared" si="49"/>
        <v xml:space="preserve">2011District of Columbia </v>
      </c>
      <c r="B3192">
        <v>2011</v>
      </c>
      <c r="C3192" t="s">
        <v>15</v>
      </c>
      <c r="D3192" s="1">
        <v>0</v>
      </c>
      <c r="E3192" s="1">
        <v>0</v>
      </c>
      <c r="F3192" s="1">
        <v>0</v>
      </c>
      <c r="G3192" t="s">
        <v>16</v>
      </c>
      <c r="H3192" s="1">
        <v>1254</v>
      </c>
    </row>
    <row r="3193" spans="1:8">
      <c r="A3193" s="4" t="str">
        <f t="shared" si="49"/>
        <v xml:space="preserve">2011District of Columbia </v>
      </c>
      <c r="B3193">
        <v>2011</v>
      </c>
      <c r="C3193" t="s">
        <v>15</v>
      </c>
      <c r="D3193" s="1">
        <v>0</v>
      </c>
      <c r="E3193" s="1">
        <v>0</v>
      </c>
      <c r="F3193" s="1">
        <v>0</v>
      </c>
      <c r="G3193" t="s">
        <v>17</v>
      </c>
      <c r="H3193" s="1">
        <v>937</v>
      </c>
    </row>
    <row r="3194" spans="1:8">
      <c r="A3194" s="4" t="str">
        <f t="shared" si="49"/>
        <v xml:space="preserve">2011District of Columbia </v>
      </c>
      <c r="B3194">
        <v>2011</v>
      </c>
      <c r="C3194" t="s">
        <v>15</v>
      </c>
      <c r="D3194" s="1">
        <v>0</v>
      </c>
      <c r="E3194" s="1">
        <v>0</v>
      </c>
      <c r="F3194" s="1">
        <v>0</v>
      </c>
      <c r="G3194" t="s">
        <v>18</v>
      </c>
      <c r="H3194" s="1">
        <v>372</v>
      </c>
    </row>
    <row r="3195" spans="1:8">
      <c r="A3195" s="4" t="str">
        <f t="shared" si="49"/>
        <v xml:space="preserve">2011District of Columbia </v>
      </c>
      <c r="B3195">
        <v>2011</v>
      </c>
      <c r="C3195" t="s">
        <v>15</v>
      </c>
      <c r="D3195" s="1">
        <v>0</v>
      </c>
      <c r="E3195" s="1">
        <v>0</v>
      </c>
      <c r="F3195" s="1">
        <v>0</v>
      </c>
      <c r="G3195" t="s">
        <v>19</v>
      </c>
      <c r="H3195" s="1">
        <v>68</v>
      </c>
    </row>
    <row r="3196" spans="1:8">
      <c r="A3196" s="4" t="str">
        <f t="shared" si="49"/>
        <v xml:space="preserve">2011District of Columbia </v>
      </c>
      <c r="B3196">
        <v>2011</v>
      </c>
      <c r="C3196" t="s">
        <v>15</v>
      </c>
      <c r="D3196" s="1">
        <v>0</v>
      </c>
      <c r="E3196" s="1">
        <v>0</v>
      </c>
      <c r="F3196" s="1">
        <v>0</v>
      </c>
      <c r="G3196" t="s">
        <v>20</v>
      </c>
      <c r="H3196" s="1">
        <v>1397</v>
      </c>
    </row>
    <row r="3197" spans="1:8">
      <c r="A3197" s="4" t="str">
        <f t="shared" si="49"/>
        <v xml:space="preserve">2011District of Columbia </v>
      </c>
      <c r="B3197">
        <v>2011</v>
      </c>
      <c r="C3197" t="s">
        <v>15</v>
      </c>
      <c r="D3197" s="1">
        <v>0</v>
      </c>
      <c r="E3197" s="1">
        <v>0</v>
      </c>
      <c r="F3197" s="1">
        <v>0</v>
      </c>
      <c r="G3197" t="s">
        <v>21</v>
      </c>
      <c r="H3197" s="1">
        <v>128</v>
      </c>
    </row>
    <row r="3198" spans="1:8">
      <c r="A3198" s="4" t="str">
        <f t="shared" si="49"/>
        <v xml:space="preserve">2011District of Columbia </v>
      </c>
      <c r="B3198">
        <v>2011</v>
      </c>
      <c r="C3198" t="s">
        <v>15</v>
      </c>
      <c r="D3198" s="1">
        <v>0</v>
      </c>
      <c r="E3198" s="1">
        <v>0</v>
      </c>
      <c r="F3198" s="1">
        <v>0</v>
      </c>
      <c r="G3198" t="s">
        <v>22</v>
      </c>
      <c r="H3198" s="1">
        <v>241</v>
      </c>
    </row>
    <row r="3199" spans="1:8">
      <c r="A3199" s="4" t="str">
        <f t="shared" si="49"/>
        <v xml:space="preserve">2011District of Columbia </v>
      </c>
      <c r="B3199">
        <v>2011</v>
      </c>
      <c r="C3199" t="s">
        <v>15</v>
      </c>
      <c r="D3199" s="1">
        <v>0</v>
      </c>
      <c r="E3199" s="1">
        <v>0</v>
      </c>
      <c r="F3199" s="1">
        <v>0</v>
      </c>
      <c r="G3199" t="s">
        <v>23</v>
      </c>
      <c r="H3199" s="1">
        <v>6</v>
      </c>
    </row>
    <row r="3200" spans="1:8">
      <c r="A3200" s="4" t="str">
        <f t="shared" si="49"/>
        <v xml:space="preserve">2011District of Columbia </v>
      </c>
      <c r="B3200">
        <v>2011</v>
      </c>
      <c r="C3200" t="s">
        <v>15</v>
      </c>
      <c r="D3200" s="1">
        <v>0</v>
      </c>
      <c r="E3200" s="1">
        <v>0</v>
      </c>
      <c r="F3200" s="1">
        <v>0</v>
      </c>
      <c r="G3200" t="s">
        <v>24</v>
      </c>
      <c r="H3200" s="1">
        <v>297</v>
      </c>
    </row>
    <row r="3201" spans="1:8">
      <c r="A3201" s="4" t="str">
        <f t="shared" si="49"/>
        <v xml:space="preserve">2011District of Columbia </v>
      </c>
      <c r="B3201">
        <v>2011</v>
      </c>
      <c r="C3201" t="s">
        <v>15</v>
      </c>
      <c r="D3201" s="1">
        <v>0</v>
      </c>
      <c r="E3201" s="1">
        <v>0</v>
      </c>
      <c r="F3201" s="1">
        <v>0</v>
      </c>
      <c r="G3201" t="s">
        <v>25</v>
      </c>
      <c r="H3201" s="1">
        <v>0</v>
      </c>
    </row>
    <row r="3202" spans="1:8">
      <c r="A3202" s="4" t="str">
        <f t="shared" si="49"/>
        <v xml:space="preserve">2011District of Columbia </v>
      </c>
      <c r="B3202">
        <v>2011</v>
      </c>
      <c r="C3202" t="s">
        <v>15</v>
      </c>
      <c r="D3202" s="1">
        <v>0</v>
      </c>
      <c r="E3202" s="1">
        <v>0</v>
      </c>
      <c r="F3202" s="1">
        <v>0</v>
      </c>
      <c r="G3202" t="s">
        <v>26</v>
      </c>
      <c r="H3202" s="1">
        <v>0</v>
      </c>
    </row>
    <row r="3203" spans="1:8">
      <c r="A3203" s="4" t="str">
        <f t="shared" ref="A3203:A3266" si="50">B3203&amp;C3203</f>
        <v xml:space="preserve">2011District of Columbia </v>
      </c>
      <c r="B3203">
        <v>2011</v>
      </c>
      <c r="C3203" t="s">
        <v>15</v>
      </c>
      <c r="D3203" s="1">
        <v>0</v>
      </c>
      <c r="E3203" s="1">
        <v>0</v>
      </c>
      <c r="F3203" s="1">
        <v>0</v>
      </c>
      <c r="G3203" t="s">
        <v>27</v>
      </c>
      <c r="H3203" s="1">
        <v>14129</v>
      </c>
    </row>
    <row r="3204" spans="1:8">
      <c r="A3204" s="4" t="str">
        <f t="shared" si="50"/>
        <v xml:space="preserve">2011District of Columbia </v>
      </c>
      <c r="B3204">
        <v>2011</v>
      </c>
      <c r="C3204" t="s">
        <v>15</v>
      </c>
      <c r="D3204" s="1">
        <v>0</v>
      </c>
      <c r="E3204" s="1">
        <v>0</v>
      </c>
      <c r="F3204" s="1">
        <v>0</v>
      </c>
      <c r="G3204" t="s">
        <v>28</v>
      </c>
      <c r="H3204" s="1">
        <v>2048</v>
      </c>
    </row>
    <row r="3205" spans="1:8">
      <c r="A3205" s="4" t="str">
        <f t="shared" si="50"/>
        <v xml:space="preserve">2011District of Columbia </v>
      </c>
      <c r="B3205">
        <v>2011</v>
      </c>
      <c r="C3205" t="s">
        <v>15</v>
      </c>
      <c r="D3205" s="1">
        <v>0</v>
      </c>
      <c r="E3205" s="1">
        <v>0</v>
      </c>
      <c r="F3205" s="1">
        <v>0</v>
      </c>
      <c r="G3205" t="s">
        <v>29</v>
      </c>
      <c r="H3205" s="1">
        <v>1108</v>
      </c>
    </row>
    <row r="3206" spans="1:8">
      <c r="A3206" s="4" t="str">
        <f t="shared" si="50"/>
        <v xml:space="preserve">2011District of Columbia </v>
      </c>
      <c r="B3206">
        <v>2011</v>
      </c>
      <c r="C3206" t="s">
        <v>15</v>
      </c>
      <c r="D3206" s="1">
        <v>0</v>
      </c>
      <c r="E3206" s="1">
        <v>0</v>
      </c>
      <c r="F3206" s="1">
        <v>0</v>
      </c>
      <c r="G3206" t="s">
        <v>30</v>
      </c>
      <c r="H3206" s="1">
        <v>409</v>
      </c>
    </row>
    <row r="3207" spans="1:8">
      <c r="A3207" s="4" t="str">
        <f t="shared" si="50"/>
        <v xml:space="preserve">2011District of Columbia </v>
      </c>
      <c r="B3207">
        <v>2011</v>
      </c>
      <c r="C3207" t="s">
        <v>15</v>
      </c>
      <c r="D3207" s="1">
        <v>0</v>
      </c>
      <c r="E3207" s="1">
        <v>0</v>
      </c>
      <c r="F3207" s="1">
        <v>0</v>
      </c>
      <c r="G3207" t="s">
        <v>31</v>
      </c>
      <c r="H3207" s="1">
        <v>83</v>
      </c>
    </row>
    <row r="3208" spans="1:8">
      <c r="A3208" s="4" t="str">
        <f t="shared" si="50"/>
        <v xml:space="preserve">2011District of Columbia </v>
      </c>
      <c r="B3208">
        <v>2011</v>
      </c>
      <c r="C3208" t="s">
        <v>15</v>
      </c>
      <c r="D3208" s="1">
        <v>0</v>
      </c>
      <c r="E3208" s="1">
        <v>0</v>
      </c>
      <c r="F3208" s="1">
        <v>0</v>
      </c>
      <c r="G3208" t="s">
        <v>32</v>
      </c>
      <c r="H3208" s="1">
        <v>112</v>
      </c>
    </row>
    <row r="3209" spans="1:8">
      <c r="A3209" s="4" t="str">
        <f t="shared" si="50"/>
        <v xml:space="preserve">2011District of Columbia </v>
      </c>
      <c r="B3209">
        <v>2011</v>
      </c>
      <c r="C3209" t="s">
        <v>15</v>
      </c>
      <c r="D3209" s="1">
        <v>0</v>
      </c>
      <c r="E3209" s="1">
        <v>0</v>
      </c>
      <c r="F3209" s="1">
        <v>0</v>
      </c>
      <c r="G3209" t="s">
        <v>33</v>
      </c>
      <c r="H3209" s="1">
        <v>38</v>
      </c>
    </row>
    <row r="3210" spans="1:8">
      <c r="A3210" s="4" t="str">
        <f t="shared" si="50"/>
        <v xml:space="preserve">2011District of Columbia </v>
      </c>
      <c r="B3210">
        <v>2011</v>
      </c>
      <c r="C3210" t="s">
        <v>15</v>
      </c>
      <c r="D3210" s="1">
        <v>0</v>
      </c>
      <c r="E3210" s="1">
        <v>0</v>
      </c>
      <c r="F3210" s="1">
        <v>0</v>
      </c>
      <c r="G3210" t="s">
        <v>34</v>
      </c>
      <c r="H3210" s="1">
        <v>79</v>
      </c>
    </row>
    <row r="3211" spans="1:8">
      <c r="A3211" s="4" t="str">
        <f t="shared" si="50"/>
        <v xml:space="preserve">2011District of Columbia </v>
      </c>
      <c r="B3211">
        <v>2011</v>
      </c>
      <c r="C3211" t="s">
        <v>15</v>
      </c>
      <c r="D3211" s="1">
        <v>0</v>
      </c>
      <c r="E3211" s="1">
        <v>0</v>
      </c>
      <c r="F3211" s="1">
        <v>0</v>
      </c>
      <c r="G3211" t="s">
        <v>35</v>
      </c>
      <c r="H3211" s="1">
        <v>238</v>
      </c>
    </row>
    <row r="3212" spans="1:8">
      <c r="A3212" s="4" t="str">
        <f t="shared" si="50"/>
        <v xml:space="preserve">2011District of Columbia </v>
      </c>
      <c r="B3212">
        <v>2011</v>
      </c>
      <c r="C3212" t="s">
        <v>15</v>
      </c>
      <c r="D3212" s="1">
        <v>0</v>
      </c>
      <c r="E3212" s="1">
        <v>0</v>
      </c>
      <c r="F3212" s="1">
        <v>0</v>
      </c>
      <c r="G3212" t="s">
        <v>36</v>
      </c>
      <c r="H3212" s="1">
        <v>145</v>
      </c>
    </row>
    <row r="3213" spans="1:8">
      <c r="A3213" s="4" t="str">
        <f t="shared" si="50"/>
        <v xml:space="preserve">2011District of Columbia </v>
      </c>
      <c r="B3213">
        <v>2011</v>
      </c>
      <c r="C3213" t="s">
        <v>15</v>
      </c>
      <c r="D3213" s="1">
        <v>0</v>
      </c>
      <c r="E3213" s="1">
        <v>0</v>
      </c>
      <c r="F3213" s="1">
        <v>0</v>
      </c>
      <c r="G3213" t="s">
        <v>37</v>
      </c>
      <c r="H3213" s="1">
        <v>1035</v>
      </c>
    </row>
    <row r="3214" spans="1:8">
      <c r="A3214" s="4" t="str">
        <f t="shared" si="50"/>
        <v xml:space="preserve">2011District of Columbia </v>
      </c>
      <c r="B3214">
        <v>2011</v>
      </c>
      <c r="C3214" t="s">
        <v>15</v>
      </c>
      <c r="D3214" s="1">
        <v>0</v>
      </c>
      <c r="E3214" s="1">
        <v>0</v>
      </c>
      <c r="F3214" s="1">
        <v>0</v>
      </c>
      <c r="G3214" t="s">
        <v>38</v>
      </c>
      <c r="H3214" s="1">
        <v>0</v>
      </c>
    </row>
    <row r="3215" spans="1:8">
      <c r="A3215" s="4" t="str">
        <f t="shared" si="50"/>
        <v xml:space="preserve">2011District of Columbia </v>
      </c>
      <c r="B3215">
        <v>2011</v>
      </c>
      <c r="C3215" t="s">
        <v>15</v>
      </c>
      <c r="D3215" s="1">
        <v>0</v>
      </c>
      <c r="E3215" s="1">
        <v>0</v>
      </c>
      <c r="F3215" s="1">
        <v>0</v>
      </c>
      <c r="G3215" t="s">
        <v>39</v>
      </c>
      <c r="H3215" s="1">
        <v>2313</v>
      </c>
    </row>
    <row r="3216" spans="1:8">
      <c r="A3216" s="4" t="str">
        <f t="shared" si="50"/>
        <v xml:space="preserve">2011District of Columbia </v>
      </c>
      <c r="B3216">
        <v>2011</v>
      </c>
      <c r="C3216" t="s">
        <v>15</v>
      </c>
      <c r="D3216" s="1">
        <v>0</v>
      </c>
      <c r="E3216" s="1">
        <v>0</v>
      </c>
      <c r="F3216" s="1">
        <v>0</v>
      </c>
      <c r="G3216" t="s">
        <v>40</v>
      </c>
      <c r="H3216" s="1">
        <v>1716</v>
      </c>
    </row>
    <row r="3217" spans="1:8">
      <c r="A3217" s="4" t="str">
        <f t="shared" si="50"/>
        <v xml:space="preserve">2011District of Columbia </v>
      </c>
      <c r="B3217">
        <v>2011</v>
      </c>
      <c r="C3217" t="s">
        <v>15</v>
      </c>
      <c r="D3217" s="1">
        <v>0</v>
      </c>
      <c r="E3217" s="1">
        <v>0</v>
      </c>
      <c r="F3217" s="1">
        <v>0</v>
      </c>
      <c r="G3217" t="s">
        <v>41</v>
      </c>
      <c r="H3217" s="1">
        <v>285</v>
      </c>
    </row>
    <row r="3218" spans="1:8">
      <c r="A3218" s="4" t="str">
        <f t="shared" si="50"/>
        <v xml:space="preserve">2011District of Columbia </v>
      </c>
      <c r="B3218">
        <v>2011</v>
      </c>
      <c r="C3218" t="s">
        <v>15</v>
      </c>
      <c r="D3218" s="1">
        <v>0</v>
      </c>
      <c r="E3218" s="1">
        <v>0</v>
      </c>
      <c r="F3218" s="1">
        <v>0</v>
      </c>
      <c r="G3218" t="s">
        <v>42</v>
      </c>
      <c r="H3218" s="1">
        <v>306</v>
      </c>
    </row>
    <row r="3219" spans="1:8">
      <c r="A3219" s="4" t="str">
        <f t="shared" si="50"/>
        <v xml:space="preserve">2011District of Columbia </v>
      </c>
      <c r="B3219">
        <v>2011</v>
      </c>
      <c r="C3219" t="s">
        <v>15</v>
      </c>
      <c r="D3219" s="1">
        <v>0</v>
      </c>
      <c r="E3219" s="1">
        <v>0</v>
      </c>
      <c r="F3219" s="1">
        <v>0</v>
      </c>
      <c r="G3219" t="s">
        <v>43</v>
      </c>
      <c r="H3219" s="1">
        <v>0</v>
      </c>
    </row>
    <row r="3220" spans="1:8">
      <c r="A3220" s="4" t="str">
        <f t="shared" si="50"/>
        <v xml:space="preserve">2011District of Columbia </v>
      </c>
      <c r="B3220">
        <v>2011</v>
      </c>
      <c r="C3220" t="s">
        <v>15</v>
      </c>
      <c r="D3220" s="1">
        <v>0</v>
      </c>
      <c r="E3220" s="1">
        <v>0</v>
      </c>
      <c r="F3220" s="1">
        <v>0</v>
      </c>
      <c r="G3220" t="s">
        <v>44</v>
      </c>
      <c r="H3220" s="1">
        <v>51</v>
      </c>
    </row>
    <row r="3221" spans="1:8">
      <c r="A3221" s="4" t="str">
        <f t="shared" si="50"/>
        <v xml:space="preserve">2011District of Columbia </v>
      </c>
      <c r="B3221">
        <v>2011</v>
      </c>
      <c r="C3221" t="s">
        <v>15</v>
      </c>
      <c r="D3221" s="1">
        <v>0</v>
      </c>
      <c r="E3221" s="1">
        <v>0</v>
      </c>
      <c r="F3221" s="1">
        <v>0</v>
      </c>
      <c r="G3221" t="s">
        <v>45</v>
      </c>
      <c r="H3221" s="1">
        <v>1589</v>
      </c>
    </row>
    <row r="3222" spans="1:8">
      <c r="A3222" s="4" t="str">
        <f t="shared" si="50"/>
        <v xml:space="preserve">2011District of Columbia </v>
      </c>
      <c r="B3222">
        <v>2011</v>
      </c>
      <c r="C3222" t="s">
        <v>15</v>
      </c>
      <c r="D3222" s="1">
        <v>0</v>
      </c>
      <c r="E3222" s="1">
        <v>0</v>
      </c>
      <c r="F3222" s="1">
        <v>0</v>
      </c>
      <c r="G3222" t="s">
        <v>46</v>
      </c>
      <c r="H3222" s="1">
        <v>50</v>
      </c>
    </row>
    <row r="3223" spans="1:8">
      <c r="A3223" s="4" t="str">
        <f t="shared" si="50"/>
        <v xml:space="preserve">2011District of Columbia </v>
      </c>
      <c r="B3223">
        <v>2011</v>
      </c>
      <c r="C3223" t="s">
        <v>15</v>
      </c>
      <c r="D3223" s="1">
        <v>0</v>
      </c>
      <c r="E3223" s="1">
        <v>0</v>
      </c>
      <c r="F3223" s="1">
        <v>0</v>
      </c>
      <c r="G3223" t="s">
        <v>47</v>
      </c>
      <c r="H3223" s="1">
        <v>357</v>
      </c>
    </row>
    <row r="3224" spans="1:8">
      <c r="A3224" s="4" t="str">
        <f t="shared" si="50"/>
        <v xml:space="preserve">2011District of Columbia </v>
      </c>
      <c r="B3224">
        <v>2011</v>
      </c>
      <c r="C3224" t="s">
        <v>15</v>
      </c>
      <c r="D3224" s="1">
        <v>0</v>
      </c>
      <c r="E3224" s="1">
        <v>0</v>
      </c>
      <c r="F3224" s="1">
        <v>0</v>
      </c>
      <c r="G3224" t="s">
        <v>48</v>
      </c>
      <c r="H3224" s="1">
        <v>104</v>
      </c>
    </row>
    <row r="3225" spans="1:8">
      <c r="A3225" s="4" t="str">
        <f t="shared" si="50"/>
        <v xml:space="preserve">2011District of Columbia </v>
      </c>
      <c r="B3225">
        <v>2011</v>
      </c>
      <c r="C3225" t="s">
        <v>15</v>
      </c>
      <c r="D3225" s="1">
        <v>0</v>
      </c>
      <c r="E3225" s="1">
        <v>0</v>
      </c>
      <c r="F3225" s="1">
        <v>0</v>
      </c>
      <c r="G3225" t="s">
        <v>49</v>
      </c>
      <c r="H3225" s="1">
        <v>421</v>
      </c>
    </row>
    <row r="3226" spans="1:8">
      <c r="A3226" s="4" t="str">
        <f t="shared" si="50"/>
        <v xml:space="preserve">2011District of Columbia </v>
      </c>
      <c r="B3226">
        <v>2011</v>
      </c>
      <c r="C3226" t="s">
        <v>15</v>
      </c>
      <c r="D3226" s="1">
        <v>0</v>
      </c>
      <c r="E3226" s="1">
        <v>0</v>
      </c>
      <c r="F3226" s="1">
        <v>0</v>
      </c>
      <c r="G3226" t="s">
        <v>50</v>
      </c>
      <c r="H3226" s="1">
        <v>1083</v>
      </c>
    </row>
    <row r="3227" spans="1:8">
      <c r="A3227" s="4" t="str">
        <f t="shared" si="50"/>
        <v xml:space="preserve">2011District of Columbia </v>
      </c>
      <c r="B3227">
        <v>2011</v>
      </c>
      <c r="C3227" t="s">
        <v>15</v>
      </c>
      <c r="D3227" s="1">
        <v>0</v>
      </c>
      <c r="E3227" s="1">
        <v>0</v>
      </c>
      <c r="F3227" s="1">
        <v>0</v>
      </c>
      <c r="G3227" t="s">
        <v>51</v>
      </c>
      <c r="H3227" s="1">
        <v>75</v>
      </c>
    </row>
    <row r="3228" spans="1:8">
      <c r="A3228" s="4" t="str">
        <f t="shared" si="50"/>
        <v xml:space="preserve">2011District of Columbia </v>
      </c>
      <c r="B3228">
        <v>2011</v>
      </c>
      <c r="C3228" t="s">
        <v>15</v>
      </c>
      <c r="D3228" s="1">
        <v>0</v>
      </c>
      <c r="E3228" s="1">
        <v>0</v>
      </c>
      <c r="F3228" s="1">
        <v>0</v>
      </c>
      <c r="G3228" t="s">
        <v>52</v>
      </c>
      <c r="H3228" s="1">
        <v>445</v>
      </c>
    </row>
    <row r="3229" spans="1:8">
      <c r="A3229" s="4" t="str">
        <f t="shared" si="50"/>
        <v xml:space="preserve">2011District of Columbia </v>
      </c>
      <c r="B3229">
        <v>2011</v>
      </c>
      <c r="C3229" t="s">
        <v>15</v>
      </c>
      <c r="D3229" s="1">
        <v>0</v>
      </c>
      <c r="E3229" s="1">
        <v>0</v>
      </c>
      <c r="F3229" s="1">
        <v>0</v>
      </c>
      <c r="G3229" t="s">
        <v>53</v>
      </c>
      <c r="H3229" s="1">
        <v>7975</v>
      </c>
    </row>
    <row r="3230" spans="1:8">
      <c r="A3230" s="4" t="str">
        <f t="shared" si="50"/>
        <v xml:space="preserve">2011District of Columbia </v>
      </c>
      <c r="B3230">
        <v>2011</v>
      </c>
      <c r="C3230" t="s">
        <v>15</v>
      </c>
      <c r="D3230" s="1">
        <v>0</v>
      </c>
      <c r="E3230" s="1">
        <v>0</v>
      </c>
      <c r="F3230" s="1">
        <v>0</v>
      </c>
      <c r="G3230" t="s">
        <v>54</v>
      </c>
      <c r="H3230" s="1">
        <v>476</v>
      </c>
    </row>
    <row r="3231" spans="1:8">
      <c r="A3231" s="4" t="str">
        <f t="shared" si="50"/>
        <v xml:space="preserve">2011District of Columbia </v>
      </c>
      <c r="B3231">
        <v>2011</v>
      </c>
      <c r="C3231" t="s">
        <v>15</v>
      </c>
      <c r="D3231" s="1">
        <v>0</v>
      </c>
      <c r="E3231" s="1">
        <v>0</v>
      </c>
      <c r="F3231" s="1">
        <v>0</v>
      </c>
      <c r="G3231" t="s">
        <v>55</v>
      </c>
      <c r="H3231" s="1">
        <v>120</v>
      </c>
    </row>
    <row r="3232" spans="1:8">
      <c r="A3232" s="4" t="str">
        <f t="shared" si="50"/>
        <v xml:space="preserve">2011District of Columbia </v>
      </c>
      <c r="B3232">
        <v>2011</v>
      </c>
      <c r="C3232" t="s">
        <v>15</v>
      </c>
      <c r="D3232" s="1">
        <v>0</v>
      </c>
      <c r="E3232" s="1">
        <v>0</v>
      </c>
      <c r="F3232" s="1">
        <v>0</v>
      </c>
      <c r="G3232" t="s">
        <v>56</v>
      </c>
      <c r="H3232" s="1">
        <v>946</v>
      </c>
    </row>
    <row r="3233" spans="1:8">
      <c r="A3233" s="4" t="str">
        <f t="shared" si="50"/>
        <v xml:space="preserve">2011District of Columbia </v>
      </c>
      <c r="B3233">
        <v>2011</v>
      </c>
      <c r="C3233" t="s">
        <v>15</v>
      </c>
      <c r="D3233" s="1">
        <v>0</v>
      </c>
      <c r="E3233" s="1">
        <v>0</v>
      </c>
      <c r="F3233" s="1">
        <v>0</v>
      </c>
      <c r="G3233" t="s">
        <v>57</v>
      </c>
      <c r="H3233" s="1">
        <v>0</v>
      </c>
    </row>
    <row r="3234" spans="1:8">
      <c r="A3234" s="4" t="str">
        <f t="shared" si="50"/>
        <v xml:space="preserve">2011District of Columbia </v>
      </c>
      <c r="B3234">
        <v>2011</v>
      </c>
      <c r="C3234" t="s">
        <v>15</v>
      </c>
      <c r="D3234" s="1">
        <v>0</v>
      </c>
      <c r="E3234" s="1">
        <v>0</v>
      </c>
      <c r="F3234" s="1">
        <v>0</v>
      </c>
      <c r="G3234" t="s">
        <v>58</v>
      </c>
      <c r="H3234" s="1">
        <v>0</v>
      </c>
    </row>
    <row r="3235" spans="1:8">
      <c r="A3235" s="4" t="str">
        <f t="shared" si="50"/>
        <v>2011Florida</v>
      </c>
      <c r="B3235">
        <v>2011</v>
      </c>
      <c r="C3235" s="4" t="s">
        <v>16</v>
      </c>
      <c r="D3235" s="1">
        <v>18863948</v>
      </c>
      <c r="E3235" s="1">
        <v>15742168</v>
      </c>
      <c r="F3235" s="1">
        <v>2454255</v>
      </c>
      <c r="G3235">
        <v>0</v>
      </c>
      <c r="H3235" s="1">
        <v>0</v>
      </c>
    </row>
    <row r="3236" spans="1:8">
      <c r="A3236" s="4" t="str">
        <f t="shared" si="50"/>
        <v>2011Florida</v>
      </c>
      <c r="B3236">
        <v>2011</v>
      </c>
      <c r="C3236" t="s">
        <v>16</v>
      </c>
      <c r="D3236" s="1">
        <v>0</v>
      </c>
      <c r="E3236" s="1">
        <v>0</v>
      </c>
      <c r="F3236" s="1">
        <v>0</v>
      </c>
      <c r="G3236" t="s">
        <v>7</v>
      </c>
      <c r="H3236" s="1">
        <v>12635</v>
      </c>
    </row>
    <row r="3237" spans="1:8">
      <c r="A3237" s="4" t="str">
        <f t="shared" si="50"/>
        <v>2011Florida</v>
      </c>
      <c r="B3237">
        <v>2011</v>
      </c>
      <c r="C3237" t="s">
        <v>16</v>
      </c>
      <c r="D3237" s="1">
        <v>0</v>
      </c>
      <c r="E3237" s="1">
        <v>0</v>
      </c>
      <c r="F3237" s="1">
        <v>0</v>
      </c>
      <c r="G3237" t="s">
        <v>8</v>
      </c>
      <c r="H3237" s="1">
        <v>7405</v>
      </c>
    </row>
    <row r="3238" spans="1:8">
      <c r="A3238" s="4" t="str">
        <f t="shared" si="50"/>
        <v>2011Florida</v>
      </c>
      <c r="B3238">
        <v>2011</v>
      </c>
      <c r="C3238" t="s">
        <v>16</v>
      </c>
      <c r="D3238" s="1">
        <v>0</v>
      </c>
      <c r="E3238" s="1">
        <v>0</v>
      </c>
      <c r="F3238" s="1">
        <v>0</v>
      </c>
      <c r="G3238" t="s">
        <v>9</v>
      </c>
      <c r="H3238" s="1">
        <v>8451</v>
      </c>
    </row>
    <row r="3239" spans="1:8">
      <c r="A3239" s="4" t="str">
        <f t="shared" si="50"/>
        <v>2011Florida</v>
      </c>
      <c r="B3239">
        <v>2011</v>
      </c>
      <c r="C3239" t="s">
        <v>16</v>
      </c>
      <c r="D3239" s="1">
        <v>0</v>
      </c>
      <c r="E3239" s="1">
        <v>0</v>
      </c>
      <c r="F3239" s="1">
        <v>0</v>
      </c>
      <c r="G3239" t="s">
        <v>10</v>
      </c>
      <c r="H3239" s="1">
        <v>3025</v>
      </c>
    </row>
    <row r="3240" spans="1:8">
      <c r="A3240" s="4" t="str">
        <f t="shared" si="50"/>
        <v>2011Florida</v>
      </c>
      <c r="B3240">
        <v>2011</v>
      </c>
      <c r="C3240" t="s">
        <v>16</v>
      </c>
      <c r="D3240" s="1">
        <v>0</v>
      </c>
      <c r="E3240" s="1">
        <v>0</v>
      </c>
      <c r="F3240" s="1">
        <v>0</v>
      </c>
      <c r="G3240" t="s">
        <v>11</v>
      </c>
      <c r="H3240" s="1">
        <v>22420</v>
      </c>
    </row>
    <row r="3241" spans="1:8">
      <c r="A3241" s="4" t="str">
        <f t="shared" si="50"/>
        <v>2011Florida</v>
      </c>
      <c r="B3241">
        <v>2011</v>
      </c>
      <c r="C3241" t="s">
        <v>16</v>
      </c>
      <c r="D3241" s="1">
        <v>0</v>
      </c>
      <c r="E3241" s="1">
        <v>0</v>
      </c>
      <c r="F3241" s="1">
        <v>0</v>
      </c>
      <c r="G3241" t="s">
        <v>12</v>
      </c>
      <c r="H3241" s="1">
        <v>9383</v>
      </c>
    </row>
    <row r="3242" spans="1:8">
      <c r="A3242" s="4" t="str">
        <f t="shared" si="50"/>
        <v>2011Florida</v>
      </c>
      <c r="B3242">
        <v>2011</v>
      </c>
      <c r="C3242" t="s">
        <v>16</v>
      </c>
      <c r="D3242" s="1">
        <v>0</v>
      </c>
      <c r="E3242" s="1">
        <v>0</v>
      </c>
      <c r="F3242" s="1">
        <v>0</v>
      </c>
      <c r="G3242" t="s">
        <v>13</v>
      </c>
      <c r="H3242" s="1">
        <v>11704</v>
      </c>
    </row>
    <row r="3243" spans="1:8">
      <c r="A3243" s="4" t="str">
        <f t="shared" si="50"/>
        <v>2011Florida</v>
      </c>
      <c r="B3243">
        <v>2011</v>
      </c>
      <c r="C3243" t="s">
        <v>16</v>
      </c>
      <c r="D3243" s="1">
        <v>0</v>
      </c>
      <c r="E3243" s="1">
        <v>0</v>
      </c>
      <c r="F3243" s="1">
        <v>0</v>
      </c>
      <c r="G3243" t="s">
        <v>14</v>
      </c>
      <c r="H3243" s="1">
        <v>1264</v>
      </c>
    </row>
    <row r="3244" spans="1:8">
      <c r="A3244" s="4" t="str">
        <f t="shared" si="50"/>
        <v>2011Florida</v>
      </c>
      <c r="B3244">
        <v>2011</v>
      </c>
      <c r="C3244" t="s">
        <v>16</v>
      </c>
      <c r="D3244" s="1">
        <v>0</v>
      </c>
      <c r="E3244" s="1">
        <v>0</v>
      </c>
      <c r="F3244" s="1">
        <v>0</v>
      </c>
      <c r="G3244" t="s">
        <v>15</v>
      </c>
      <c r="H3244" s="1">
        <v>891</v>
      </c>
    </row>
    <row r="3245" spans="1:8">
      <c r="A3245" s="4" t="str">
        <f t="shared" si="50"/>
        <v>2011Florida</v>
      </c>
      <c r="B3245">
        <v>2011</v>
      </c>
      <c r="C3245" t="s">
        <v>16</v>
      </c>
      <c r="D3245" s="1">
        <v>0</v>
      </c>
      <c r="E3245" s="1">
        <v>0</v>
      </c>
      <c r="F3245" s="1">
        <v>0</v>
      </c>
      <c r="G3245" t="s">
        <v>16</v>
      </c>
      <c r="H3245" s="1">
        <v>0</v>
      </c>
    </row>
    <row r="3246" spans="1:8">
      <c r="A3246" s="4" t="str">
        <f t="shared" si="50"/>
        <v>2011Florida</v>
      </c>
      <c r="B3246">
        <v>2011</v>
      </c>
      <c r="C3246" t="s">
        <v>16</v>
      </c>
      <c r="D3246" s="1">
        <v>0</v>
      </c>
      <c r="E3246" s="1">
        <v>0</v>
      </c>
      <c r="F3246" s="1">
        <v>0</v>
      </c>
      <c r="G3246" t="s">
        <v>17</v>
      </c>
      <c r="H3246" s="1">
        <v>38658</v>
      </c>
    </row>
    <row r="3247" spans="1:8">
      <c r="A3247" s="4" t="str">
        <f t="shared" si="50"/>
        <v>2011Florida</v>
      </c>
      <c r="B3247">
        <v>2011</v>
      </c>
      <c r="C3247" t="s">
        <v>16</v>
      </c>
      <c r="D3247" s="1">
        <v>0</v>
      </c>
      <c r="E3247" s="1">
        <v>0</v>
      </c>
      <c r="F3247" s="1">
        <v>0</v>
      </c>
      <c r="G3247" t="s">
        <v>18</v>
      </c>
      <c r="H3247" s="1">
        <v>3639</v>
      </c>
    </row>
    <row r="3248" spans="1:8">
      <c r="A3248" s="4" t="str">
        <f t="shared" si="50"/>
        <v>2011Florida</v>
      </c>
      <c r="B3248">
        <v>2011</v>
      </c>
      <c r="C3248" t="s">
        <v>16</v>
      </c>
      <c r="D3248" s="1">
        <v>0</v>
      </c>
      <c r="E3248" s="1">
        <v>0</v>
      </c>
      <c r="F3248" s="1">
        <v>0</v>
      </c>
      <c r="G3248" t="s">
        <v>19</v>
      </c>
      <c r="H3248" s="1">
        <v>312</v>
      </c>
    </row>
    <row r="3249" spans="1:8">
      <c r="A3249" s="4" t="str">
        <f t="shared" si="50"/>
        <v>2011Florida</v>
      </c>
      <c r="B3249">
        <v>2011</v>
      </c>
      <c r="C3249" t="s">
        <v>16</v>
      </c>
      <c r="D3249" s="1">
        <v>0</v>
      </c>
      <c r="E3249" s="1">
        <v>0</v>
      </c>
      <c r="F3249" s="1">
        <v>0</v>
      </c>
      <c r="G3249" t="s">
        <v>20</v>
      </c>
      <c r="H3249" s="1">
        <v>19152</v>
      </c>
    </row>
    <row r="3250" spans="1:8">
      <c r="A3250" s="4" t="str">
        <f t="shared" si="50"/>
        <v>2011Florida</v>
      </c>
      <c r="B3250">
        <v>2011</v>
      </c>
      <c r="C3250" t="s">
        <v>16</v>
      </c>
      <c r="D3250" s="1">
        <v>0</v>
      </c>
      <c r="E3250" s="1">
        <v>0</v>
      </c>
      <c r="F3250" s="1">
        <v>0</v>
      </c>
      <c r="G3250" t="s">
        <v>21</v>
      </c>
      <c r="H3250" s="1">
        <v>11472</v>
      </c>
    </row>
    <row r="3251" spans="1:8">
      <c r="A3251" s="4" t="str">
        <f t="shared" si="50"/>
        <v>2011Florida</v>
      </c>
      <c r="B3251">
        <v>2011</v>
      </c>
      <c r="C3251" t="s">
        <v>16</v>
      </c>
      <c r="D3251" s="1">
        <v>0</v>
      </c>
      <c r="E3251" s="1">
        <v>0</v>
      </c>
      <c r="F3251" s="1">
        <v>0</v>
      </c>
      <c r="G3251" t="s">
        <v>22</v>
      </c>
      <c r="H3251" s="1">
        <v>1846</v>
      </c>
    </row>
    <row r="3252" spans="1:8">
      <c r="A3252" s="4" t="str">
        <f t="shared" si="50"/>
        <v>2011Florida</v>
      </c>
      <c r="B3252">
        <v>2011</v>
      </c>
      <c r="C3252" t="s">
        <v>16</v>
      </c>
      <c r="D3252" s="1">
        <v>0</v>
      </c>
      <c r="E3252" s="1">
        <v>0</v>
      </c>
      <c r="F3252" s="1">
        <v>0</v>
      </c>
      <c r="G3252" t="s">
        <v>23</v>
      </c>
      <c r="H3252" s="1">
        <v>2661</v>
      </c>
    </row>
    <row r="3253" spans="1:8">
      <c r="A3253" s="4" t="str">
        <f t="shared" si="50"/>
        <v>2011Florida</v>
      </c>
      <c r="B3253">
        <v>2011</v>
      </c>
      <c r="C3253" t="s">
        <v>16</v>
      </c>
      <c r="D3253" s="1">
        <v>0</v>
      </c>
      <c r="E3253" s="1">
        <v>0</v>
      </c>
      <c r="F3253" s="1">
        <v>0</v>
      </c>
      <c r="G3253" t="s">
        <v>24</v>
      </c>
      <c r="H3253" s="1">
        <v>5441</v>
      </c>
    </row>
    <row r="3254" spans="1:8">
      <c r="A3254" s="4" t="str">
        <f t="shared" si="50"/>
        <v>2011Florida</v>
      </c>
      <c r="B3254">
        <v>2011</v>
      </c>
      <c r="C3254" t="s">
        <v>16</v>
      </c>
      <c r="D3254" s="1">
        <v>0</v>
      </c>
      <c r="E3254" s="1">
        <v>0</v>
      </c>
      <c r="F3254" s="1">
        <v>0</v>
      </c>
      <c r="G3254" t="s">
        <v>25</v>
      </c>
      <c r="H3254" s="1">
        <v>6094</v>
      </c>
    </row>
    <row r="3255" spans="1:8">
      <c r="A3255" s="4" t="str">
        <f t="shared" si="50"/>
        <v>2011Florida</v>
      </c>
      <c r="B3255">
        <v>2011</v>
      </c>
      <c r="C3255" t="s">
        <v>16</v>
      </c>
      <c r="D3255" s="1">
        <v>0</v>
      </c>
      <c r="E3255" s="1">
        <v>0</v>
      </c>
      <c r="F3255" s="1">
        <v>0</v>
      </c>
      <c r="G3255" t="s">
        <v>26</v>
      </c>
      <c r="H3255" s="1">
        <v>4689</v>
      </c>
    </row>
    <row r="3256" spans="1:8">
      <c r="A3256" s="4" t="str">
        <f t="shared" si="50"/>
        <v>2011Florida</v>
      </c>
      <c r="B3256">
        <v>2011</v>
      </c>
      <c r="C3256" t="s">
        <v>16</v>
      </c>
      <c r="D3256" s="1">
        <v>0</v>
      </c>
      <c r="E3256" s="1">
        <v>0</v>
      </c>
      <c r="F3256" s="1">
        <v>0</v>
      </c>
      <c r="G3256" t="s">
        <v>27</v>
      </c>
      <c r="H3256" s="1">
        <v>15410</v>
      </c>
    </row>
    <row r="3257" spans="1:8">
      <c r="A3257" s="4" t="str">
        <f t="shared" si="50"/>
        <v>2011Florida</v>
      </c>
      <c r="B3257">
        <v>2011</v>
      </c>
      <c r="C3257" t="s">
        <v>16</v>
      </c>
      <c r="D3257" s="1">
        <v>0</v>
      </c>
      <c r="E3257" s="1">
        <v>0</v>
      </c>
      <c r="F3257" s="1">
        <v>0</v>
      </c>
      <c r="G3257" t="s">
        <v>28</v>
      </c>
      <c r="H3257" s="1">
        <v>13701</v>
      </c>
    </row>
    <row r="3258" spans="1:8">
      <c r="A3258" s="4" t="str">
        <f t="shared" si="50"/>
        <v>2011Florida</v>
      </c>
      <c r="B3258">
        <v>2011</v>
      </c>
      <c r="C3258" t="s">
        <v>16</v>
      </c>
      <c r="D3258" s="1">
        <v>0</v>
      </c>
      <c r="E3258" s="1">
        <v>0</v>
      </c>
      <c r="F3258" s="1">
        <v>0</v>
      </c>
      <c r="G3258" t="s">
        <v>29</v>
      </c>
      <c r="H3258" s="1">
        <v>19640</v>
      </c>
    </row>
    <row r="3259" spans="1:8">
      <c r="A3259" s="4" t="str">
        <f t="shared" si="50"/>
        <v>2011Florida</v>
      </c>
      <c r="B3259">
        <v>2011</v>
      </c>
      <c r="C3259" t="s">
        <v>16</v>
      </c>
      <c r="D3259" s="1">
        <v>0</v>
      </c>
      <c r="E3259" s="1">
        <v>0</v>
      </c>
      <c r="F3259" s="1">
        <v>0</v>
      </c>
      <c r="G3259" t="s">
        <v>30</v>
      </c>
      <c r="H3259" s="1">
        <v>4663</v>
      </c>
    </row>
    <row r="3260" spans="1:8">
      <c r="A3260" s="4" t="str">
        <f t="shared" si="50"/>
        <v>2011Florida</v>
      </c>
      <c r="B3260">
        <v>2011</v>
      </c>
      <c r="C3260" t="s">
        <v>16</v>
      </c>
      <c r="D3260" s="1">
        <v>0</v>
      </c>
      <c r="E3260" s="1">
        <v>0</v>
      </c>
      <c r="F3260" s="1">
        <v>0</v>
      </c>
      <c r="G3260" t="s">
        <v>31</v>
      </c>
      <c r="H3260" s="1">
        <v>5175</v>
      </c>
    </row>
    <row r="3261" spans="1:8">
      <c r="A3261" s="4" t="str">
        <f t="shared" si="50"/>
        <v>2011Florida</v>
      </c>
      <c r="B3261">
        <v>2011</v>
      </c>
      <c r="C3261" t="s">
        <v>16</v>
      </c>
      <c r="D3261" s="1">
        <v>0</v>
      </c>
      <c r="E3261" s="1">
        <v>0</v>
      </c>
      <c r="F3261" s="1">
        <v>0</v>
      </c>
      <c r="G3261" t="s">
        <v>32</v>
      </c>
      <c r="H3261" s="1">
        <v>7114</v>
      </c>
    </row>
    <row r="3262" spans="1:8">
      <c r="A3262" s="4" t="str">
        <f t="shared" si="50"/>
        <v>2011Florida</v>
      </c>
      <c r="B3262">
        <v>2011</v>
      </c>
      <c r="C3262" t="s">
        <v>16</v>
      </c>
      <c r="D3262" s="1">
        <v>0</v>
      </c>
      <c r="E3262" s="1">
        <v>0</v>
      </c>
      <c r="F3262" s="1">
        <v>0</v>
      </c>
      <c r="G3262" t="s">
        <v>33</v>
      </c>
      <c r="H3262" s="1">
        <v>559</v>
      </c>
    </row>
    <row r="3263" spans="1:8">
      <c r="A3263" s="4" t="str">
        <f t="shared" si="50"/>
        <v>2011Florida</v>
      </c>
      <c r="B3263">
        <v>2011</v>
      </c>
      <c r="C3263" t="s">
        <v>16</v>
      </c>
      <c r="D3263" s="1">
        <v>0</v>
      </c>
      <c r="E3263" s="1">
        <v>0</v>
      </c>
      <c r="F3263" s="1">
        <v>0</v>
      </c>
      <c r="G3263" t="s">
        <v>34</v>
      </c>
      <c r="H3263" s="1">
        <v>3857</v>
      </c>
    </row>
    <row r="3264" spans="1:8">
      <c r="A3264" s="4" t="str">
        <f t="shared" si="50"/>
        <v>2011Florida</v>
      </c>
      <c r="B3264">
        <v>2011</v>
      </c>
      <c r="C3264" t="s">
        <v>16</v>
      </c>
      <c r="D3264" s="1">
        <v>0</v>
      </c>
      <c r="E3264" s="1">
        <v>0</v>
      </c>
      <c r="F3264" s="1">
        <v>0</v>
      </c>
      <c r="G3264" t="s">
        <v>35</v>
      </c>
      <c r="H3264" s="1">
        <v>3527</v>
      </c>
    </row>
    <row r="3265" spans="1:8">
      <c r="A3265" s="4" t="str">
        <f t="shared" si="50"/>
        <v>2011Florida</v>
      </c>
      <c r="B3265">
        <v>2011</v>
      </c>
      <c r="C3265" t="s">
        <v>16</v>
      </c>
      <c r="D3265" s="1">
        <v>0</v>
      </c>
      <c r="E3265" s="1">
        <v>0</v>
      </c>
      <c r="F3265" s="1">
        <v>0</v>
      </c>
      <c r="G3265" t="s">
        <v>36</v>
      </c>
      <c r="H3265" s="1">
        <v>4324</v>
      </c>
    </row>
    <row r="3266" spans="1:8">
      <c r="A3266" s="4" t="str">
        <f t="shared" si="50"/>
        <v>2011Florida</v>
      </c>
      <c r="B3266">
        <v>2011</v>
      </c>
      <c r="C3266" t="s">
        <v>16</v>
      </c>
      <c r="D3266" s="1">
        <v>0</v>
      </c>
      <c r="E3266" s="1">
        <v>0</v>
      </c>
      <c r="F3266" s="1">
        <v>0</v>
      </c>
      <c r="G3266" t="s">
        <v>37</v>
      </c>
      <c r="H3266" s="1">
        <v>25206</v>
      </c>
    </row>
    <row r="3267" spans="1:8">
      <c r="A3267" s="4" t="str">
        <f t="shared" ref="A3267:A3330" si="51">B3267&amp;C3267</f>
        <v>2011Florida</v>
      </c>
      <c r="B3267">
        <v>2011</v>
      </c>
      <c r="C3267" t="s">
        <v>16</v>
      </c>
      <c r="D3267" s="1">
        <v>0</v>
      </c>
      <c r="E3267" s="1">
        <v>0</v>
      </c>
      <c r="F3267" s="1">
        <v>0</v>
      </c>
      <c r="G3267" t="s">
        <v>38</v>
      </c>
      <c r="H3267" s="1">
        <v>1376</v>
      </c>
    </row>
    <row r="3268" spans="1:8">
      <c r="A3268" s="4" t="str">
        <f t="shared" si="51"/>
        <v>2011Florida</v>
      </c>
      <c r="B3268">
        <v>2011</v>
      </c>
      <c r="C3268" t="s">
        <v>16</v>
      </c>
      <c r="D3268" s="1">
        <v>0</v>
      </c>
      <c r="E3268" s="1">
        <v>0</v>
      </c>
      <c r="F3268" s="1">
        <v>0</v>
      </c>
      <c r="G3268" t="s">
        <v>39</v>
      </c>
      <c r="H3268" s="1">
        <v>59288</v>
      </c>
    </row>
    <row r="3269" spans="1:8">
      <c r="A3269" s="4" t="str">
        <f t="shared" si="51"/>
        <v>2011Florida</v>
      </c>
      <c r="B3269">
        <v>2011</v>
      </c>
      <c r="C3269" t="s">
        <v>16</v>
      </c>
      <c r="D3269" s="1">
        <v>0</v>
      </c>
      <c r="E3269" s="1">
        <v>0</v>
      </c>
      <c r="F3269" s="1">
        <v>0</v>
      </c>
      <c r="G3269" t="s">
        <v>40</v>
      </c>
      <c r="H3269" s="1">
        <v>23983</v>
      </c>
    </row>
    <row r="3270" spans="1:8">
      <c r="A3270" s="4" t="str">
        <f t="shared" si="51"/>
        <v>2011Florida</v>
      </c>
      <c r="B3270">
        <v>2011</v>
      </c>
      <c r="C3270" t="s">
        <v>16</v>
      </c>
      <c r="D3270" s="1">
        <v>0</v>
      </c>
      <c r="E3270" s="1">
        <v>0</v>
      </c>
      <c r="F3270" s="1">
        <v>0</v>
      </c>
      <c r="G3270" t="s">
        <v>41</v>
      </c>
      <c r="H3270" s="1">
        <v>514</v>
      </c>
    </row>
    <row r="3271" spans="1:8">
      <c r="A3271" s="4" t="str">
        <f t="shared" si="51"/>
        <v>2011Florida</v>
      </c>
      <c r="B3271">
        <v>2011</v>
      </c>
      <c r="C3271" t="s">
        <v>16</v>
      </c>
      <c r="D3271" s="1">
        <v>0</v>
      </c>
      <c r="E3271" s="1">
        <v>0</v>
      </c>
      <c r="F3271" s="1">
        <v>0</v>
      </c>
      <c r="G3271" t="s">
        <v>42</v>
      </c>
      <c r="H3271" s="1">
        <v>18191</v>
      </c>
    </row>
    <row r="3272" spans="1:8">
      <c r="A3272" s="4" t="str">
        <f t="shared" si="51"/>
        <v>2011Florida</v>
      </c>
      <c r="B3272">
        <v>2011</v>
      </c>
      <c r="C3272" t="s">
        <v>16</v>
      </c>
      <c r="D3272" s="1">
        <v>0</v>
      </c>
      <c r="E3272" s="1">
        <v>0</v>
      </c>
      <c r="F3272" s="1">
        <v>0</v>
      </c>
      <c r="G3272" t="s">
        <v>43</v>
      </c>
      <c r="H3272" s="1">
        <v>2600</v>
      </c>
    </row>
    <row r="3273" spans="1:8">
      <c r="A3273" s="4" t="str">
        <f t="shared" si="51"/>
        <v>2011Florida</v>
      </c>
      <c r="B3273">
        <v>2011</v>
      </c>
      <c r="C3273" t="s">
        <v>16</v>
      </c>
      <c r="D3273" s="1">
        <v>0</v>
      </c>
      <c r="E3273" s="1">
        <v>0</v>
      </c>
      <c r="F3273" s="1">
        <v>0</v>
      </c>
      <c r="G3273" t="s">
        <v>44</v>
      </c>
      <c r="H3273" s="1">
        <v>3315</v>
      </c>
    </row>
    <row r="3274" spans="1:8">
      <c r="A3274" s="4" t="str">
        <f t="shared" si="51"/>
        <v>2011Florida</v>
      </c>
      <c r="B3274">
        <v>2011</v>
      </c>
      <c r="C3274" t="s">
        <v>16</v>
      </c>
      <c r="D3274" s="1">
        <v>0</v>
      </c>
      <c r="E3274" s="1">
        <v>0</v>
      </c>
      <c r="F3274" s="1">
        <v>0</v>
      </c>
      <c r="G3274" t="s">
        <v>45</v>
      </c>
      <c r="H3274" s="1">
        <v>20821</v>
      </c>
    </row>
    <row r="3275" spans="1:8">
      <c r="A3275" s="4" t="str">
        <f t="shared" si="51"/>
        <v>2011Florida</v>
      </c>
      <c r="B3275">
        <v>2011</v>
      </c>
      <c r="C3275" t="s">
        <v>16</v>
      </c>
      <c r="D3275" s="1">
        <v>0</v>
      </c>
      <c r="E3275" s="1">
        <v>0</v>
      </c>
      <c r="F3275" s="1">
        <v>0</v>
      </c>
      <c r="G3275" t="s">
        <v>46</v>
      </c>
      <c r="H3275" s="1">
        <v>5002</v>
      </c>
    </row>
    <row r="3276" spans="1:8">
      <c r="A3276" s="4" t="str">
        <f t="shared" si="51"/>
        <v>2011Florida</v>
      </c>
      <c r="B3276">
        <v>2011</v>
      </c>
      <c r="C3276" t="s">
        <v>16</v>
      </c>
      <c r="D3276" s="1">
        <v>0</v>
      </c>
      <c r="E3276" s="1">
        <v>0</v>
      </c>
      <c r="F3276" s="1">
        <v>0</v>
      </c>
      <c r="G3276" t="s">
        <v>47</v>
      </c>
      <c r="H3276" s="1">
        <v>11953</v>
      </c>
    </row>
    <row r="3277" spans="1:8">
      <c r="A3277" s="4" t="str">
        <f t="shared" si="51"/>
        <v>2011Florida</v>
      </c>
      <c r="B3277">
        <v>2011</v>
      </c>
      <c r="C3277" t="s">
        <v>16</v>
      </c>
      <c r="D3277" s="1">
        <v>0</v>
      </c>
      <c r="E3277" s="1">
        <v>0</v>
      </c>
      <c r="F3277" s="1">
        <v>0</v>
      </c>
      <c r="G3277" t="s">
        <v>48</v>
      </c>
      <c r="H3277" s="1">
        <v>716</v>
      </c>
    </row>
    <row r="3278" spans="1:8">
      <c r="A3278" s="4" t="str">
        <f t="shared" si="51"/>
        <v>2011Florida</v>
      </c>
      <c r="B3278">
        <v>2011</v>
      </c>
      <c r="C3278" t="s">
        <v>16</v>
      </c>
      <c r="D3278" s="1">
        <v>0</v>
      </c>
      <c r="E3278" s="1">
        <v>0</v>
      </c>
      <c r="F3278" s="1">
        <v>0</v>
      </c>
      <c r="G3278" t="s">
        <v>49</v>
      </c>
      <c r="H3278" s="1">
        <v>10451</v>
      </c>
    </row>
    <row r="3279" spans="1:8">
      <c r="A3279" s="4" t="str">
        <f t="shared" si="51"/>
        <v>2011Florida</v>
      </c>
      <c r="B3279">
        <v>2011</v>
      </c>
      <c r="C3279" t="s">
        <v>16</v>
      </c>
      <c r="D3279" s="1">
        <v>0</v>
      </c>
      <c r="E3279" s="1">
        <v>0</v>
      </c>
      <c r="F3279" s="1">
        <v>0</v>
      </c>
      <c r="G3279" t="s">
        <v>50</v>
      </c>
      <c r="H3279" s="1">
        <v>25532</v>
      </c>
    </row>
    <row r="3280" spans="1:8">
      <c r="A3280" s="4" t="str">
        <f t="shared" si="51"/>
        <v>2011Florida</v>
      </c>
      <c r="B3280">
        <v>2011</v>
      </c>
      <c r="C3280" t="s">
        <v>16</v>
      </c>
      <c r="D3280" s="1">
        <v>0</v>
      </c>
      <c r="E3280" s="1">
        <v>0</v>
      </c>
      <c r="F3280" s="1">
        <v>0</v>
      </c>
      <c r="G3280" t="s">
        <v>51</v>
      </c>
      <c r="H3280" s="1">
        <v>2343</v>
      </c>
    </row>
    <row r="3281" spans="1:8">
      <c r="A3281" s="4" t="str">
        <f t="shared" si="51"/>
        <v>2011Florida</v>
      </c>
      <c r="B3281">
        <v>2011</v>
      </c>
      <c r="C3281" t="s">
        <v>16</v>
      </c>
      <c r="D3281" s="1">
        <v>0</v>
      </c>
      <c r="E3281" s="1">
        <v>0</v>
      </c>
      <c r="F3281" s="1">
        <v>0</v>
      </c>
      <c r="G3281" t="s">
        <v>52</v>
      </c>
      <c r="H3281" s="1">
        <v>2019</v>
      </c>
    </row>
    <row r="3282" spans="1:8">
      <c r="A3282" s="4" t="str">
        <f t="shared" si="51"/>
        <v>2011Florida</v>
      </c>
      <c r="B3282">
        <v>2011</v>
      </c>
      <c r="C3282" t="s">
        <v>16</v>
      </c>
      <c r="D3282" s="1">
        <v>0</v>
      </c>
      <c r="E3282" s="1">
        <v>0</v>
      </c>
      <c r="F3282" s="1">
        <v>0</v>
      </c>
      <c r="G3282" t="s">
        <v>53</v>
      </c>
      <c r="H3282" s="1">
        <v>16614</v>
      </c>
    </row>
    <row r="3283" spans="1:8">
      <c r="A3283" s="4" t="str">
        <f t="shared" si="51"/>
        <v>2011Florida</v>
      </c>
      <c r="B3283">
        <v>2011</v>
      </c>
      <c r="C3283" t="s">
        <v>16</v>
      </c>
      <c r="D3283" s="1">
        <v>0</v>
      </c>
      <c r="E3283" s="1">
        <v>0</v>
      </c>
      <c r="F3283" s="1">
        <v>0</v>
      </c>
      <c r="G3283" t="s">
        <v>54</v>
      </c>
      <c r="H3283" s="1">
        <v>6339</v>
      </c>
    </row>
    <row r="3284" spans="1:8">
      <c r="A3284" s="4" t="str">
        <f t="shared" si="51"/>
        <v>2011Florida</v>
      </c>
      <c r="B3284">
        <v>2011</v>
      </c>
      <c r="C3284" t="s">
        <v>16</v>
      </c>
      <c r="D3284" s="1">
        <v>0</v>
      </c>
      <c r="E3284" s="1">
        <v>0</v>
      </c>
      <c r="F3284" s="1">
        <v>0</v>
      </c>
      <c r="G3284" t="s">
        <v>55</v>
      </c>
      <c r="H3284" s="1">
        <v>4964</v>
      </c>
    </row>
    <row r="3285" spans="1:8">
      <c r="A3285" s="4" t="str">
        <f t="shared" si="51"/>
        <v>2011Florida</v>
      </c>
      <c r="B3285">
        <v>2011</v>
      </c>
      <c r="C3285" t="s">
        <v>16</v>
      </c>
      <c r="D3285" s="1">
        <v>0</v>
      </c>
      <c r="E3285" s="1">
        <v>0</v>
      </c>
      <c r="F3285" s="1">
        <v>0</v>
      </c>
      <c r="G3285" t="s">
        <v>56</v>
      </c>
      <c r="H3285" s="1">
        <v>7412</v>
      </c>
    </row>
    <row r="3286" spans="1:8">
      <c r="A3286" s="4" t="str">
        <f t="shared" si="51"/>
        <v>2011Florida</v>
      </c>
      <c r="B3286">
        <v>2011</v>
      </c>
      <c r="C3286" t="s">
        <v>16</v>
      </c>
      <c r="D3286" s="1">
        <v>0</v>
      </c>
      <c r="E3286" s="1">
        <v>0</v>
      </c>
      <c r="F3286" s="1">
        <v>0</v>
      </c>
      <c r="G3286" t="s">
        <v>57</v>
      </c>
      <c r="H3286" s="1">
        <v>846</v>
      </c>
    </row>
    <row r="3287" spans="1:8">
      <c r="A3287" s="4" t="str">
        <f t="shared" si="51"/>
        <v>2011Florida</v>
      </c>
      <c r="B3287">
        <v>2011</v>
      </c>
      <c r="C3287" t="s">
        <v>16</v>
      </c>
      <c r="D3287" s="1">
        <v>0</v>
      </c>
      <c r="E3287" s="1">
        <v>0</v>
      </c>
      <c r="F3287" s="1">
        <v>0</v>
      </c>
      <c r="G3287" t="s">
        <v>58</v>
      </c>
      <c r="H3287" s="1">
        <v>21611</v>
      </c>
    </row>
    <row r="3288" spans="1:8">
      <c r="A3288" s="4" t="str">
        <f t="shared" si="51"/>
        <v>2011Georgia</v>
      </c>
      <c r="B3288">
        <v>2011</v>
      </c>
      <c r="C3288" s="4" t="s">
        <v>17</v>
      </c>
      <c r="D3288" s="1">
        <v>9699859</v>
      </c>
      <c r="E3288" s="1">
        <v>8095407</v>
      </c>
      <c r="F3288" s="1">
        <v>1289450</v>
      </c>
      <c r="G3288">
        <v>0</v>
      </c>
      <c r="H3288" s="1">
        <v>0</v>
      </c>
    </row>
    <row r="3289" spans="1:8">
      <c r="A3289" s="4" t="str">
        <f t="shared" si="51"/>
        <v>2011Georgia</v>
      </c>
      <c r="B3289">
        <v>2011</v>
      </c>
      <c r="C3289" t="s">
        <v>17</v>
      </c>
      <c r="D3289" s="1">
        <v>0</v>
      </c>
      <c r="E3289" s="1">
        <v>0</v>
      </c>
      <c r="F3289" s="1">
        <v>0</v>
      </c>
      <c r="G3289" t="s">
        <v>7</v>
      </c>
      <c r="H3289" s="1">
        <v>18799</v>
      </c>
    </row>
    <row r="3290" spans="1:8">
      <c r="A3290" s="4" t="str">
        <f t="shared" si="51"/>
        <v>2011Georgia</v>
      </c>
      <c r="B3290">
        <v>2011</v>
      </c>
      <c r="C3290" t="s">
        <v>17</v>
      </c>
      <c r="D3290" s="1">
        <v>0</v>
      </c>
      <c r="E3290" s="1">
        <v>0</v>
      </c>
      <c r="F3290" s="1">
        <v>0</v>
      </c>
      <c r="G3290" t="s">
        <v>8</v>
      </c>
      <c r="H3290" s="1">
        <v>1079</v>
      </c>
    </row>
    <row r="3291" spans="1:8">
      <c r="A3291" s="4" t="str">
        <f t="shared" si="51"/>
        <v>2011Georgia</v>
      </c>
      <c r="B3291">
        <v>2011</v>
      </c>
      <c r="C3291" t="s">
        <v>17</v>
      </c>
      <c r="D3291" s="1">
        <v>0</v>
      </c>
      <c r="E3291" s="1">
        <v>0</v>
      </c>
      <c r="F3291" s="1">
        <v>0</v>
      </c>
      <c r="G3291" t="s">
        <v>9</v>
      </c>
      <c r="H3291" s="1">
        <v>4292</v>
      </c>
    </row>
    <row r="3292" spans="1:8">
      <c r="A3292" s="4" t="str">
        <f t="shared" si="51"/>
        <v>2011Georgia</v>
      </c>
      <c r="B3292">
        <v>2011</v>
      </c>
      <c r="C3292" t="s">
        <v>17</v>
      </c>
      <c r="D3292" s="1">
        <v>0</v>
      </c>
      <c r="E3292" s="1">
        <v>0</v>
      </c>
      <c r="F3292" s="1">
        <v>0</v>
      </c>
      <c r="G3292" t="s">
        <v>10</v>
      </c>
      <c r="H3292" s="1">
        <v>2112</v>
      </c>
    </row>
    <row r="3293" spans="1:8">
      <c r="A3293" s="4" t="str">
        <f t="shared" si="51"/>
        <v>2011Georgia</v>
      </c>
      <c r="B3293">
        <v>2011</v>
      </c>
      <c r="C3293" t="s">
        <v>17</v>
      </c>
      <c r="D3293" s="1">
        <v>0</v>
      </c>
      <c r="E3293" s="1">
        <v>0</v>
      </c>
      <c r="F3293" s="1">
        <v>0</v>
      </c>
      <c r="G3293" t="s">
        <v>11</v>
      </c>
      <c r="H3293" s="1">
        <v>14949</v>
      </c>
    </row>
    <row r="3294" spans="1:8">
      <c r="A3294" s="4" t="str">
        <f t="shared" si="51"/>
        <v>2011Georgia</v>
      </c>
      <c r="B3294">
        <v>2011</v>
      </c>
      <c r="C3294" t="s">
        <v>17</v>
      </c>
      <c r="D3294" s="1">
        <v>0</v>
      </c>
      <c r="E3294" s="1">
        <v>0</v>
      </c>
      <c r="F3294" s="1">
        <v>0</v>
      </c>
      <c r="G3294" t="s">
        <v>12</v>
      </c>
      <c r="H3294" s="1">
        <v>2325</v>
      </c>
    </row>
    <row r="3295" spans="1:8">
      <c r="A3295" s="4" t="str">
        <f t="shared" si="51"/>
        <v>2011Georgia</v>
      </c>
      <c r="B3295">
        <v>2011</v>
      </c>
      <c r="C3295" t="s">
        <v>17</v>
      </c>
      <c r="D3295" s="1">
        <v>0</v>
      </c>
      <c r="E3295" s="1">
        <v>0</v>
      </c>
      <c r="F3295" s="1">
        <v>0</v>
      </c>
      <c r="G3295" t="s">
        <v>13</v>
      </c>
      <c r="H3295" s="1">
        <v>709</v>
      </c>
    </row>
    <row r="3296" spans="1:8">
      <c r="A3296" s="4" t="str">
        <f t="shared" si="51"/>
        <v>2011Georgia</v>
      </c>
      <c r="B3296">
        <v>2011</v>
      </c>
      <c r="C3296" t="s">
        <v>17</v>
      </c>
      <c r="D3296" s="1">
        <v>0</v>
      </c>
      <c r="E3296" s="1">
        <v>0</v>
      </c>
      <c r="F3296" s="1">
        <v>0</v>
      </c>
      <c r="G3296" t="s">
        <v>14</v>
      </c>
      <c r="H3296" s="1">
        <v>619</v>
      </c>
    </row>
    <row r="3297" spans="1:8">
      <c r="A3297" s="4" t="str">
        <f t="shared" si="51"/>
        <v>2011Georgia</v>
      </c>
      <c r="B3297">
        <v>2011</v>
      </c>
      <c r="C3297" t="s">
        <v>17</v>
      </c>
      <c r="D3297" s="1">
        <v>0</v>
      </c>
      <c r="E3297" s="1">
        <v>0</v>
      </c>
      <c r="F3297" s="1">
        <v>0</v>
      </c>
      <c r="G3297" t="s">
        <v>15</v>
      </c>
      <c r="H3297" s="1">
        <v>364</v>
      </c>
    </row>
    <row r="3298" spans="1:8">
      <c r="A3298" s="4" t="str">
        <f t="shared" si="51"/>
        <v>2011Georgia</v>
      </c>
      <c r="B3298">
        <v>2011</v>
      </c>
      <c r="C3298" t="s">
        <v>17</v>
      </c>
      <c r="D3298" s="1">
        <v>0</v>
      </c>
      <c r="E3298" s="1">
        <v>0</v>
      </c>
      <c r="F3298" s="1">
        <v>0</v>
      </c>
      <c r="G3298" t="s">
        <v>16</v>
      </c>
      <c r="H3298" s="1">
        <v>42666</v>
      </c>
    </row>
    <row r="3299" spans="1:8">
      <c r="A3299" s="4" t="str">
        <f t="shared" si="51"/>
        <v>2011Georgia</v>
      </c>
      <c r="B3299">
        <v>2011</v>
      </c>
      <c r="C3299" t="s">
        <v>17</v>
      </c>
      <c r="D3299" s="1">
        <v>0</v>
      </c>
      <c r="E3299" s="1">
        <v>0</v>
      </c>
      <c r="F3299" s="1">
        <v>0</v>
      </c>
      <c r="G3299" t="s">
        <v>17</v>
      </c>
      <c r="H3299" s="1">
        <v>0</v>
      </c>
    </row>
    <row r="3300" spans="1:8">
      <c r="A3300" s="4" t="str">
        <f t="shared" si="51"/>
        <v>2011Georgia</v>
      </c>
      <c r="B3300">
        <v>2011</v>
      </c>
      <c r="C3300" t="s">
        <v>17</v>
      </c>
      <c r="D3300" s="1">
        <v>0</v>
      </c>
      <c r="E3300" s="1">
        <v>0</v>
      </c>
      <c r="F3300" s="1">
        <v>0</v>
      </c>
      <c r="G3300" t="s">
        <v>18</v>
      </c>
      <c r="H3300" s="1">
        <v>1006</v>
      </c>
    </row>
    <row r="3301" spans="1:8">
      <c r="A3301" s="4" t="str">
        <f t="shared" si="51"/>
        <v>2011Georgia</v>
      </c>
      <c r="B3301">
        <v>2011</v>
      </c>
      <c r="C3301" t="s">
        <v>17</v>
      </c>
      <c r="D3301" s="1">
        <v>0</v>
      </c>
      <c r="E3301" s="1">
        <v>0</v>
      </c>
      <c r="F3301" s="1">
        <v>0</v>
      </c>
      <c r="G3301" t="s">
        <v>19</v>
      </c>
      <c r="H3301" s="1">
        <v>126</v>
      </c>
    </row>
    <row r="3302" spans="1:8">
      <c r="A3302" s="4" t="str">
        <f t="shared" si="51"/>
        <v>2011Georgia</v>
      </c>
      <c r="B3302">
        <v>2011</v>
      </c>
      <c r="C3302" t="s">
        <v>17</v>
      </c>
      <c r="D3302" s="1">
        <v>0</v>
      </c>
      <c r="E3302" s="1">
        <v>0</v>
      </c>
      <c r="F3302" s="1">
        <v>0</v>
      </c>
      <c r="G3302" t="s">
        <v>20</v>
      </c>
      <c r="H3302" s="1">
        <v>6080</v>
      </c>
    </row>
    <row r="3303" spans="1:8">
      <c r="A3303" s="4" t="str">
        <f t="shared" si="51"/>
        <v>2011Georgia</v>
      </c>
      <c r="B3303">
        <v>2011</v>
      </c>
      <c r="C3303" t="s">
        <v>17</v>
      </c>
      <c r="D3303" s="1">
        <v>0</v>
      </c>
      <c r="E3303" s="1">
        <v>0</v>
      </c>
      <c r="F3303" s="1">
        <v>0</v>
      </c>
      <c r="G3303" t="s">
        <v>21</v>
      </c>
      <c r="H3303" s="1">
        <v>2442</v>
      </c>
    </row>
    <row r="3304" spans="1:8">
      <c r="A3304" s="4" t="str">
        <f t="shared" si="51"/>
        <v>2011Georgia</v>
      </c>
      <c r="B3304">
        <v>2011</v>
      </c>
      <c r="C3304" t="s">
        <v>17</v>
      </c>
      <c r="D3304" s="1">
        <v>0</v>
      </c>
      <c r="E3304" s="1">
        <v>0</v>
      </c>
      <c r="F3304" s="1">
        <v>0</v>
      </c>
      <c r="G3304" t="s">
        <v>22</v>
      </c>
      <c r="H3304" s="1">
        <v>950</v>
      </c>
    </row>
    <row r="3305" spans="1:8">
      <c r="A3305" s="4" t="str">
        <f t="shared" si="51"/>
        <v>2011Georgia</v>
      </c>
      <c r="B3305">
        <v>2011</v>
      </c>
      <c r="C3305" t="s">
        <v>17</v>
      </c>
      <c r="D3305" s="1">
        <v>0</v>
      </c>
      <c r="E3305" s="1">
        <v>0</v>
      </c>
      <c r="F3305" s="1">
        <v>0</v>
      </c>
      <c r="G3305" t="s">
        <v>23</v>
      </c>
      <c r="H3305" s="1">
        <v>4513</v>
      </c>
    </row>
    <row r="3306" spans="1:8">
      <c r="A3306" s="4" t="str">
        <f t="shared" si="51"/>
        <v>2011Georgia</v>
      </c>
      <c r="B3306">
        <v>2011</v>
      </c>
      <c r="C3306" t="s">
        <v>17</v>
      </c>
      <c r="D3306" s="1">
        <v>0</v>
      </c>
      <c r="E3306" s="1">
        <v>0</v>
      </c>
      <c r="F3306" s="1">
        <v>0</v>
      </c>
      <c r="G3306" t="s">
        <v>24</v>
      </c>
      <c r="H3306" s="1">
        <v>3686</v>
      </c>
    </row>
    <row r="3307" spans="1:8">
      <c r="A3307" s="4" t="str">
        <f t="shared" si="51"/>
        <v>2011Georgia</v>
      </c>
      <c r="B3307">
        <v>2011</v>
      </c>
      <c r="C3307" t="s">
        <v>17</v>
      </c>
      <c r="D3307" s="1">
        <v>0</v>
      </c>
      <c r="E3307" s="1">
        <v>0</v>
      </c>
      <c r="F3307" s="1">
        <v>0</v>
      </c>
      <c r="G3307" t="s">
        <v>25</v>
      </c>
      <c r="H3307" s="1">
        <v>6541</v>
      </c>
    </row>
    <row r="3308" spans="1:8">
      <c r="A3308" s="4" t="str">
        <f t="shared" si="51"/>
        <v>2011Georgia</v>
      </c>
      <c r="B3308">
        <v>2011</v>
      </c>
      <c r="C3308" t="s">
        <v>17</v>
      </c>
      <c r="D3308" s="1">
        <v>0</v>
      </c>
      <c r="E3308" s="1">
        <v>0</v>
      </c>
      <c r="F3308" s="1">
        <v>0</v>
      </c>
      <c r="G3308" t="s">
        <v>26</v>
      </c>
      <c r="H3308" s="1">
        <v>408</v>
      </c>
    </row>
    <row r="3309" spans="1:8">
      <c r="A3309" s="4" t="str">
        <f t="shared" si="51"/>
        <v>2011Georgia</v>
      </c>
      <c r="B3309">
        <v>2011</v>
      </c>
      <c r="C3309" t="s">
        <v>17</v>
      </c>
      <c r="D3309" s="1">
        <v>0</v>
      </c>
      <c r="E3309" s="1">
        <v>0</v>
      </c>
      <c r="F3309" s="1">
        <v>0</v>
      </c>
      <c r="G3309" t="s">
        <v>27</v>
      </c>
      <c r="H3309" s="1">
        <v>3708</v>
      </c>
    </row>
    <row r="3310" spans="1:8">
      <c r="A3310" s="4" t="str">
        <f t="shared" si="51"/>
        <v>2011Georgia</v>
      </c>
      <c r="B3310">
        <v>2011</v>
      </c>
      <c r="C3310" t="s">
        <v>17</v>
      </c>
      <c r="D3310" s="1">
        <v>0</v>
      </c>
      <c r="E3310" s="1">
        <v>0</v>
      </c>
      <c r="F3310" s="1">
        <v>0</v>
      </c>
      <c r="G3310" t="s">
        <v>28</v>
      </c>
      <c r="H3310" s="1">
        <v>4436</v>
      </c>
    </row>
    <row r="3311" spans="1:8">
      <c r="A3311" s="4" t="str">
        <f t="shared" si="51"/>
        <v>2011Georgia</v>
      </c>
      <c r="B3311">
        <v>2011</v>
      </c>
      <c r="C3311" t="s">
        <v>17</v>
      </c>
      <c r="D3311" s="1">
        <v>0</v>
      </c>
      <c r="E3311" s="1">
        <v>0</v>
      </c>
      <c r="F3311" s="1">
        <v>0</v>
      </c>
      <c r="G3311" t="s">
        <v>29</v>
      </c>
      <c r="H3311" s="1">
        <v>6992</v>
      </c>
    </row>
    <row r="3312" spans="1:8">
      <c r="A3312" s="4" t="str">
        <f t="shared" si="51"/>
        <v>2011Georgia</v>
      </c>
      <c r="B3312">
        <v>2011</v>
      </c>
      <c r="C3312" t="s">
        <v>17</v>
      </c>
      <c r="D3312" s="1">
        <v>0</v>
      </c>
      <c r="E3312" s="1">
        <v>0</v>
      </c>
      <c r="F3312" s="1">
        <v>0</v>
      </c>
      <c r="G3312" t="s">
        <v>30</v>
      </c>
      <c r="H3312" s="1">
        <v>1808</v>
      </c>
    </row>
    <row r="3313" spans="1:8">
      <c r="A3313" s="4" t="str">
        <f t="shared" si="51"/>
        <v>2011Georgia</v>
      </c>
      <c r="B3313">
        <v>2011</v>
      </c>
      <c r="C3313" t="s">
        <v>17</v>
      </c>
      <c r="D3313" s="1">
        <v>0</v>
      </c>
      <c r="E3313" s="1">
        <v>0</v>
      </c>
      <c r="F3313" s="1">
        <v>0</v>
      </c>
      <c r="G3313" t="s">
        <v>31</v>
      </c>
      <c r="H3313" s="1">
        <v>5380</v>
      </c>
    </row>
    <row r="3314" spans="1:8">
      <c r="A3314" s="4" t="str">
        <f t="shared" si="51"/>
        <v>2011Georgia</v>
      </c>
      <c r="B3314">
        <v>2011</v>
      </c>
      <c r="C3314" t="s">
        <v>17</v>
      </c>
      <c r="D3314" s="1">
        <v>0</v>
      </c>
      <c r="E3314" s="1">
        <v>0</v>
      </c>
      <c r="F3314" s="1">
        <v>0</v>
      </c>
      <c r="G3314" t="s">
        <v>32</v>
      </c>
      <c r="H3314" s="1">
        <v>2514</v>
      </c>
    </row>
    <row r="3315" spans="1:8">
      <c r="A3315" s="4" t="str">
        <f t="shared" si="51"/>
        <v>2011Georgia</v>
      </c>
      <c r="B3315">
        <v>2011</v>
      </c>
      <c r="C3315" t="s">
        <v>17</v>
      </c>
      <c r="D3315" s="1">
        <v>0</v>
      </c>
      <c r="E3315" s="1">
        <v>0</v>
      </c>
      <c r="F3315" s="1">
        <v>0</v>
      </c>
      <c r="G3315" t="s">
        <v>33</v>
      </c>
      <c r="H3315" s="1">
        <v>246</v>
      </c>
    </row>
    <row r="3316" spans="1:8">
      <c r="A3316" s="4" t="str">
        <f t="shared" si="51"/>
        <v>2011Georgia</v>
      </c>
      <c r="B3316">
        <v>2011</v>
      </c>
      <c r="C3316" t="s">
        <v>17</v>
      </c>
      <c r="D3316" s="1">
        <v>0</v>
      </c>
      <c r="E3316" s="1">
        <v>0</v>
      </c>
      <c r="F3316" s="1">
        <v>0</v>
      </c>
      <c r="G3316" t="s">
        <v>34</v>
      </c>
      <c r="H3316" s="1">
        <v>4144</v>
      </c>
    </row>
    <row r="3317" spans="1:8">
      <c r="A3317" s="4" t="str">
        <f t="shared" si="51"/>
        <v>2011Georgia</v>
      </c>
      <c r="B3317">
        <v>2011</v>
      </c>
      <c r="C3317" t="s">
        <v>17</v>
      </c>
      <c r="D3317" s="1">
        <v>0</v>
      </c>
      <c r="E3317" s="1">
        <v>0</v>
      </c>
      <c r="F3317" s="1">
        <v>0</v>
      </c>
      <c r="G3317" t="s">
        <v>35</v>
      </c>
      <c r="H3317" s="1">
        <v>774</v>
      </c>
    </row>
    <row r="3318" spans="1:8">
      <c r="A3318" s="4" t="str">
        <f t="shared" si="51"/>
        <v>2011Georgia</v>
      </c>
      <c r="B3318">
        <v>2011</v>
      </c>
      <c r="C3318" t="s">
        <v>17</v>
      </c>
      <c r="D3318" s="1">
        <v>0</v>
      </c>
      <c r="E3318" s="1">
        <v>0</v>
      </c>
      <c r="F3318" s="1">
        <v>0</v>
      </c>
      <c r="G3318" t="s">
        <v>36</v>
      </c>
      <c r="H3318" s="1">
        <v>132</v>
      </c>
    </row>
    <row r="3319" spans="1:8">
      <c r="A3319" s="4" t="str">
        <f t="shared" si="51"/>
        <v>2011Georgia</v>
      </c>
      <c r="B3319">
        <v>2011</v>
      </c>
      <c r="C3319" t="s">
        <v>17</v>
      </c>
      <c r="D3319" s="1">
        <v>0</v>
      </c>
      <c r="E3319" s="1">
        <v>0</v>
      </c>
      <c r="F3319" s="1">
        <v>0</v>
      </c>
      <c r="G3319" t="s">
        <v>37</v>
      </c>
      <c r="H3319" s="1">
        <v>8371</v>
      </c>
    </row>
    <row r="3320" spans="1:8">
      <c r="A3320" s="4" t="str">
        <f t="shared" si="51"/>
        <v>2011Georgia</v>
      </c>
      <c r="B3320">
        <v>2011</v>
      </c>
      <c r="C3320" t="s">
        <v>17</v>
      </c>
      <c r="D3320" s="1">
        <v>0</v>
      </c>
      <c r="E3320" s="1">
        <v>0</v>
      </c>
      <c r="F3320" s="1">
        <v>0</v>
      </c>
      <c r="G3320" t="s">
        <v>38</v>
      </c>
      <c r="H3320" s="1">
        <v>791</v>
      </c>
    </row>
    <row r="3321" spans="1:8">
      <c r="A3321" s="4" t="str">
        <f t="shared" si="51"/>
        <v>2011Georgia</v>
      </c>
      <c r="B3321">
        <v>2011</v>
      </c>
      <c r="C3321" t="s">
        <v>17</v>
      </c>
      <c r="D3321" s="1">
        <v>0</v>
      </c>
      <c r="E3321" s="1">
        <v>0</v>
      </c>
      <c r="F3321" s="1">
        <v>0</v>
      </c>
      <c r="G3321" t="s">
        <v>39</v>
      </c>
      <c r="H3321" s="1">
        <v>14454</v>
      </c>
    </row>
    <row r="3322" spans="1:8">
      <c r="A3322" s="4" t="str">
        <f t="shared" si="51"/>
        <v>2011Georgia</v>
      </c>
      <c r="B3322">
        <v>2011</v>
      </c>
      <c r="C3322" t="s">
        <v>17</v>
      </c>
      <c r="D3322" s="1">
        <v>0</v>
      </c>
      <c r="E3322" s="1">
        <v>0</v>
      </c>
      <c r="F3322" s="1">
        <v>0</v>
      </c>
      <c r="G3322" t="s">
        <v>40</v>
      </c>
      <c r="H3322" s="1">
        <v>19138</v>
      </c>
    </row>
    <row r="3323" spans="1:8">
      <c r="A3323" s="4" t="str">
        <f t="shared" si="51"/>
        <v>2011Georgia</v>
      </c>
      <c r="B3323">
        <v>2011</v>
      </c>
      <c r="C3323" t="s">
        <v>17</v>
      </c>
      <c r="D3323" s="1">
        <v>0</v>
      </c>
      <c r="E3323" s="1">
        <v>0</v>
      </c>
      <c r="F3323" s="1">
        <v>0</v>
      </c>
      <c r="G3323" t="s">
        <v>41</v>
      </c>
      <c r="H3323" s="1">
        <v>201</v>
      </c>
    </row>
    <row r="3324" spans="1:8">
      <c r="A3324" s="4" t="str">
        <f t="shared" si="51"/>
        <v>2011Georgia</v>
      </c>
      <c r="B3324">
        <v>2011</v>
      </c>
      <c r="C3324" t="s">
        <v>17</v>
      </c>
      <c r="D3324" s="1">
        <v>0</v>
      </c>
      <c r="E3324" s="1">
        <v>0</v>
      </c>
      <c r="F3324" s="1">
        <v>0</v>
      </c>
      <c r="G3324" t="s">
        <v>42</v>
      </c>
      <c r="H3324" s="1">
        <v>6863</v>
      </c>
    </row>
    <row r="3325" spans="1:8">
      <c r="A3325" s="4" t="str">
        <f t="shared" si="51"/>
        <v>2011Georgia</v>
      </c>
      <c r="B3325">
        <v>2011</v>
      </c>
      <c r="C3325" t="s">
        <v>17</v>
      </c>
      <c r="D3325" s="1">
        <v>0</v>
      </c>
      <c r="E3325" s="1">
        <v>0</v>
      </c>
      <c r="F3325" s="1">
        <v>0</v>
      </c>
      <c r="G3325" t="s">
        <v>43</v>
      </c>
      <c r="H3325" s="1">
        <v>1632</v>
      </c>
    </row>
    <row r="3326" spans="1:8">
      <c r="A3326" s="4" t="str">
        <f t="shared" si="51"/>
        <v>2011Georgia</v>
      </c>
      <c r="B3326">
        <v>2011</v>
      </c>
      <c r="C3326" t="s">
        <v>17</v>
      </c>
      <c r="D3326" s="1">
        <v>0</v>
      </c>
      <c r="E3326" s="1">
        <v>0</v>
      </c>
      <c r="F3326" s="1">
        <v>0</v>
      </c>
      <c r="G3326" t="s">
        <v>44</v>
      </c>
      <c r="H3326" s="1">
        <v>727</v>
      </c>
    </row>
    <row r="3327" spans="1:8">
      <c r="A3327" s="4" t="str">
        <f t="shared" si="51"/>
        <v>2011Georgia</v>
      </c>
      <c r="B3327">
        <v>2011</v>
      </c>
      <c r="C3327" t="s">
        <v>17</v>
      </c>
      <c r="D3327" s="1">
        <v>0</v>
      </c>
      <c r="E3327" s="1">
        <v>0</v>
      </c>
      <c r="F3327" s="1">
        <v>0</v>
      </c>
      <c r="G3327" t="s">
        <v>45</v>
      </c>
      <c r="H3327" s="1">
        <v>5791</v>
      </c>
    </row>
    <row r="3328" spans="1:8">
      <c r="A3328" s="4" t="str">
        <f t="shared" si="51"/>
        <v>2011Georgia</v>
      </c>
      <c r="B3328">
        <v>2011</v>
      </c>
      <c r="C3328" t="s">
        <v>17</v>
      </c>
      <c r="D3328" s="1">
        <v>0</v>
      </c>
      <c r="E3328" s="1">
        <v>0</v>
      </c>
      <c r="F3328" s="1">
        <v>0</v>
      </c>
      <c r="G3328" t="s">
        <v>46</v>
      </c>
      <c r="H3328" s="1">
        <v>337</v>
      </c>
    </row>
    <row r="3329" spans="1:8">
      <c r="A3329" s="4" t="str">
        <f t="shared" si="51"/>
        <v>2011Georgia</v>
      </c>
      <c r="B3329">
        <v>2011</v>
      </c>
      <c r="C3329" t="s">
        <v>17</v>
      </c>
      <c r="D3329" s="1">
        <v>0</v>
      </c>
      <c r="E3329" s="1">
        <v>0</v>
      </c>
      <c r="F3329" s="1">
        <v>0</v>
      </c>
      <c r="G3329" t="s">
        <v>47</v>
      </c>
      <c r="H3329" s="1">
        <v>16914</v>
      </c>
    </row>
    <row r="3330" spans="1:8">
      <c r="A3330" s="4" t="str">
        <f t="shared" si="51"/>
        <v>2011Georgia</v>
      </c>
      <c r="B3330">
        <v>2011</v>
      </c>
      <c r="C3330" t="s">
        <v>17</v>
      </c>
      <c r="D3330" s="1">
        <v>0</v>
      </c>
      <c r="E3330" s="1">
        <v>0</v>
      </c>
      <c r="F3330" s="1">
        <v>0</v>
      </c>
      <c r="G3330" t="s">
        <v>48</v>
      </c>
      <c r="H3330" s="1">
        <v>536</v>
      </c>
    </row>
    <row r="3331" spans="1:8">
      <c r="A3331" s="4" t="str">
        <f t="shared" ref="A3331:A3394" si="52">B3331&amp;C3331</f>
        <v>2011Georgia</v>
      </c>
      <c r="B3331">
        <v>2011</v>
      </c>
      <c r="C3331" t="s">
        <v>17</v>
      </c>
      <c r="D3331" s="1">
        <v>0</v>
      </c>
      <c r="E3331" s="1">
        <v>0</v>
      </c>
      <c r="F3331" s="1">
        <v>0</v>
      </c>
      <c r="G3331" t="s">
        <v>49</v>
      </c>
      <c r="H3331" s="1">
        <v>16898</v>
      </c>
    </row>
    <row r="3332" spans="1:8">
      <c r="A3332" s="4" t="str">
        <f t="shared" si="52"/>
        <v>2011Georgia</v>
      </c>
      <c r="B3332">
        <v>2011</v>
      </c>
      <c r="C3332" t="s">
        <v>17</v>
      </c>
      <c r="D3332" s="1">
        <v>0</v>
      </c>
      <c r="E3332" s="1">
        <v>0</v>
      </c>
      <c r="F3332" s="1">
        <v>0</v>
      </c>
      <c r="G3332" t="s">
        <v>50</v>
      </c>
      <c r="H3332" s="1">
        <v>15760</v>
      </c>
    </row>
    <row r="3333" spans="1:8">
      <c r="A3333" s="4" t="str">
        <f t="shared" si="52"/>
        <v>2011Georgia</v>
      </c>
      <c r="B3333">
        <v>2011</v>
      </c>
      <c r="C3333" t="s">
        <v>17</v>
      </c>
      <c r="D3333" s="1">
        <v>0</v>
      </c>
      <c r="E3333" s="1">
        <v>0</v>
      </c>
      <c r="F3333" s="1">
        <v>0</v>
      </c>
      <c r="G3333" t="s">
        <v>51</v>
      </c>
      <c r="H3333" s="1">
        <v>793</v>
      </c>
    </row>
    <row r="3334" spans="1:8">
      <c r="A3334" s="4" t="str">
        <f t="shared" si="52"/>
        <v>2011Georgia</v>
      </c>
      <c r="B3334">
        <v>2011</v>
      </c>
      <c r="C3334" t="s">
        <v>17</v>
      </c>
      <c r="D3334" s="1">
        <v>0</v>
      </c>
      <c r="E3334" s="1">
        <v>0</v>
      </c>
      <c r="F3334" s="1">
        <v>0</v>
      </c>
      <c r="G3334" t="s">
        <v>52</v>
      </c>
      <c r="H3334" s="1">
        <v>361</v>
      </c>
    </row>
    <row r="3335" spans="1:8">
      <c r="A3335" s="4" t="str">
        <f t="shared" si="52"/>
        <v>2011Georgia</v>
      </c>
      <c r="B3335">
        <v>2011</v>
      </c>
      <c r="C3335" t="s">
        <v>17</v>
      </c>
      <c r="D3335" s="1">
        <v>0</v>
      </c>
      <c r="E3335" s="1">
        <v>0</v>
      </c>
      <c r="F3335" s="1">
        <v>0</v>
      </c>
      <c r="G3335" t="s">
        <v>53</v>
      </c>
      <c r="H3335" s="1">
        <v>9438</v>
      </c>
    </row>
    <row r="3336" spans="1:8">
      <c r="A3336" s="4" t="str">
        <f t="shared" si="52"/>
        <v>2011Georgia</v>
      </c>
      <c r="B3336">
        <v>2011</v>
      </c>
      <c r="C3336" t="s">
        <v>17</v>
      </c>
      <c r="D3336" s="1">
        <v>0</v>
      </c>
      <c r="E3336" s="1">
        <v>0</v>
      </c>
      <c r="F3336" s="1">
        <v>0</v>
      </c>
      <c r="G3336" t="s">
        <v>54</v>
      </c>
      <c r="H3336" s="1">
        <v>3701</v>
      </c>
    </row>
    <row r="3337" spans="1:8">
      <c r="A3337" s="4" t="str">
        <f t="shared" si="52"/>
        <v>2011Georgia</v>
      </c>
      <c r="B3337">
        <v>2011</v>
      </c>
      <c r="C3337" t="s">
        <v>17</v>
      </c>
      <c r="D3337" s="1">
        <v>0</v>
      </c>
      <c r="E3337" s="1">
        <v>0</v>
      </c>
      <c r="F3337" s="1">
        <v>0</v>
      </c>
      <c r="G3337" t="s">
        <v>55</v>
      </c>
      <c r="H3337" s="1">
        <v>1340</v>
      </c>
    </row>
    <row r="3338" spans="1:8">
      <c r="A3338" s="4" t="str">
        <f t="shared" si="52"/>
        <v>2011Georgia</v>
      </c>
      <c r="B3338">
        <v>2011</v>
      </c>
      <c r="C3338" t="s">
        <v>17</v>
      </c>
      <c r="D3338" s="1">
        <v>0</v>
      </c>
      <c r="E3338" s="1">
        <v>0</v>
      </c>
      <c r="F3338" s="1">
        <v>0</v>
      </c>
      <c r="G3338" t="s">
        <v>56</v>
      </c>
      <c r="H3338" s="1">
        <v>2727</v>
      </c>
    </row>
    <row r="3339" spans="1:8">
      <c r="A3339" s="4" t="str">
        <f t="shared" si="52"/>
        <v>2011Georgia</v>
      </c>
      <c r="B3339">
        <v>2011</v>
      </c>
      <c r="C3339" t="s">
        <v>17</v>
      </c>
      <c r="D3339" s="1">
        <v>0</v>
      </c>
      <c r="E3339" s="1">
        <v>0</v>
      </c>
      <c r="F3339" s="1">
        <v>0</v>
      </c>
      <c r="G3339" t="s">
        <v>57</v>
      </c>
      <c r="H3339" s="1">
        <v>504</v>
      </c>
    </row>
    <row r="3340" spans="1:8">
      <c r="A3340" s="4" t="str">
        <f t="shared" si="52"/>
        <v>2011Georgia</v>
      </c>
      <c r="B3340">
        <v>2011</v>
      </c>
      <c r="C3340" t="s">
        <v>17</v>
      </c>
      <c r="D3340" s="1">
        <v>0</v>
      </c>
      <c r="E3340" s="1">
        <v>0</v>
      </c>
      <c r="F3340" s="1">
        <v>0</v>
      </c>
      <c r="G3340" t="s">
        <v>58</v>
      </c>
      <c r="H3340" s="1">
        <v>1635</v>
      </c>
    </row>
    <row r="3341" spans="1:8">
      <c r="A3341" s="4" t="str">
        <f t="shared" si="52"/>
        <v>2011Hawaii</v>
      </c>
      <c r="B3341">
        <v>2011</v>
      </c>
      <c r="C3341" s="4" t="s">
        <v>18</v>
      </c>
      <c r="D3341" s="1">
        <v>1357806</v>
      </c>
      <c r="E3341" s="1">
        <v>1160948</v>
      </c>
      <c r="F3341" s="1">
        <v>122727</v>
      </c>
      <c r="G3341">
        <v>0</v>
      </c>
      <c r="H3341" s="1">
        <v>0</v>
      </c>
    </row>
    <row r="3342" spans="1:8">
      <c r="A3342" s="4" t="str">
        <f t="shared" si="52"/>
        <v>2011Hawaii</v>
      </c>
      <c r="B3342">
        <v>2011</v>
      </c>
      <c r="C3342" t="s">
        <v>18</v>
      </c>
      <c r="D3342" s="1">
        <v>0</v>
      </c>
      <c r="E3342" s="1">
        <v>0</v>
      </c>
      <c r="F3342" s="1">
        <v>0</v>
      </c>
      <c r="G3342" t="s">
        <v>7</v>
      </c>
      <c r="H3342" s="1">
        <v>1268</v>
      </c>
    </row>
    <row r="3343" spans="1:8">
      <c r="A3343" s="4" t="str">
        <f t="shared" si="52"/>
        <v>2011Hawaii</v>
      </c>
      <c r="B3343">
        <v>2011</v>
      </c>
      <c r="C3343" t="s">
        <v>18</v>
      </c>
      <c r="D3343" s="1">
        <v>0</v>
      </c>
      <c r="E3343" s="1">
        <v>0</v>
      </c>
      <c r="F3343" s="1">
        <v>0</v>
      </c>
      <c r="G3343" t="s">
        <v>8</v>
      </c>
      <c r="H3343" s="1">
        <v>844</v>
      </c>
    </row>
    <row r="3344" spans="1:8">
      <c r="A3344" s="4" t="str">
        <f t="shared" si="52"/>
        <v>2011Hawaii</v>
      </c>
      <c r="B3344">
        <v>2011</v>
      </c>
      <c r="C3344" t="s">
        <v>18</v>
      </c>
      <c r="D3344" s="1">
        <v>0</v>
      </c>
      <c r="E3344" s="1">
        <v>0</v>
      </c>
      <c r="F3344" s="1">
        <v>0</v>
      </c>
      <c r="G3344" t="s">
        <v>9</v>
      </c>
      <c r="H3344" s="1">
        <v>2900</v>
      </c>
    </row>
    <row r="3345" spans="1:8">
      <c r="A3345" s="4" t="str">
        <f t="shared" si="52"/>
        <v>2011Hawaii</v>
      </c>
      <c r="B3345">
        <v>2011</v>
      </c>
      <c r="C3345" t="s">
        <v>18</v>
      </c>
      <c r="D3345" s="1">
        <v>0</v>
      </c>
      <c r="E3345" s="1">
        <v>0</v>
      </c>
      <c r="F3345" s="1">
        <v>0</v>
      </c>
      <c r="G3345" t="s">
        <v>10</v>
      </c>
      <c r="H3345" s="1">
        <v>242</v>
      </c>
    </row>
    <row r="3346" spans="1:8">
      <c r="A3346" s="4" t="str">
        <f t="shared" si="52"/>
        <v>2011Hawaii</v>
      </c>
      <c r="B3346">
        <v>2011</v>
      </c>
      <c r="C3346" t="s">
        <v>18</v>
      </c>
      <c r="D3346" s="1">
        <v>0</v>
      </c>
      <c r="E3346" s="1">
        <v>0</v>
      </c>
      <c r="F3346" s="1">
        <v>0</v>
      </c>
      <c r="G3346" t="s">
        <v>11</v>
      </c>
      <c r="H3346" s="1">
        <v>10173</v>
      </c>
    </row>
    <row r="3347" spans="1:8">
      <c r="A3347" s="4" t="str">
        <f t="shared" si="52"/>
        <v>2011Hawaii</v>
      </c>
      <c r="B3347">
        <v>2011</v>
      </c>
      <c r="C3347" t="s">
        <v>18</v>
      </c>
      <c r="D3347" s="1">
        <v>0</v>
      </c>
      <c r="E3347" s="1">
        <v>0</v>
      </c>
      <c r="F3347" s="1">
        <v>0</v>
      </c>
      <c r="G3347" t="s">
        <v>12</v>
      </c>
      <c r="H3347" s="1">
        <v>950</v>
      </c>
    </row>
    <row r="3348" spans="1:8">
      <c r="A3348" s="4" t="str">
        <f t="shared" si="52"/>
        <v>2011Hawaii</v>
      </c>
      <c r="B3348">
        <v>2011</v>
      </c>
      <c r="C3348" t="s">
        <v>18</v>
      </c>
      <c r="D3348" s="1">
        <v>0</v>
      </c>
      <c r="E3348" s="1">
        <v>0</v>
      </c>
      <c r="F3348" s="1">
        <v>0</v>
      </c>
      <c r="G3348" t="s">
        <v>13</v>
      </c>
      <c r="H3348" s="1">
        <v>731</v>
      </c>
    </row>
    <row r="3349" spans="1:8">
      <c r="A3349" s="4" t="str">
        <f t="shared" si="52"/>
        <v>2011Hawaii</v>
      </c>
      <c r="B3349">
        <v>2011</v>
      </c>
      <c r="C3349" t="s">
        <v>18</v>
      </c>
      <c r="D3349" s="1">
        <v>0</v>
      </c>
      <c r="E3349" s="1">
        <v>0</v>
      </c>
      <c r="F3349" s="1">
        <v>0</v>
      </c>
      <c r="G3349" t="s">
        <v>14</v>
      </c>
      <c r="H3349" s="1">
        <v>784</v>
      </c>
    </row>
    <row r="3350" spans="1:8">
      <c r="A3350" s="4" t="str">
        <f t="shared" si="52"/>
        <v>2011Hawaii</v>
      </c>
      <c r="B3350">
        <v>2011</v>
      </c>
      <c r="C3350" t="s">
        <v>18</v>
      </c>
      <c r="D3350" s="1">
        <v>0</v>
      </c>
      <c r="E3350" s="1">
        <v>0</v>
      </c>
      <c r="F3350" s="1">
        <v>0</v>
      </c>
      <c r="G3350" t="s">
        <v>15</v>
      </c>
      <c r="H3350" s="1">
        <v>222</v>
      </c>
    </row>
    <row r="3351" spans="1:8">
      <c r="A3351" s="4" t="str">
        <f t="shared" si="52"/>
        <v>2011Hawaii</v>
      </c>
      <c r="B3351">
        <v>2011</v>
      </c>
      <c r="C3351" t="s">
        <v>18</v>
      </c>
      <c r="D3351" s="1">
        <v>0</v>
      </c>
      <c r="E3351" s="1">
        <v>0</v>
      </c>
      <c r="F3351" s="1">
        <v>0</v>
      </c>
      <c r="G3351" t="s">
        <v>16</v>
      </c>
      <c r="H3351" s="1">
        <v>3160</v>
      </c>
    </row>
    <row r="3352" spans="1:8">
      <c r="A3352" s="4" t="str">
        <f t="shared" si="52"/>
        <v>2011Hawaii</v>
      </c>
      <c r="B3352">
        <v>2011</v>
      </c>
      <c r="C3352" t="s">
        <v>18</v>
      </c>
      <c r="D3352" s="1">
        <v>0</v>
      </c>
      <c r="E3352" s="1">
        <v>0</v>
      </c>
      <c r="F3352" s="1">
        <v>0</v>
      </c>
      <c r="G3352" t="s">
        <v>17</v>
      </c>
      <c r="H3352" s="1">
        <v>2519</v>
      </c>
    </row>
    <row r="3353" spans="1:8">
      <c r="A3353" s="4" t="str">
        <f t="shared" si="52"/>
        <v>2011Hawaii</v>
      </c>
      <c r="B3353">
        <v>2011</v>
      </c>
      <c r="C3353" t="s">
        <v>18</v>
      </c>
      <c r="D3353" s="1">
        <v>0</v>
      </c>
      <c r="E3353" s="1">
        <v>0</v>
      </c>
      <c r="F3353" s="1">
        <v>0</v>
      </c>
      <c r="G3353" t="s">
        <v>18</v>
      </c>
      <c r="H3353" s="1">
        <v>0</v>
      </c>
    </row>
    <row r="3354" spans="1:8">
      <c r="A3354" s="4" t="str">
        <f t="shared" si="52"/>
        <v>2011Hawaii</v>
      </c>
      <c r="B3354">
        <v>2011</v>
      </c>
      <c r="C3354" t="s">
        <v>18</v>
      </c>
      <c r="D3354" s="1">
        <v>0</v>
      </c>
      <c r="E3354" s="1">
        <v>0</v>
      </c>
      <c r="F3354" s="1">
        <v>0</v>
      </c>
      <c r="G3354" t="s">
        <v>19</v>
      </c>
      <c r="H3354" s="1">
        <v>112</v>
      </c>
    </row>
    <row r="3355" spans="1:8">
      <c r="A3355" s="4" t="str">
        <f t="shared" si="52"/>
        <v>2011Hawaii</v>
      </c>
      <c r="B3355">
        <v>2011</v>
      </c>
      <c r="C3355" t="s">
        <v>18</v>
      </c>
      <c r="D3355" s="1">
        <v>0</v>
      </c>
      <c r="E3355" s="1">
        <v>0</v>
      </c>
      <c r="F3355" s="1">
        <v>0</v>
      </c>
      <c r="G3355" t="s">
        <v>20</v>
      </c>
      <c r="H3355" s="1">
        <v>1884</v>
      </c>
    </row>
    <row r="3356" spans="1:8">
      <c r="A3356" s="4" t="str">
        <f t="shared" si="52"/>
        <v>2011Hawaii</v>
      </c>
      <c r="B3356">
        <v>2011</v>
      </c>
      <c r="C3356" t="s">
        <v>18</v>
      </c>
      <c r="D3356" s="1">
        <v>0</v>
      </c>
      <c r="E3356" s="1">
        <v>0</v>
      </c>
      <c r="F3356" s="1">
        <v>0</v>
      </c>
      <c r="G3356" t="s">
        <v>21</v>
      </c>
      <c r="H3356" s="1">
        <v>402</v>
      </c>
    </row>
    <row r="3357" spans="1:8">
      <c r="A3357" s="4" t="str">
        <f t="shared" si="52"/>
        <v>2011Hawaii</v>
      </c>
      <c r="B3357">
        <v>2011</v>
      </c>
      <c r="C3357" t="s">
        <v>18</v>
      </c>
      <c r="D3357" s="1">
        <v>0</v>
      </c>
      <c r="E3357" s="1">
        <v>0</v>
      </c>
      <c r="F3357" s="1">
        <v>0</v>
      </c>
      <c r="G3357" t="s">
        <v>22</v>
      </c>
      <c r="H3357" s="1">
        <v>478</v>
      </c>
    </row>
    <row r="3358" spans="1:8">
      <c r="A3358" s="4" t="str">
        <f t="shared" si="52"/>
        <v>2011Hawaii</v>
      </c>
      <c r="B3358">
        <v>2011</v>
      </c>
      <c r="C3358" t="s">
        <v>18</v>
      </c>
      <c r="D3358" s="1">
        <v>0</v>
      </c>
      <c r="E3358" s="1">
        <v>0</v>
      </c>
      <c r="F3358" s="1">
        <v>0</v>
      </c>
      <c r="G3358" t="s">
        <v>23</v>
      </c>
      <c r="H3358" s="1">
        <v>125</v>
      </c>
    </row>
    <row r="3359" spans="1:8">
      <c r="A3359" s="4" t="str">
        <f t="shared" si="52"/>
        <v>2011Hawaii</v>
      </c>
      <c r="B3359">
        <v>2011</v>
      </c>
      <c r="C3359" t="s">
        <v>18</v>
      </c>
      <c r="D3359" s="1">
        <v>0</v>
      </c>
      <c r="E3359" s="1">
        <v>0</v>
      </c>
      <c r="F3359" s="1">
        <v>0</v>
      </c>
      <c r="G3359" t="s">
        <v>24</v>
      </c>
      <c r="H3359" s="1">
        <v>18</v>
      </c>
    </row>
    <row r="3360" spans="1:8">
      <c r="A3360" s="4" t="str">
        <f t="shared" si="52"/>
        <v>2011Hawaii</v>
      </c>
      <c r="B3360">
        <v>2011</v>
      </c>
      <c r="C3360" t="s">
        <v>18</v>
      </c>
      <c r="D3360" s="1">
        <v>0</v>
      </c>
      <c r="E3360" s="1">
        <v>0</v>
      </c>
      <c r="F3360" s="1">
        <v>0</v>
      </c>
      <c r="G3360" t="s">
        <v>25</v>
      </c>
      <c r="H3360" s="1">
        <v>179</v>
      </c>
    </row>
    <row r="3361" spans="1:8">
      <c r="A3361" s="4" t="str">
        <f t="shared" si="52"/>
        <v>2011Hawaii</v>
      </c>
      <c r="B3361">
        <v>2011</v>
      </c>
      <c r="C3361" t="s">
        <v>18</v>
      </c>
      <c r="D3361" s="1">
        <v>0</v>
      </c>
      <c r="E3361" s="1">
        <v>0</v>
      </c>
      <c r="F3361" s="1">
        <v>0</v>
      </c>
      <c r="G3361" t="s">
        <v>26</v>
      </c>
      <c r="H3361" s="1">
        <v>106</v>
      </c>
    </row>
    <row r="3362" spans="1:8">
      <c r="A3362" s="4" t="str">
        <f t="shared" si="52"/>
        <v>2011Hawaii</v>
      </c>
      <c r="B3362">
        <v>2011</v>
      </c>
      <c r="C3362" t="s">
        <v>18</v>
      </c>
      <c r="D3362" s="1">
        <v>0</v>
      </c>
      <c r="E3362" s="1">
        <v>0</v>
      </c>
      <c r="F3362" s="1">
        <v>0</v>
      </c>
      <c r="G3362" t="s">
        <v>27</v>
      </c>
      <c r="H3362" s="1">
        <v>341</v>
      </c>
    </row>
    <row r="3363" spans="1:8">
      <c r="A3363" s="4" t="str">
        <f t="shared" si="52"/>
        <v>2011Hawaii</v>
      </c>
      <c r="B3363">
        <v>2011</v>
      </c>
      <c r="C3363" t="s">
        <v>18</v>
      </c>
      <c r="D3363" s="1">
        <v>0</v>
      </c>
      <c r="E3363" s="1">
        <v>0</v>
      </c>
      <c r="F3363" s="1">
        <v>0</v>
      </c>
      <c r="G3363" t="s">
        <v>28</v>
      </c>
      <c r="H3363" s="1">
        <v>92</v>
      </c>
    </row>
    <row r="3364" spans="1:8">
      <c r="A3364" s="4" t="str">
        <f t="shared" si="52"/>
        <v>2011Hawaii</v>
      </c>
      <c r="B3364">
        <v>2011</v>
      </c>
      <c r="C3364" t="s">
        <v>18</v>
      </c>
      <c r="D3364" s="1">
        <v>0</v>
      </c>
      <c r="E3364" s="1">
        <v>0</v>
      </c>
      <c r="F3364" s="1">
        <v>0</v>
      </c>
      <c r="G3364" t="s">
        <v>29</v>
      </c>
      <c r="H3364" s="1">
        <v>1303</v>
      </c>
    </row>
    <row r="3365" spans="1:8">
      <c r="A3365" s="4" t="str">
        <f t="shared" si="52"/>
        <v>2011Hawaii</v>
      </c>
      <c r="B3365">
        <v>2011</v>
      </c>
      <c r="C3365" t="s">
        <v>18</v>
      </c>
      <c r="D3365" s="1">
        <v>0</v>
      </c>
      <c r="E3365" s="1">
        <v>0</v>
      </c>
      <c r="F3365" s="1">
        <v>0</v>
      </c>
      <c r="G3365" t="s">
        <v>30</v>
      </c>
      <c r="H3365" s="1">
        <v>933</v>
      </c>
    </row>
    <row r="3366" spans="1:8">
      <c r="A3366" s="4" t="str">
        <f t="shared" si="52"/>
        <v>2011Hawaii</v>
      </c>
      <c r="B3366">
        <v>2011</v>
      </c>
      <c r="C3366" t="s">
        <v>18</v>
      </c>
      <c r="D3366" s="1">
        <v>0</v>
      </c>
      <c r="E3366" s="1">
        <v>0</v>
      </c>
      <c r="F3366" s="1">
        <v>0</v>
      </c>
      <c r="G3366" t="s">
        <v>31</v>
      </c>
      <c r="H3366" s="1">
        <v>371</v>
      </c>
    </row>
    <row r="3367" spans="1:8">
      <c r="A3367" s="4" t="str">
        <f t="shared" si="52"/>
        <v>2011Hawaii</v>
      </c>
      <c r="B3367">
        <v>2011</v>
      </c>
      <c r="C3367" t="s">
        <v>18</v>
      </c>
      <c r="D3367" s="1">
        <v>0</v>
      </c>
      <c r="E3367" s="1">
        <v>0</v>
      </c>
      <c r="F3367" s="1">
        <v>0</v>
      </c>
      <c r="G3367" t="s">
        <v>32</v>
      </c>
      <c r="H3367" s="1">
        <v>308</v>
      </c>
    </row>
    <row r="3368" spans="1:8">
      <c r="A3368" s="4" t="str">
        <f t="shared" si="52"/>
        <v>2011Hawaii</v>
      </c>
      <c r="B3368">
        <v>2011</v>
      </c>
      <c r="C3368" t="s">
        <v>18</v>
      </c>
      <c r="D3368" s="1">
        <v>0</v>
      </c>
      <c r="E3368" s="1">
        <v>0</v>
      </c>
      <c r="F3368" s="1">
        <v>0</v>
      </c>
      <c r="G3368" t="s">
        <v>33</v>
      </c>
      <c r="H3368" s="1">
        <v>85</v>
      </c>
    </row>
    <row r="3369" spans="1:8">
      <c r="A3369" s="4" t="str">
        <f t="shared" si="52"/>
        <v>2011Hawaii</v>
      </c>
      <c r="B3369">
        <v>2011</v>
      </c>
      <c r="C3369" t="s">
        <v>18</v>
      </c>
      <c r="D3369" s="1">
        <v>0</v>
      </c>
      <c r="E3369" s="1">
        <v>0</v>
      </c>
      <c r="F3369" s="1">
        <v>0</v>
      </c>
      <c r="G3369" t="s">
        <v>34</v>
      </c>
      <c r="H3369" s="1">
        <v>91</v>
      </c>
    </row>
    <row r="3370" spans="1:8">
      <c r="A3370" s="4" t="str">
        <f t="shared" si="52"/>
        <v>2011Hawaii</v>
      </c>
      <c r="B3370">
        <v>2011</v>
      </c>
      <c r="C3370" t="s">
        <v>18</v>
      </c>
      <c r="D3370" s="1">
        <v>0</v>
      </c>
      <c r="E3370" s="1">
        <v>0</v>
      </c>
      <c r="F3370" s="1">
        <v>0</v>
      </c>
      <c r="G3370" t="s">
        <v>35</v>
      </c>
      <c r="H3370" s="1">
        <v>1548</v>
      </c>
    </row>
    <row r="3371" spans="1:8">
      <c r="A3371" s="4" t="str">
        <f t="shared" si="52"/>
        <v>2011Hawaii</v>
      </c>
      <c r="B3371">
        <v>2011</v>
      </c>
      <c r="C3371" t="s">
        <v>18</v>
      </c>
      <c r="D3371" s="1">
        <v>0</v>
      </c>
      <c r="E3371" s="1">
        <v>0</v>
      </c>
      <c r="F3371" s="1">
        <v>0</v>
      </c>
      <c r="G3371" t="s">
        <v>36</v>
      </c>
      <c r="H3371" s="1">
        <v>107</v>
      </c>
    </row>
    <row r="3372" spans="1:8">
      <c r="A3372" s="4" t="str">
        <f t="shared" si="52"/>
        <v>2011Hawaii</v>
      </c>
      <c r="B3372">
        <v>2011</v>
      </c>
      <c r="C3372" t="s">
        <v>18</v>
      </c>
      <c r="D3372" s="1">
        <v>0</v>
      </c>
      <c r="E3372" s="1">
        <v>0</v>
      </c>
      <c r="F3372" s="1">
        <v>0</v>
      </c>
      <c r="G3372" t="s">
        <v>37</v>
      </c>
      <c r="H3372" s="1">
        <v>564</v>
      </c>
    </row>
    <row r="3373" spans="1:8">
      <c r="A3373" s="4" t="str">
        <f t="shared" si="52"/>
        <v>2011Hawaii</v>
      </c>
      <c r="B3373">
        <v>2011</v>
      </c>
      <c r="C3373" t="s">
        <v>18</v>
      </c>
      <c r="D3373" s="1">
        <v>0</v>
      </c>
      <c r="E3373" s="1">
        <v>0</v>
      </c>
      <c r="F3373" s="1">
        <v>0</v>
      </c>
      <c r="G3373" t="s">
        <v>38</v>
      </c>
      <c r="H3373" s="1">
        <v>354</v>
      </c>
    </row>
    <row r="3374" spans="1:8">
      <c r="A3374" s="4" t="str">
        <f t="shared" si="52"/>
        <v>2011Hawaii</v>
      </c>
      <c r="B3374">
        <v>2011</v>
      </c>
      <c r="C3374" t="s">
        <v>18</v>
      </c>
      <c r="D3374" s="1">
        <v>0</v>
      </c>
      <c r="E3374" s="1">
        <v>0</v>
      </c>
      <c r="F3374" s="1">
        <v>0</v>
      </c>
      <c r="G3374" t="s">
        <v>39</v>
      </c>
      <c r="H3374" s="1">
        <v>4246</v>
      </c>
    </row>
    <row r="3375" spans="1:8">
      <c r="A3375" s="4" t="str">
        <f t="shared" si="52"/>
        <v>2011Hawaii</v>
      </c>
      <c r="B3375">
        <v>2011</v>
      </c>
      <c r="C3375" t="s">
        <v>18</v>
      </c>
      <c r="D3375" s="1">
        <v>0</v>
      </c>
      <c r="E3375" s="1">
        <v>0</v>
      </c>
      <c r="F3375" s="1">
        <v>0</v>
      </c>
      <c r="G3375" t="s">
        <v>40</v>
      </c>
      <c r="H3375" s="1">
        <v>2307</v>
      </c>
    </row>
    <row r="3376" spans="1:8">
      <c r="A3376" s="4" t="str">
        <f t="shared" si="52"/>
        <v>2011Hawaii</v>
      </c>
      <c r="B3376">
        <v>2011</v>
      </c>
      <c r="C3376" t="s">
        <v>18</v>
      </c>
      <c r="D3376" s="1">
        <v>0</v>
      </c>
      <c r="E3376" s="1">
        <v>0</v>
      </c>
      <c r="F3376" s="1">
        <v>0</v>
      </c>
      <c r="G3376" t="s">
        <v>41</v>
      </c>
      <c r="H3376" s="1">
        <v>32</v>
      </c>
    </row>
    <row r="3377" spans="1:8">
      <c r="A3377" s="4" t="str">
        <f t="shared" si="52"/>
        <v>2011Hawaii</v>
      </c>
      <c r="B3377">
        <v>2011</v>
      </c>
      <c r="C3377" t="s">
        <v>18</v>
      </c>
      <c r="D3377" s="1">
        <v>0</v>
      </c>
      <c r="E3377" s="1">
        <v>0</v>
      </c>
      <c r="F3377" s="1">
        <v>0</v>
      </c>
      <c r="G3377" t="s">
        <v>42</v>
      </c>
      <c r="H3377" s="1">
        <v>970</v>
      </c>
    </row>
    <row r="3378" spans="1:8">
      <c r="A3378" s="4" t="str">
        <f t="shared" si="52"/>
        <v>2011Hawaii</v>
      </c>
      <c r="B3378">
        <v>2011</v>
      </c>
      <c r="C3378" t="s">
        <v>18</v>
      </c>
      <c r="D3378" s="1">
        <v>0</v>
      </c>
      <c r="E3378" s="1">
        <v>0</v>
      </c>
      <c r="F3378" s="1">
        <v>0</v>
      </c>
      <c r="G3378" t="s">
        <v>43</v>
      </c>
      <c r="H3378" s="1">
        <v>685</v>
      </c>
    </row>
    <row r="3379" spans="1:8">
      <c r="A3379" s="4" t="str">
        <f t="shared" si="52"/>
        <v>2011Hawaii</v>
      </c>
      <c r="B3379">
        <v>2011</v>
      </c>
      <c r="C3379" t="s">
        <v>18</v>
      </c>
      <c r="D3379" s="1">
        <v>0</v>
      </c>
      <c r="E3379" s="1">
        <v>0</v>
      </c>
      <c r="F3379" s="1">
        <v>0</v>
      </c>
      <c r="G3379" t="s">
        <v>44</v>
      </c>
      <c r="H3379" s="1">
        <v>2030</v>
      </c>
    </row>
    <row r="3380" spans="1:8">
      <c r="A3380" s="4" t="str">
        <f t="shared" si="52"/>
        <v>2011Hawaii</v>
      </c>
      <c r="B3380">
        <v>2011</v>
      </c>
      <c r="C3380" t="s">
        <v>18</v>
      </c>
      <c r="D3380" s="1">
        <v>0</v>
      </c>
      <c r="E3380" s="1">
        <v>0</v>
      </c>
      <c r="F3380" s="1">
        <v>0</v>
      </c>
      <c r="G3380" t="s">
        <v>45</v>
      </c>
      <c r="H3380" s="1">
        <v>870</v>
      </c>
    </row>
    <row r="3381" spans="1:8">
      <c r="A3381" s="4" t="str">
        <f t="shared" si="52"/>
        <v>2011Hawaii</v>
      </c>
      <c r="B3381">
        <v>2011</v>
      </c>
      <c r="C3381" t="s">
        <v>18</v>
      </c>
      <c r="D3381" s="1">
        <v>0</v>
      </c>
      <c r="E3381" s="1">
        <v>0</v>
      </c>
      <c r="F3381" s="1">
        <v>0</v>
      </c>
      <c r="G3381" t="s">
        <v>46</v>
      </c>
      <c r="H3381" s="1">
        <v>58</v>
      </c>
    </row>
    <row r="3382" spans="1:8">
      <c r="A3382" s="4" t="str">
        <f t="shared" si="52"/>
        <v>2011Hawaii</v>
      </c>
      <c r="B3382">
        <v>2011</v>
      </c>
      <c r="C3382" t="s">
        <v>18</v>
      </c>
      <c r="D3382" s="1">
        <v>0</v>
      </c>
      <c r="E3382" s="1">
        <v>0</v>
      </c>
      <c r="F3382" s="1">
        <v>0</v>
      </c>
      <c r="G3382" t="s">
        <v>47</v>
      </c>
      <c r="H3382" s="1">
        <v>1681</v>
      </c>
    </row>
    <row r="3383" spans="1:8">
      <c r="A3383" s="4" t="str">
        <f t="shared" si="52"/>
        <v>2011Hawaii</v>
      </c>
      <c r="B3383">
        <v>2011</v>
      </c>
      <c r="C3383" t="s">
        <v>18</v>
      </c>
      <c r="D3383" s="1">
        <v>0</v>
      </c>
      <c r="E3383" s="1">
        <v>0</v>
      </c>
      <c r="F3383" s="1">
        <v>0</v>
      </c>
      <c r="G3383" t="s">
        <v>48</v>
      </c>
      <c r="H3383" s="1">
        <v>0</v>
      </c>
    </row>
    <row r="3384" spans="1:8">
      <c r="A3384" s="4" t="str">
        <f t="shared" si="52"/>
        <v>2011Hawaii</v>
      </c>
      <c r="B3384">
        <v>2011</v>
      </c>
      <c r="C3384" t="s">
        <v>18</v>
      </c>
      <c r="D3384" s="1">
        <v>0</v>
      </c>
      <c r="E3384" s="1">
        <v>0</v>
      </c>
      <c r="F3384" s="1">
        <v>0</v>
      </c>
      <c r="G3384" t="s">
        <v>49</v>
      </c>
      <c r="H3384" s="1">
        <v>636</v>
      </c>
    </row>
    <row r="3385" spans="1:8">
      <c r="A3385" s="4" t="str">
        <f t="shared" si="52"/>
        <v>2011Hawaii</v>
      </c>
      <c r="B3385">
        <v>2011</v>
      </c>
      <c r="C3385" t="s">
        <v>18</v>
      </c>
      <c r="D3385" s="1">
        <v>0</v>
      </c>
      <c r="E3385" s="1">
        <v>0</v>
      </c>
      <c r="F3385" s="1">
        <v>0</v>
      </c>
      <c r="G3385" t="s">
        <v>50</v>
      </c>
      <c r="H3385" s="1">
        <v>3007</v>
      </c>
    </row>
    <row r="3386" spans="1:8">
      <c r="A3386" s="4" t="str">
        <f t="shared" si="52"/>
        <v>2011Hawaii</v>
      </c>
      <c r="B3386">
        <v>2011</v>
      </c>
      <c r="C3386" t="s">
        <v>18</v>
      </c>
      <c r="D3386" s="1">
        <v>0</v>
      </c>
      <c r="E3386" s="1">
        <v>0</v>
      </c>
      <c r="F3386" s="1">
        <v>0</v>
      </c>
      <c r="G3386" t="s">
        <v>51</v>
      </c>
      <c r="H3386" s="1">
        <v>1040</v>
      </c>
    </row>
    <row r="3387" spans="1:8">
      <c r="A3387" s="4" t="str">
        <f t="shared" si="52"/>
        <v>2011Hawaii</v>
      </c>
      <c r="B3387">
        <v>2011</v>
      </c>
      <c r="C3387" t="s">
        <v>18</v>
      </c>
      <c r="D3387" s="1">
        <v>0</v>
      </c>
      <c r="E3387" s="1">
        <v>0</v>
      </c>
      <c r="F3387" s="1">
        <v>0</v>
      </c>
      <c r="G3387" t="s">
        <v>52</v>
      </c>
      <c r="H3387" s="1">
        <v>0</v>
      </c>
    </row>
    <row r="3388" spans="1:8">
      <c r="A3388" s="4" t="str">
        <f t="shared" si="52"/>
        <v>2011Hawaii</v>
      </c>
      <c r="B3388">
        <v>2011</v>
      </c>
      <c r="C3388" t="s">
        <v>18</v>
      </c>
      <c r="D3388" s="1">
        <v>0</v>
      </c>
      <c r="E3388" s="1">
        <v>0</v>
      </c>
      <c r="F3388" s="1">
        <v>0</v>
      </c>
      <c r="G3388" t="s">
        <v>53</v>
      </c>
      <c r="H3388" s="1">
        <v>2523</v>
      </c>
    </row>
    <row r="3389" spans="1:8">
      <c r="A3389" s="4" t="str">
        <f t="shared" si="52"/>
        <v>2011Hawaii</v>
      </c>
      <c r="B3389">
        <v>2011</v>
      </c>
      <c r="C3389" t="s">
        <v>18</v>
      </c>
      <c r="D3389" s="1">
        <v>0</v>
      </c>
      <c r="E3389" s="1">
        <v>0</v>
      </c>
      <c r="F3389" s="1">
        <v>0</v>
      </c>
      <c r="G3389" t="s">
        <v>54</v>
      </c>
      <c r="H3389" s="1">
        <v>3790</v>
      </c>
    </row>
    <row r="3390" spans="1:8">
      <c r="A3390" s="4" t="str">
        <f t="shared" si="52"/>
        <v>2011Hawaii</v>
      </c>
      <c r="B3390">
        <v>2011</v>
      </c>
      <c r="C3390" t="s">
        <v>18</v>
      </c>
      <c r="D3390" s="1">
        <v>0</v>
      </c>
      <c r="E3390" s="1">
        <v>0</v>
      </c>
      <c r="F3390" s="1">
        <v>0</v>
      </c>
      <c r="G3390" t="s">
        <v>55</v>
      </c>
      <c r="H3390" s="1">
        <v>312</v>
      </c>
    </row>
    <row r="3391" spans="1:8">
      <c r="A3391" s="4" t="str">
        <f t="shared" si="52"/>
        <v>2011Hawaii</v>
      </c>
      <c r="B3391">
        <v>2011</v>
      </c>
      <c r="C3391" t="s">
        <v>18</v>
      </c>
      <c r="D3391" s="1">
        <v>0</v>
      </c>
      <c r="E3391" s="1">
        <v>0</v>
      </c>
      <c r="F3391" s="1">
        <v>0</v>
      </c>
      <c r="G3391" t="s">
        <v>56</v>
      </c>
      <c r="H3391" s="1">
        <v>147</v>
      </c>
    </row>
    <row r="3392" spans="1:8">
      <c r="A3392" s="4" t="str">
        <f t="shared" si="52"/>
        <v>2011Hawaii</v>
      </c>
      <c r="B3392">
        <v>2011</v>
      </c>
      <c r="C3392" t="s">
        <v>18</v>
      </c>
      <c r="D3392" s="1">
        <v>0</v>
      </c>
      <c r="E3392" s="1">
        <v>0</v>
      </c>
      <c r="F3392" s="1">
        <v>0</v>
      </c>
      <c r="G3392" t="s">
        <v>57</v>
      </c>
      <c r="H3392" s="1">
        <v>14</v>
      </c>
    </row>
    <row r="3393" spans="1:8">
      <c r="A3393" s="4" t="str">
        <f t="shared" si="52"/>
        <v>2011Hawaii</v>
      </c>
      <c r="B3393">
        <v>2011</v>
      </c>
      <c r="C3393" t="s">
        <v>18</v>
      </c>
      <c r="D3393" s="1">
        <v>0</v>
      </c>
      <c r="E3393" s="1">
        <v>0</v>
      </c>
      <c r="F3393" s="1">
        <v>0</v>
      </c>
      <c r="G3393" t="s">
        <v>58</v>
      </c>
      <c r="H3393" s="1">
        <v>238</v>
      </c>
    </row>
    <row r="3394" spans="1:8">
      <c r="A3394" s="4" t="str">
        <f t="shared" si="52"/>
        <v>2011Idaho</v>
      </c>
      <c r="B3394">
        <v>2011</v>
      </c>
      <c r="C3394" s="4" t="s">
        <v>19</v>
      </c>
      <c r="D3394" s="1">
        <v>1559637</v>
      </c>
      <c r="E3394" s="1">
        <v>1284530</v>
      </c>
      <c r="F3394" s="1">
        <v>208434</v>
      </c>
      <c r="G3394">
        <v>0</v>
      </c>
      <c r="H3394" s="1">
        <v>0</v>
      </c>
    </row>
    <row r="3395" spans="1:8">
      <c r="A3395" s="4" t="str">
        <f t="shared" ref="A3395:A3458" si="53">B3395&amp;C3395</f>
        <v>2011Idaho</v>
      </c>
      <c r="B3395">
        <v>2011</v>
      </c>
      <c r="C3395" t="s">
        <v>19</v>
      </c>
      <c r="D3395" s="1">
        <v>0</v>
      </c>
      <c r="E3395" s="1">
        <v>0</v>
      </c>
      <c r="F3395" s="1">
        <v>0</v>
      </c>
      <c r="G3395" t="s">
        <v>7</v>
      </c>
      <c r="H3395" s="1">
        <v>263</v>
      </c>
    </row>
    <row r="3396" spans="1:8">
      <c r="A3396" s="4" t="str">
        <f t="shared" si="53"/>
        <v>2011Idaho</v>
      </c>
      <c r="B3396">
        <v>2011</v>
      </c>
      <c r="C3396" t="s">
        <v>19</v>
      </c>
      <c r="D3396" s="1">
        <v>0</v>
      </c>
      <c r="E3396" s="1">
        <v>0</v>
      </c>
      <c r="F3396" s="1">
        <v>0</v>
      </c>
      <c r="G3396" t="s">
        <v>8</v>
      </c>
      <c r="H3396" s="1">
        <v>4510</v>
      </c>
    </row>
    <row r="3397" spans="1:8">
      <c r="A3397" s="4" t="str">
        <f t="shared" si="53"/>
        <v>2011Idaho</v>
      </c>
      <c r="B3397">
        <v>2011</v>
      </c>
      <c r="C3397" t="s">
        <v>19</v>
      </c>
      <c r="D3397" s="1">
        <v>0</v>
      </c>
      <c r="E3397" s="1">
        <v>0</v>
      </c>
      <c r="F3397" s="1">
        <v>0</v>
      </c>
      <c r="G3397" t="s">
        <v>9</v>
      </c>
      <c r="H3397" s="1">
        <v>3543</v>
      </c>
    </row>
    <row r="3398" spans="1:8">
      <c r="A3398" s="4" t="str">
        <f t="shared" si="53"/>
        <v>2011Idaho</v>
      </c>
      <c r="B3398">
        <v>2011</v>
      </c>
      <c r="C3398" t="s">
        <v>19</v>
      </c>
      <c r="D3398" s="1">
        <v>0</v>
      </c>
      <c r="E3398" s="1">
        <v>0</v>
      </c>
      <c r="F3398" s="1">
        <v>0</v>
      </c>
      <c r="G3398" t="s">
        <v>10</v>
      </c>
      <c r="H3398" s="1">
        <v>224</v>
      </c>
    </row>
    <row r="3399" spans="1:8">
      <c r="A3399" s="4" t="str">
        <f t="shared" si="53"/>
        <v>2011Idaho</v>
      </c>
      <c r="B3399">
        <v>2011</v>
      </c>
      <c r="C3399" t="s">
        <v>19</v>
      </c>
      <c r="D3399" s="1">
        <v>0</v>
      </c>
      <c r="E3399" s="1">
        <v>0</v>
      </c>
      <c r="F3399" s="1">
        <v>0</v>
      </c>
      <c r="G3399" t="s">
        <v>11</v>
      </c>
      <c r="H3399" s="1">
        <v>9021</v>
      </c>
    </row>
    <row r="3400" spans="1:8">
      <c r="A3400" s="4" t="str">
        <f t="shared" si="53"/>
        <v>2011Idaho</v>
      </c>
      <c r="B3400">
        <v>2011</v>
      </c>
      <c r="C3400" t="s">
        <v>19</v>
      </c>
      <c r="D3400" s="1">
        <v>0</v>
      </c>
      <c r="E3400" s="1">
        <v>0</v>
      </c>
      <c r="F3400" s="1">
        <v>0</v>
      </c>
      <c r="G3400" t="s">
        <v>12</v>
      </c>
      <c r="H3400" s="1">
        <v>1813</v>
      </c>
    </row>
    <row r="3401" spans="1:8">
      <c r="A3401" s="4" t="str">
        <f t="shared" si="53"/>
        <v>2011Idaho</v>
      </c>
      <c r="B3401">
        <v>2011</v>
      </c>
      <c r="C3401" t="s">
        <v>19</v>
      </c>
      <c r="D3401" s="1">
        <v>0</v>
      </c>
      <c r="E3401" s="1">
        <v>0</v>
      </c>
      <c r="F3401" s="1">
        <v>0</v>
      </c>
      <c r="G3401" t="s">
        <v>13</v>
      </c>
      <c r="H3401" s="1">
        <v>0</v>
      </c>
    </row>
    <row r="3402" spans="1:8">
      <c r="A3402" s="4" t="str">
        <f t="shared" si="53"/>
        <v>2011Idaho</v>
      </c>
      <c r="B3402">
        <v>2011</v>
      </c>
      <c r="C3402" t="s">
        <v>19</v>
      </c>
      <c r="D3402" s="1">
        <v>0</v>
      </c>
      <c r="E3402" s="1">
        <v>0</v>
      </c>
      <c r="F3402" s="1">
        <v>0</v>
      </c>
      <c r="G3402" t="s">
        <v>14</v>
      </c>
      <c r="H3402" s="1">
        <v>0</v>
      </c>
    </row>
    <row r="3403" spans="1:8">
      <c r="A3403" s="4" t="str">
        <f t="shared" si="53"/>
        <v>2011Idaho</v>
      </c>
      <c r="B3403">
        <v>2011</v>
      </c>
      <c r="C3403" t="s">
        <v>19</v>
      </c>
      <c r="D3403" s="1">
        <v>0</v>
      </c>
      <c r="E3403" s="1">
        <v>0</v>
      </c>
      <c r="F3403" s="1">
        <v>0</v>
      </c>
      <c r="G3403" t="s">
        <v>15</v>
      </c>
      <c r="H3403" s="1">
        <v>0</v>
      </c>
    </row>
    <row r="3404" spans="1:8">
      <c r="A3404" s="4" t="str">
        <f t="shared" si="53"/>
        <v>2011Idaho</v>
      </c>
      <c r="B3404">
        <v>2011</v>
      </c>
      <c r="C3404" t="s">
        <v>19</v>
      </c>
      <c r="D3404" s="1">
        <v>0</v>
      </c>
      <c r="E3404" s="1">
        <v>0</v>
      </c>
      <c r="F3404" s="1">
        <v>0</v>
      </c>
      <c r="G3404" t="s">
        <v>16</v>
      </c>
      <c r="H3404" s="1">
        <v>1733</v>
      </c>
    </row>
    <row r="3405" spans="1:8">
      <c r="A3405" s="4" t="str">
        <f t="shared" si="53"/>
        <v>2011Idaho</v>
      </c>
      <c r="B3405">
        <v>2011</v>
      </c>
      <c r="C3405" t="s">
        <v>19</v>
      </c>
      <c r="D3405" s="1">
        <v>0</v>
      </c>
      <c r="E3405" s="1">
        <v>0</v>
      </c>
      <c r="F3405" s="1">
        <v>0</v>
      </c>
      <c r="G3405" t="s">
        <v>17</v>
      </c>
      <c r="H3405" s="1">
        <v>275</v>
      </c>
    </row>
    <row r="3406" spans="1:8">
      <c r="A3406" s="4" t="str">
        <f t="shared" si="53"/>
        <v>2011Idaho</v>
      </c>
      <c r="B3406">
        <v>2011</v>
      </c>
      <c r="C3406" t="s">
        <v>19</v>
      </c>
      <c r="D3406" s="1">
        <v>0</v>
      </c>
      <c r="E3406" s="1">
        <v>0</v>
      </c>
      <c r="F3406" s="1">
        <v>0</v>
      </c>
      <c r="G3406" t="s">
        <v>18</v>
      </c>
      <c r="H3406" s="1">
        <v>254</v>
      </c>
    </row>
    <row r="3407" spans="1:8">
      <c r="A3407" s="4" t="str">
        <f t="shared" si="53"/>
        <v>2011Idaho</v>
      </c>
      <c r="B3407">
        <v>2011</v>
      </c>
      <c r="C3407" t="s">
        <v>19</v>
      </c>
      <c r="D3407" s="1">
        <v>0</v>
      </c>
      <c r="E3407" s="1">
        <v>0</v>
      </c>
      <c r="F3407" s="1">
        <v>0</v>
      </c>
      <c r="G3407" t="s">
        <v>19</v>
      </c>
      <c r="H3407" s="1">
        <v>0</v>
      </c>
    </row>
    <row r="3408" spans="1:8">
      <c r="A3408" s="4" t="str">
        <f t="shared" si="53"/>
        <v>2011Idaho</v>
      </c>
      <c r="B3408">
        <v>2011</v>
      </c>
      <c r="C3408" t="s">
        <v>19</v>
      </c>
      <c r="D3408" s="1">
        <v>0</v>
      </c>
      <c r="E3408" s="1">
        <v>0</v>
      </c>
      <c r="F3408" s="1">
        <v>0</v>
      </c>
      <c r="G3408" t="s">
        <v>20</v>
      </c>
      <c r="H3408" s="1">
        <v>390</v>
      </c>
    </row>
    <row r="3409" spans="1:8">
      <c r="A3409" s="4" t="str">
        <f t="shared" si="53"/>
        <v>2011Idaho</v>
      </c>
      <c r="B3409">
        <v>2011</v>
      </c>
      <c r="C3409" t="s">
        <v>19</v>
      </c>
      <c r="D3409" s="1">
        <v>0</v>
      </c>
      <c r="E3409" s="1">
        <v>0</v>
      </c>
      <c r="F3409" s="1">
        <v>0</v>
      </c>
      <c r="G3409" t="s">
        <v>21</v>
      </c>
      <c r="H3409" s="1">
        <v>296</v>
      </c>
    </row>
    <row r="3410" spans="1:8">
      <c r="A3410" s="4" t="str">
        <f t="shared" si="53"/>
        <v>2011Idaho</v>
      </c>
      <c r="B3410">
        <v>2011</v>
      </c>
      <c r="C3410" t="s">
        <v>19</v>
      </c>
      <c r="D3410" s="1">
        <v>0</v>
      </c>
      <c r="E3410" s="1">
        <v>0</v>
      </c>
      <c r="F3410" s="1">
        <v>0</v>
      </c>
      <c r="G3410" t="s">
        <v>22</v>
      </c>
      <c r="H3410" s="1">
        <v>318</v>
      </c>
    </row>
    <row r="3411" spans="1:8">
      <c r="A3411" s="4" t="str">
        <f t="shared" si="53"/>
        <v>2011Idaho</v>
      </c>
      <c r="B3411">
        <v>2011</v>
      </c>
      <c r="C3411" t="s">
        <v>19</v>
      </c>
      <c r="D3411" s="1">
        <v>0</v>
      </c>
      <c r="E3411" s="1">
        <v>0</v>
      </c>
      <c r="F3411" s="1">
        <v>0</v>
      </c>
      <c r="G3411" t="s">
        <v>23</v>
      </c>
      <c r="H3411" s="1">
        <v>479</v>
      </c>
    </row>
    <row r="3412" spans="1:8">
      <c r="A3412" s="4" t="str">
        <f t="shared" si="53"/>
        <v>2011Idaho</v>
      </c>
      <c r="B3412">
        <v>2011</v>
      </c>
      <c r="C3412" t="s">
        <v>19</v>
      </c>
      <c r="D3412" s="1">
        <v>0</v>
      </c>
      <c r="E3412" s="1">
        <v>0</v>
      </c>
      <c r="F3412" s="1">
        <v>0</v>
      </c>
      <c r="G3412" t="s">
        <v>24</v>
      </c>
      <c r="H3412" s="1">
        <v>120</v>
      </c>
    </row>
    <row r="3413" spans="1:8">
      <c r="A3413" s="4" t="str">
        <f t="shared" si="53"/>
        <v>2011Idaho</v>
      </c>
      <c r="B3413">
        <v>2011</v>
      </c>
      <c r="C3413" t="s">
        <v>19</v>
      </c>
      <c r="D3413" s="1">
        <v>0</v>
      </c>
      <c r="E3413" s="1">
        <v>0</v>
      </c>
      <c r="F3413" s="1">
        <v>0</v>
      </c>
      <c r="G3413" t="s">
        <v>25</v>
      </c>
      <c r="H3413" s="1">
        <v>51</v>
      </c>
    </row>
    <row r="3414" spans="1:8">
      <c r="A3414" s="4" t="str">
        <f t="shared" si="53"/>
        <v>2011Idaho</v>
      </c>
      <c r="B3414">
        <v>2011</v>
      </c>
      <c r="C3414" t="s">
        <v>19</v>
      </c>
      <c r="D3414" s="1">
        <v>0</v>
      </c>
      <c r="E3414" s="1">
        <v>0</v>
      </c>
      <c r="F3414" s="1">
        <v>0</v>
      </c>
      <c r="G3414" t="s">
        <v>26</v>
      </c>
      <c r="H3414" s="1">
        <v>0</v>
      </c>
    </row>
    <row r="3415" spans="1:8">
      <c r="A3415" s="4" t="str">
        <f t="shared" si="53"/>
        <v>2011Idaho</v>
      </c>
      <c r="B3415">
        <v>2011</v>
      </c>
      <c r="C3415" t="s">
        <v>19</v>
      </c>
      <c r="D3415" s="1">
        <v>0</v>
      </c>
      <c r="E3415" s="1">
        <v>0</v>
      </c>
      <c r="F3415" s="1">
        <v>0</v>
      </c>
      <c r="G3415" t="s">
        <v>27</v>
      </c>
      <c r="H3415" s="1">
        <v>0</v>
      </c>
    </row>
    <row r="3416" spans="1:8">
      <c r="A3416" s="4" t="str">
        <f t="shared" si="53"/>
        <v>2011Idaho</v>
      </c>
      <c r="B3416">
        <v>2011</v>
      </c>
      <c r="C3416" t="s">
        <v>19</v>
      </c>
      <c r="D3416" s="1">
        <v>0</v>
      </c>
      <c r="E3416" s="1">
        <v>0</v>
      </c>
      <c r="F3416" s="1">
        <v>0</v>
      </c>
      <c r="G3416" t="s">
        <v>28</v>
      </c>
      <c r="H3416" s="1">
        <v>396</v>
      </c>
    </row>
    <row r="3417" spans="1:8">
      <c r="A3417" s="4" t="str">
        <f t="shared" si="53"/>
        <v>2011Idaho</v>
      </c>
      <c r="B3417">
        <v>2011</v>
      </c>
      <c r="C3417" t="s">
        <v>19</v>
      </c>
      <c r="D3417" s="1">
        <v>0</v>
      </c>
      <c r="E3417" s="1">
        <v>0</v>
      </c>
      <c r="F3417" s="1">
        <v>0</v>
      </c>
      <c r="G3417" t="s">
        <v>29</v>
      </c>
      <c r="H3417" s="1">
        <v>615</v>
      </c>
    </row>
    <row r="3418" spans="1:8">
      <c r="A3418" s="4" t="str">
        <f t="shared" si="53"/>
        <v>2011Idaho</v>
      </c>
      <c r="B3418">
        <v>2011</v>
      </c>
      <c r="C3418" t="s">
        <v>19</v>
      </c>
      <c r="D3418" s="1">
        <v>0</v>
      </c>
      <c r="E3418" s="1">
        <v>0</v>
      </c>
      <c r="F3418" s="1">
        <v>0</v>
      </c>
      <c r="G3418" t="s">
        <v>30</v>
      </c>
      <c r="H3418" s="1">
        <v>566</v>
      </c>
    </row>
    <row r="3419" spans="1:8">
      <c r="A3419" s="4" t="str">
        <f t="shared" si="53"/>
        <v>2011Idaho</v>
      </c>
      <c r="B3419">
        <v>2011</v>
      </c>
      <c r="C3419" t="s">
        <v>19</v>
      </c>
      <c r="D3419" s="1">
        <v>0</v>
      </c>
      <c r="E3419" s="1">
        <v>0</v>
      </c>
      <c r="F3419" s="1">
        <v>0</v>
      </c>
      <c r="G3419" t="s">
        <v>31</v>
      </c>
      <c r="H3419" s="1">
        <v>62</v>
      </c>
    </row>
    <row r="3420" spans="1:8">
      <c r="A3420" s="4" t="str">
        <f t="shared" si="53"/>
        <v>2011Idaho</v>
      </c>
      <c r="B3420">
        <v>2011</v>
      </c>
      <c r="C3420" t="s">
        <v>19</v>
      </c>
      <c r="D3420" s="1">
        <v>0</v>
      </c>
      <c r="E3420" s="1">
        <v>0</v>
      </c>
      <c r="F3420" s="1">
        <v>0</v>
      </c>
      <c r="G3420" t="s">
        <v>32</v>
      </c>
      <c r="H3420" s="1">
        <v>384</v>
      </c>
    </row>
    <row r="3421" spans="1:8">
      <c r="A3421" s="4" t="str">
        <f t="shared" si="53"/>
        <v>2011Idaho</v>
      </c>
      <c r="B3421">
        <v>2011</v>
      </c>
      <c r="C3421" t="s">
        <v>19</v>
      </c>
      <c r="D3421" s="1">
        <v>0</v>
      </c>
      <c r="E3421" s="1">
        <v>0</v>
      </c>
      <c r="F3421" s="1">
        <v>0</v>
      </c>
      <c r="G3421" t="s">
        <v>33</v>
      </c>
      <c r="H3421" s="1">
        <v>1602</v>
      </c>
    </row>
    <row r="3422" spans="1:8">
      <c r="A3422" s="4" t="str">
        <f t="shared" si="53"/>
        <v>2011Idaho</v>
      </c>
      <c r="B3422">
        <v>2011</v>
      </c>
      <c r="C3422" t="s">
        <v>19</v>
      </c>
      <c r="D3422" s="1">
        <v>0</v>
      </c>
      <c r="E3422" s="1">
        <v>0</v>
      </c>
      <c r="F3422" s="1">
        <v>0</v>
      </c>
      <c r="G3422" t="s">
        <v>34</v>
      </c>
      <c r="H3422" s="1">
        <v>439</v>
      </c>
    </row>
    <row r="3423" spans="1:8">
      <c r="A3423" s="4" t="str">
        <f t="shared" si="53"/>
        <v>2011Idaho</v>
      </c>
      <c r="B3423">
        <v>2011</v>
      </c>
      <c r="C3423" t="s">
        <v>19</v>
      </c>
      <c r="D3423" s="1">
        <v>0</v>
      </c>
      <c r="E3423" s="1">
        <v>0</v>
      </c>
      <c r="F3423" s="1">
        <v>0</v>
      </c>
      <c r="G3423" t="s">
        <v>35</v>
      </c>
      <c r="H3423" s="1">
        <v>3581</v>
      </c>
    </row>
    <row r="3424" spans="1:8">
      <c r="A3424" s="4" t="str">
        <f t="shared" si="53"/>
        <v>2011Idaho</v>
      </c>
      <c r="B3424">
        <v>2011</v>
      </c>
      <c r="C3424" t="s">
        <v>19</v>
      </c>
      <c r="D3424" s="1">
        <v>0</v>
      </c>
      <c r="E3424" s="1">
        <v>0</v>
      </c>
      <c r="F3424" s="1">
        <v>0</v>
      </c>
      <c r="G3424" t="s">
        <v>36</v>
      </c>
      <c r="H3424" s="1">
        <v>129</v>
      </c>
    </row>
    <row r="3425" spans="1:8">
      <c r="A3425" s="4" t="str">
        <f t="shared" si="53"/>
        <v>2011Idaho</v>
      </c>
      <c r="B3425">
        <v>2011</v>
      </c>
      <c r="C3425" t="s">
        <v>19</v>
      </c>
      <c r="D3425" s="1">
        <v>0</v>
      </c>
      <c r="E3425" s="1">
        <v>0</v>
      </c>
      <c r="F3425" s="1">
        <v>0</v>
      </c>
      <c r="G3425" t="s">
        <v>37</v>
      </c>
      <c r="H3425" s="1">
        <v>84</v>
      </c>
    </row>
    <row r="3426" spans="1:8">
      <c r="A3426" s="4" t="str">
        <f t="shared" si="53"/>
        <v>2011Idaho</v>
      </c>
      <c r="B3426">
        <v>2011</v>
      </c>
      <c r="C3426" t="s">
        <v>19</v>
      </c>
      <c r="D3426" s="1">
        <v>0</v>
      </c>
      <c r="E3426" s="1">
        <v>0</v>
      </c>
      <c r="F3426" s="1">
        <v>0</v>
      </c>
      <c r="G3426" t="s">
        <v>38</v>
      </c>
      <c r="H3426" s="1">
        <v>141</v>
      </c>
    </row>
    <row r="3427" spans="1:8">
      <c r="A3427" s="4" t="str">
        <f t="shared" si="53"/>
        <v>2011Idaho</v>
      </c>
      <c r="B3427">
        <v>2011</v>
      </c>
      <c r="C3427" t="s">
        <v>19</v>
      </c>
      <c r="D3427" s="1">
        <v>0</v>
      </c>
      <c r="E3427" s="1">
        <v>0</v>
      </c>
      <c r="F3427" s="1">
        <v>0</v>
      </c>
      <c r="G3427" t="s">
        <v>39</v>
      </c>
      <c r="H3427" s="1">
        <v>419</v>
      </c>
    </row>
    <row r="3428" spans="1:8">
      <c r="A3428" s="4" t="str">
        <f t="shared" si="53"/>
        <v>2011Idaho</v>
      </c>
      <c r="B3428">
        <v>2011</v>
      </c>
      <c r="C3428" t="s">
        <v>19</v>
      </c>
      <c r="D3428" s="1">
        <v>0</v>
      </c>
      <c r="E3428" s="1">
        <v>0</v>
      </c>
      <c r="F3428" s="1">
        <v>0</v>
      </c>
      <c r="G3428" t="s">
        <v>40</v>
      </c>
      <c r="H3428" s="1">
        <v>263</v>
      </c>
    </row>
    <row r="3429" spans="1:8">
      <c r="A3429" s="4" t="str">
        <f t="shared" si="53"/>
        <v>2011Idaho</v>
      </c>
      <c r="B3429">
        <v>2011</v>
      </c>
      <c r="C3429" t="s">
        <v>19</v>
      </c>
      <c r="D3429" s="1">
        <v>0</v>
      </c>
      <c r="E3429" s="1">
        <v>0</v>
      </c>
      <c r="F3429" s="1">
        <v>0</v>
      </c>
      <c r="G3429" t="s">
        <v>41</v>
      </c>
      <c r="H3429" s="1">
        <v>1201</v>
      </c>
    </row>
    <row r="3430" spans="1:8">
      <c r="A3430" s="4" t="str">
        <f t="shared" si="53"/>
        <v>2011Idaho</v>
      </c>
      <c r="B3430">
        <v>2011</v>
      </c>
      <c r="C3430" t="s">
        <v>19</v>
      </c>
      <c r="D3430" s="1">
        <v>0</v>
      </c>
      <c r="E3430" s="1">
        <v>0</v>
      </c>
      <c r="F3430" s="1">
        <v>0</v>
      </c>
      <c r="G3430" t="s">
        <v>42</v>
      </c>
      <c r="H3430" s="1">
        <v>260</v>
      </c>
    </row>
    <row r="3431" spans="1:8">
      <c r="A3431" s="4" t="str">
        <f t="shared" si="53"/>
        <v>2011Idaho</v>
      </c>
      <c r="B3431">
        <v>2011</v>
      </c>
      <c r="C3431" t="s">
        <v>19</v>
      </c>
      <c r="D3431" s="1">
        <v>0</v>
      </c>
      <c r="E3431" s="1">
        <v>0</v>
      </c>
      <c r="F3431" s="1">
        <v>0</v>
      </c>
      <c r="G3431" t="s">
        <v>43</v>
      </c>
      <c r="H3431" s="1">
        <v>288</v>
      </c>
    </row>
    <row r="3432" spans="1:8">
      <c r="A3432" s="4" t="str">
        <f t="shared" si="53"/>
        <v>2011Idaho</v>
      </c>
      <c r="B3432">
        <v>2011</v>
      </c>
      <c r="C3432" t="s">
        <v>19</v>
      </c>
      <c r="D3432" s="1">
        <v>0</v>
      </c>
      <c r="E3432" s="1">
        <v>0</v>
      </c>
      <c r="F3432" s="1">
        <v>0</v>
      </c>
      <c r="G3432" t="s">
        <v>44</v>
      </c>
      <c r="H3432" s="1">
        <v>7170</v>
      </c>
    </row>
    <row r="3433" spans="1:8">
      <c r="A3433" s="4" t="str">
        <f t="shared" si="53"/>
        <v>2011Idaho</v>
      </c>
      <c r="B3433">
        <v>2011</v>
      </c>
      <c r="C3433" t="s">
        <v>19</v>
      </c>
      <c r="D3433" s="1">
        <v>0</v>
      </c>
      <c r="E3433" s="1">
        <v>0</v>
      </c>
      <c r="F3433" s="1">
        <v>0</v>
      </c>
      <c r="G3433" t="s">
        <v>45</v>
      </c>
      <c r="H3433" s="1">
        <v>343</v>
      </c>
    </row>
    <row r="3434" spans="1:8">
      <c r="A3434" s="4" t="str">
        <f t="shared" si="53"/>
        <v>2011Idaho</v>
      </c>
      <c r="B3434">
        <v>2011</v>
      </c>
      <c r="C3434" t="s">
        <v>19</v>
      </c>
      <c r="D3434" s="1">
        <v>0</v>
      </c>
      <c r="E3434" s="1">
        <v>0</v>
      </c>
      <c r="F3434" s="1">
        <v>0</v>
      </c>
      <c r="G3434" t="s">
        <v>46</v>
      </c>
      <c r="H3434" s="1">
        <v>0</v>
      </c>
    </row>
    <row r="3435" spans="1:8">
      <c r="A3435" s="4" t="str">
        <f t="shared" si="53"/>
        <v>2011Idaho</v>
      </c>
      <c r="B3435">
        <v>2011</v>
      </c>
      <c r="C3435" t="s">
        <v>19</v>
      </c>
      <c r="D3435" s="1">
        <v>0</v>
      </c>
      <c r="E3435" s="1">
        <v>0</v>
      </c>
      <c r="F3435" s="1">
        <v>0</v>
      </c>
      <c r="G3435" t="s">
        <v>47</v>
      </c>
      <c r="H3435" s="1">
        <v>55</v>
      </c>
    </row>
    <row r="3436" spans="1:8">
      <c r="A3436" s="4" t="str">
        <f t="shared" si="53"/>
        <v>2011Idaho</v>
      </c>
      <c r="B3436">
        <v>2011</v>
      </c>
      <c r="C3436" t="s">
        <v>19</v>
      </c>
      <c r="D3436" s="1">
        <v>0</v>
      </c>
      <c r="E3436" s="1">
        <v>0</v>
      </c>
      <c r="F3436" s="1">
        <v>0</v>
      </c>
      <c r="G3436" t="s">
        <v>48</v>
      </c>
      <c r="H3436" s="1">
        <v>842</v>
      </c>
    </row>
    <row r="3437" spans="1:8">
      <c r="A3437" s="4" t="str">
        <f t="shared" si="53"/>
        <v>2011Idaho</v>
      </c>
      <c r="B3437">
        <v>2011</v>
      </c>
      <c r="C3437" t="s">
        <v>19</v>
      </c>
      <c r="D3437" s="1">
        <v>0</v>
      </c>
      <c r="E3437" s="1">
        <v>0</v>
      </c>
      <c r="F3437" s="1">
        <v>0</v>
      </c>
      <c r="G3437" t="s">
        <v>49</v>
      </c>
      <c r="H3437" s="1">
        <v>296</v>
      </c>
    </row>
    <row r="3438" spans="1:8">
      <c r="A3438" s="4" t="str">
        <f t="shared" si="53"/>
        <v>2011Idaho</v>
      </c>
      <c r="B3438">
        <v>2011</v>
      </c>
      <c r="C3438" t="s">
        <v>19</v>
      </c>
      <c r="D3438" s="1">
        <v>0</v>
      </c>
      <c r="E3438" s="1">
        <v>0</v>
      </c>
      <c r="F3438" s="1">
        <v>0</v>
      </c>
      <c r="G3438" t="s">
        <v>50</v>
      </c>
      <c r="H3438" s="1">
        <v>1303</v>
      </c>
    </row>
    <row r="3439" spans="1:8">
      <c r="A3439" s="4" t="str">
        <f t="shared" si="53"/>
        <v>2011Idaho</v>
      </c>
      <c r="B3439">
        <v>2011</v>
      </c>
      <c r="C3439" t="s">
        <v>19</v>
      </c>
      <c r="D3439" s="1">
        <v>0</v>
      </c>
      <c r="E3439" s="1">
        <v>0</v>
      </c>
      <c r="F3439" s="1">
        <v>0</v>
      </c>
      <c r="G3439" t="s">
        <v>51</v>
      </c>
      <c r="H3439" s="1">
        <v>6059</v>
      </c>
    </row>
    <row r="3440" spans="1:8">
      <c r="A3440" s="4" t="str">
        <f t="shared" si="53"/>
        <v>2011Idaho</v>
      </c>
      <c r="B3440">
        <v>2011</v>
      </c>
      <c r="C3440" t="s">
        <v>19</v>
      </c>
      <c r="D3440" s="1">
        <v>0</v>
      </c>
      <c r="E3440" s="1">
        <v>0</v>
      </c>
      <c r="F3440" s="1">
        <v>0</v>
      </c>
      <c r="G3440" t="s">
        <v>52</v>
      </c>
      <c r="H3440" s="1">
        <v>0</v>
      </c>
    </row>
    <row r="3441" spans="1:8">
      <c r="A3441" s="4" t="str">
        <f t="shared" si="53"/>
        <v>2011Idaho</v>
      </c>
      <c r="B3441">
        <v>2011</v>
      </c>
      <c r="C3441" t="s">
        <v>19</v>
      </c>
      <c r="D3441" s="1">
        <v>0</v>
      </c>
      <c r="E3441" s="1">
        <v>0</v>
      </c>
      <c r="F3441" s="1">
        <v>0</v>
      </c>
      <c r="G3441" t="s">
        <v>53</v>
      </c>
      <c r="H3441" s="1">
        <v>905</v>
      </c>
    </row>
    <row r="3442" spans="1:8">
      <c r="A3442" s="4" t="str">
        <f t="shared" si="53"/>
        <v>2011Idaho</v>
      </c>
      <c r="B3442">
        <v>2011</v>
      </c>
      <c r="C3442" t="s">
        <v>19</v>
      </c>
      <c r="D3442" s="1">
        <v>0</v>
      </c>
      <c r="E3442" s="1">
        <v>0</v>
      </c>
      <c r="F3442" s="1">
        <v>0</v>
      </c>
      <c r="G3442" t="s">
        <v>54</v>
      </c>
      <c r="H3442" s="1">
        <v>8991</v>
      </c>
    </row>
    <row r="3443" spans="1:8">
      <c r="A3443" s="4" t="str">
        <f t="shared" si="53"/>
        <v>2011Idaho</v>
      </c>
      <c r="B3443">
        <v>2011</v>
      </c>
      <c r="C3443" t="s">
        <v>19</v>
      </c>
      <c r="D3443" s="1">
        <v>0</v>
      </c>
      <c r="E3443" s="1">
        <v>0</v>
      </c>
      <c r="F3443" s="1">
        <v>0</v>
      </c>
      <c r="G3443" t="s">
        <v>55</v>
      </c>
      <c r="H3443" s="1">
        <v>0</v>
      </c>
    </row>
    <row r="3444" spans="1:8">
      <c r="A3444" s="4" t="str">
        <f t="shared" si="53"/>
        <v>2011Idaho</v>
      </c>
      <c r="B3444">
        <v>2011</v>
      </c>
      <c r="C3444" t="s">
        <v>19</v>
      </c>
      <c r="D3444" s="1">
        <v>0</v>
      </c>
      <c r="E3444" s="1">
        <v>0</v>
      </c>
      <c r="F3444" s="1">
        <v>0</v>
      </c>
      <c r="G3444" t="s">
        <v>56</v>
      </c>
      <c r="H3444" s="1">
        <v>165</v>
      </c>
    </row>
    <row r="3445" spans="1:8">
      <c r="A3445" s="4" t="str">
        <f t="shared" si="53"/>
        <v>2011Idaho</v>
      </c>
      <c r="B3445">
        <v>2011</v>
      </c>
      <c r="C3445" t="s">
        <v>19</v>
      </c>
      <c r="D3445" s="1">
        <v>0</v>
      </c>
      <c r="E3445" s="1">
        <v>0</v>
      </c>
      <c r="F3445" s="1">
        <v>0</v>
      </c>
      <c r="G3445" t="s">
        <v>57</v>
      </c>
      <c r="H3445" s="1">
        <v>487</v>
      </c>
    </row>
    <row r="3446" spans="1:8">
      <c r="A3446" s="4" t="str">
        <f t="shared" si="53"/>
        <v>2011Idaho</v>
      </c>
      <c r="B3446">
        <v>2011</v>
      </c>
      <c r="C3446" t="s">
        <v>19</v>
      </c>
      <c r="D3446" s="1">
        <v>0</v>
      </c>
      <c r="E3446" s="1">
        <v>0</v>
      </c>
      <c r="F3446" s="1">
        <v>0</v>
      </c>
      <c r="G3446" t="s">
        <v>58</v>
      </c>
      <c r="H3446" s="1">
        <v>249</v>
      </c>
    </row>
    <row r="3447" spans="1:8">
      <c r="A3447" s="4" t="str">
        <f t="shared" si="53"/>
        <v>2011Illinois</v>
      </c>
      <c r="B3447">
        <v>2011</v>
      </c>
      <c r="C3447" s="4" t="s">
        <v>20</v>
      </c>
      <c r="D3447" s="1">
        <v>12718402</v>
      </c>
      <c r="E3447" s="1">
        <v>11076528</v>
      </c>
      <c r="F3447" s="1">
        <v>1353853</v>
      </c>
      <c r="G3447">
        <v>0</v>
      </c>
      <c r="H3447" s="1">
        <v>0</v>
      </c>
    </row>
    <row r="3448" spans="1:8">
      <c r="A3448" s="4" t="str">
        <f t="shared" si="53"/>
        <v>2011Illinois</v>
      </c>
      <c r="B3448">
        <v>2011</v>
      </c>
      <c r="C3448" t="s">
        <v>20</v>
      </c>
      <c r="D3448" s="1">
        <v>0</v>
      </c>
      <c r="E3448" s="1">
        <v>0</v>
      </c>
      <c r="F3448" s="1">
        <v>0</v>
      </c>
      <c r="G3448" t="s">
        <v>7</v>
      </c>
      <c r="H3448" s="1">
        <v>2823</v>
      </c>
    </row>
    <row r="3449" spans="1:8">
      <c r="A3449" s="4" t="str">
        <f t="shared" si="53"/>
        <v>2011Illinois</v>
      </c>
      <c r="B3449">
        <v>2011</v>
      </c>
      <c r="C3449" t="s">
        <v>20</v>
      </c>
      <c r="D3449" s="1">
        <v>0</v>
      </c>
      <c r="E3449" s="1">
        <v>0</v>
      </c>
      <c r="F3449" s="1">
        <v>0</v>
      </c>
      <c r="G3449" t="s">
        <v>8</v>
      </c>
      <c r="H3449" s="1">
        <v>4119</v>
      </c>
    </row>
    <row r="3450" spans="1:8">
      <c r="A3450" s="4" t="str">
        <f t="shared" si="53"/>
        <v>2011Illinois</v>
      </c>
      <c r="B3450">
        <v>2011</v>
      </c>
      <c r="C3450" t="s">
        <v>20</v>
      </c>
      <c r="D3450" s="1">
        <v>0</v>
      </c>
      <c r="E3450" s="1">
        <v>0</v>
      </c>
      <c r="F3450" s="1">
        <v>0</v>
      </c>
      <c r="G3450" t="s">
        <v>9</v>
      </c>
      <c r="H3450" s="1">
        <v>7657</v>
      </c>
    </row>
    <row r="3451" spans="1:8">
      <c r="A3451" s="4" t="str">
        <f t="shared" si="53"/>
        <v>2011Illinois</v>
      </c>
      <c r="B3451">
        <v>2011</v>
      </c>
      <c r="C3451" t="s">
        <v>20</v>
      </c>
      <c r="D3451" s="1">
        <v>0</v>
      </c>
      <c r="E3451" s="1">
        <v>0</v>
      </c>
      <c r="F3451" s="1">
        <v>0</v>
      </c>
      <c r="G3451" t="s">
        <v>10</v>
      </c>
      <c r="H3451" s="1">
        <v>3185</v>
      </c>
    </row>
    <row r="3452" spans="1:8">
      <c r="A3452" s="4" t="str">
        <f t="shared" si="53"/>
        <v>2011Illinois</v>
      </c>
      <c r="B3452">
        <v>2011</v>
      </c>
      <c r="C3452" t="s">
        <v>20</v>
      </c>
      <c r="D3452" s="1">
        <v>0</v>
      </c>
      <c r="E3452" s="1">
        <v>0</v>
      </c>
      <c r="F3452" s="1">
        <v>0</v>
      </c>
      <c r="G3452" t="s">
        <v>11</v>
      </c>
      <c r="H3452" s="1">
        <v>13930</v>
      </c>
    </row>
    <row r="3453" spans="1:8">
      <c r="A3453" s="4" t="str">
        <f t="shared" si="53"/>
        <v>2011Illinois</v>
      </c>
      <c r="B3453">
        <v>2011</v>
      </c>
      <c r="C3453" t="s">
        <v>20</v>
      </c>
      <c r="D3453" s="1">
        <v>0</v>
      </c>
      <c r="E3453" s="1">
        <v>0</v>
      </c>
      <c r="F3453" s="1">
        <v>0</v>
      </c>
      <c r="G3453" t="s">
        <v>12</v>
      </c>
      <c r="H3453" s="1">
        <v>3271</v>
      </c>
    </row>
    <row r="3454" spans="1:8">
      <c r="A3454" s="4" t="str">
        <f t="shared" si="53"/>
        <v>2011Illinois</v>
      </c>
      <c r="B3454">
        <v>2011</v>
      </c>
      <c r="C3454" t="s">
        <v>20</v>
      </c>
      <c r="D3454" s="1">
        <v>0</v>
      </c>
      <c r="E3454" s="1">
        <v>0</v>
      </c>
      <c r="F3454" s="1">
        <v>0</v>
      </c>
      <c r="G3454" t="s">
        <v>13</v>
      </c>
      <c r="H3454" s="1">
        <v>1819</v>
      </c>
    </row>
    <row r="3455" spans="1:8">
      <c r="A3455" s="4" t="str">
        <f t="shared" si="53"/>
        <v>2011Illinois</v>
      </c>
      <c r="B3455">
        <v>2011</v>
      </c>
      <c r="C3455" t="s">
        <v>20</v>
      </c>
      <c r="D3455" s="1">
        <v>0</v>
      </c>
      <c r="E3455" s="1">
        <v>0</v>
      </c>
      <c r="F3455" s="1">
        <v>0</v>
      </c>
      <c r="G3455" t="s">
        <v>14</v>
      </c>
      <c r="H3455" s="1">
        <v>277</v>
      </c>
    </row>
    <row r="3456" spans="1:8">
      <c r="A3456" s="4" t="str">
        <f t="shared" si="53"/>
        <v>2011Illinois</v>
      </c>
      <c r="B3456">
        <v>2011</v>
      </c>
      <c r="C3456" t="s">
        <v>20</v>
      </c>
      <c r="D3456" s="1">
        <v>0</v>
      </c>
      <c r="E3456" s="1">
        <v>0</v>
      </c>
      <c r="F3456" s="1">
        <v>0</v>
      </c>
      <c r="G3456" t="s">
        <v>15</v>
      </c>
      <c r="H3456" s="1">
        <v>1440</v>
      </c>
    </row>
    <row r="3457" spans="1:8">
      <c r="A3457" s="4" t="str">
        <f t="shared" si="53"/>
        <v>2011Illinois</v>
      </c>
      <c r="B3457">
        <v>2011</v>
      </c>
      <c r="C3457" t="s">
        <v>20</v>
      </c>
      <c r="D3457" s="1">
        <v>0</v>
      </c>
      <c r="E3457" s="1">
        <v>0</v>
      </c>
      <c r="F3457" s="1">
        <v>0</v>
      </c>
      <c r="G3457" t="s">
        <v>16</v>
      </c>
      <c r="H3457" s="1">
        <v>17548</v>
      </c>
    </row>
    <row r="3458" spans="1:8">
      <c r="A3458" s="4" t="str">
        <f t="shared" si="53"/>
        <v>2011Illinois</v>
      </c>
      <c r="B3458">
        <v>2011</v>
      </c>
      <c r="C3458" t="s">
        <v>20</v>
      </c>
      <c r="D3458" s="1">
        <v>0</v>
      </c>
      <c r="E3458" s="1">
        <v>0</v>
      </c>
      <c r="F3458" s="1">
        <v>0</v>
      </c>
      <c r="G3458" t="s">
        <v>17</v>
      </c>
      <c r="H3458" s="1">
        <v>6042</v>
      </c>
    </row>
    <row r="3459" spans="1:8">
      <c r="A3459" s="4" t="str">
        <f t="shared" ref="A3459:A3522" si="54">B3459&amp;C3459</f>
        <v>2011Illinois</v>
      </c>
      <c r="B3459">
        <v>2011</v>
      </c>
      <c r="C3459" t="s">
        <v>20</v>
      </c>
      <c r="D3459" s="1">
        <v>0</v>
      </c>
      <c r="E3459" s="1">
        <v>0</v>
      </c>
      <c r="F3459" s="1">
        <v>0</v>
      </c>
      <c r="G3459" t="s">
        <v>18</v>
      </c>
      <c r="H3459" s="1">
        <v>1269</v>
      </c>
    </row>
    <row r="3460" spans="1:8">
      <c r="A3460" s="4" t="str">
        <f t="shared" si="54"/>
        <v>2011Illinois</v>
      </c>
      <c r="B3460">
        <v>2011</v>
      </c>
      <c r="C3460" t="s">
        <v>20</v>
      </c>
      <c r="D3460" s="1">
        <v>0</v>
      </c>
      <c r="E3460" s="1">
        <v>0</v>
      </c>
      <c r="F3460" s="1">
        <v>0</v>
      </c>
      <c r="G3460" t="s">
        <v>19</v>
      </c>
      <c r="H3460" s="1">
        <v>393</v>
      </c>
    </row>
    <row r="3461" spans="1:8">
      <c r="A3461" s="4" t="str">
        <f t="shared" si="54"/>
        <v>2011Illinois</v>
      </c>
      <c r="B3461">
        <v>2011</v>
      </c>
      <c r="C3461" t="s">
        <v>20</v>
      </c>
      <c r="D3461" s="1">
        <v>0</v>
      </c>
      <c r="E3461" s="1">
        <v>0</v>
      </c>
      <c r="F3461" s="1">
        <v>0</v>
      </c>
      <c r="G3461" t="s">
        <v>20</v>
      </c>
      <c r="H3461" s="1">
        <v>0</v>
      </c>
    </row>
    <row r="3462" spans="1:8">
      <c r="A3462" s="4" t="str">
        <f t="shared" si="54"/>
        <v>2011Illinois</v>
      </c>
      <c r="B3462">
        <v>2011</v>
      </c>
      <c r="C3462" t="s">
        <v>20</v>
      </c>
      <c r="D3462" s="1">
        <v>0</v>
      </c>
      <c r="E3462" s="1">
        <v>0</v>
      </c>
      <c r="F3462" s="1">
        <v>0</v>
      </c>
      <c r="G3462" t="s">
        <v>21</v>
      </c>
      <c r="H3462" s="1">
        <v>23491</v>
      </c>
    </row>
    <row r="3463" spans="1:8">
      <c r="A3463" s="4" t="str">
        <f t="shared" si="54"/>
        <v>2011Illinois</v>
      </c>
      <c r="B3463">
        <v>2011</v>
      </c>
      <c r="C3463" t="s">
        <v>20</v>
      </c>
      <c r="D3463" s="1">
        <v>0</v>
      </c>
      <c r="E3463" s="1">
        <v>0</v>
      </c>
      <c r="F3463" s="1">
        <v>0</v>
      </c>
      <c r="G3463" t="s">
        <v>22</v>
      </c>
      <c r="H3463" s="1">
        <v>8420</v>
      </c>
    </row>
    <row r="3464" spans="1:8">
      <c r="A3464" s="4" t="str">
        <f t="shared" si="54"/>
        <v>2011Illinois</v>
      </c>
      <c r="B3464">
        <v>2011</v>
      </c>
      <c r="C3464" t="s">
        <v>20</v>
      </c>
      <c r="D3464" s="1">
        <v>0</v>
      </c>
      <c r="E3464" s="1">
        <v>0</v>
      </c>
      <c r="F3464" s="1">
        <v>0</v>
      </c>
      <c r="G3464" t="s">
        <v>23</v>
      </c>
      <c r="H3464" s="1">
        <v>2533</v>
      </c>
    </row>
    <row r="3465" spans="1:8">
      <c r="A3465" s="4" t="str">
        <f t="shared" si="54"/>
        <v>2011Illinois</v>
      </c>
      <c r="B3465">
        <v>2011</v>
      </c>
      <c r="C3465" t="s">
        <v>20</v>
      </c>
      <c r="D3465" s="1">
        <v>0</v>
      </c>
      <c r="E3465" s="1">
        <v>0</v>
      </c>
      <c r="F3465" s="1">
        <v>0</v>
      </c>
      <c r="G3465" t="s">
        <v>24</v>
      </c>
      <c r="H3465" s="1">
        <v>5569</v>
      </c>
    </row>
    <row r="3466" spans="1:8">
      <c r="A3466" s="4" t="str">
        <f t="shared" si="54"/>
        <v>2011Illinois</v>
      </c>
      <c r="B3466">
        <v>2011</v>
      </c>
      <c r="C3466" t="s">
        <v>20</v>
      </c>
      <c r="D3466" s="1">
        <v>0</v>
      </c>
      <c r="E3466" s="1">
        <v>0</v>
      </c>
      <c r="F3466" s="1">
        <v>0</v>
      </c>
      <c r="G3466" t="s">
        <v>25</v>
      </c>
      <c r="H3466" s="1">
        <v>1315</v>
      </c>
    </row>
    <row r="3467" spans="1:8">
      <c r="A3467" s="4" t="str">
        <f t="shared" si="54"/>
        <v>2011Illinois</v>
      </c>
      <c r="B3467">
        <v>2011</v>
      </c>
      <c r="C3467" t="s">
        <v>20</v>
      </c>
      <c r="D3467" s="1">
        <v>0</v>
      </c>
      <c r="E3467" s="1">
        <v>0</v>
      </c>
      <c r="F3467" s="1">
        <v>0</v>
      </c>
      <c r="G3467" t="s">
        <v>26</v>
      </c>
      <c r="H3467" s="1">
        <v>693</v>
      </c>
    </row>
    <row r="3468" spans="1:8">
      <c r="A3468" s="4" t="str">
        <f t="shared" si="54"/>
        <v>2011Illinois</v>
      </c>
      <c r="B3468">
        <v>2011</v>
      </c>
      <c r="C3468" t="s">
        <v>20</v>
      </c>
      <c r="D3468" s="1">
        <v>0</v>
      </c>
      <c r="E3468" s="1">
        <v>0</v>
      </c>
      <c r="F3468" s="1">
        <v>0</v>
      </c>
      <c r="G3468" t="s">
        <v>27</v>
      </c>
      <c r="H3468" s="1">
        <v>2565</v>
      </c>
    </row>
    <row r="3469" spans="1:8">
      <c r="A3469" s="4" t="str">
        <f t="shared" si="54"/>
        <v>2011Illinois</v>
      </c>
      <c r="B3469">
        <v>2011</v>
      </c>
      <c r="C3469" t="s">
        <v>20</v>
      </c>
      <c r="D3469" s="1">
        <v>0</v>
      </c>
      <c r="E3469" s="1">
        <v>0</v>
      </c>
      <c r="F3469" s="1">
        <v>0</v>
      </c>
      <c r="G3469" t="s">
        <v>28</v>
      </c>
      <c r="H3469" s="1">
        <v>3507</v>
      </c>
    </row>
    <row r="3470" spans="1:8">
      <c r="A3470" s="4" t="str">
        <f t="shared" si="54"/>
        <v>2011Illinois</v>
      </c>
      <c r="B3470">
        <v>2011</v>
      </c>
      <c r="C3470" t="s">
        <v>20</v>
      </c>
      <c r="D3470" s="1">
        <v>0</v>
      </c>
      <c r="E3470" s="1">
        <v>0</v>
      </c>
      <c r="F3470" s="1">
        <v>0</v>
      </c>
      <c r="G3470" t="s">
        <v>29</v>
      </c>
      <c r="H3470" s="1">
        <v>10274</v>
      </c>
    </row>
    <row r="3471" spans="1:8">
      <c r="A3471" s="4" t="str">
        <f t="shared" si="54"/>
        <v>2011Illinois</v>
      </c>
      <c r="B3471">
        <v>2011</v>
      </c>
      <c r="C3471" t="s">
        <v>20</v>
      </c>
      <c r="D3471" s="1">
        <v>0</v>
      </c>
      <c r="E3471" s="1">
        <v>0</v>
      </c>
      <c r="F3471" s="1">
        <v>0</v>
      </c>
      <c r="G3471" t="s">
        <v>30</v>
      </c>
      <c r="H3471" s="1">
        <v>4496</v>
      </c>
    </row>
    <row r="3472" spans="1:8">
      <c r="A3472" s="4" t="str">
        <f t="shared" si="54"/>
        <v>2011Illinois</v>
      </c>
      <c r="B3472">
        <v>2011</v>
      </c>
      <c r="C3472" t="s">
        <v>20</v>
      </c>
      <c r="D3472" s="1">
        <v>0</v>
      </c>
      <c r="E3472" s="1">
        <v>0</v>
      </c>
      <c r="F3472" s="1">
        <v>0</v>
      </c>
      <c r="G3472" t="s">
        <v>31</v>
      </c>
      <c r="H3472" s="1">
        <v>1521</v>
      </c>
    </row>
    <row r="3473" spans="1:8">
      <c r="A3473" s="4" t="str">
        <f t="shared" si="54"/>
        <v>2011Illinois</v>
      </c>
      <c r="B3473">
        <v>2011</v>
      </c>
      <c r="C3473" t="s">
        <v>20</v>
      </c>
      <c r="D3473" s="1">
        <v>0</v>
      </c>
      <c r="E3473" s="1">
        <v>0</v>
      </c>
      <c r="F3473" s="1">
        <v>0</v>
      </c>
      <c r="G3473" t="s">
        <v>32</v>
      </c>
      <c r="H3473" s="1">
        <v>13889</v>
      </c>
    </row>
    <row r="3474" spans="1:8">
      <c r="A3474" s="4" t="str">
        <f t="shared" si="54"/>
        <v>2011Illinois</v>
      </c>
      <c r="B3474">
        <v>2011</v>
      </c>
      <c r="C3474" t="s">
        <v>20</v>
      </c>
      <c r="D3474" s="1">
        <v>0</v>
      </c>
      <c r="E3474" s="1">
        <v>0</v>
      </c>
      <c r="F3474" s="1">
        <v>0</v>
      </c>
      <c r="G3474" t="s">
        <v>33</v>
      </c>
      <c r="H3474" s="1">
        <v>304</v>
      </c>
    </row>
    <row r="3475" spans="1:8">
      <c r="A3475" s="4" t="str">
        <f t="shared" si="54"/>
        <v>2011Illinois</v>
      </c>
      <c r="B3475">
        <v>2011</v>
      </c>
      <c r="C3475" t="s">
        <v>20</v>
      </c>
      <c r="D3475" s="1">
        <v>0</v>
      </c>
      <c r="E3475" s="1">
        <v>0</v>
      </c>
      <c r="F3475" s="1">
        <v>0</v>
      </c>
      <c r="G3475" t="s">
        <v>34</v>
      </c>
      <c r="H3475" s="1">
        <v>827</v>
      </c>
    </row>
    <row r="3476" spans="1:8">
      <c r="A3476" s="4" t="str">
        <f t="shared" si="54"/>
        <v>2011Illinois</v>
      </c>
      <c r="B3476">
        <v>2011</v>
      </c>
      <c r="C3476" t="s">
        <v>20</v>
      </c>
      <c r="D3476" s="1">
        <v>0</v>
      </c>
      <c r="E3476" s="1">
        <v>0</v>
      </c>
      <c r="F3476" s="1">
        <v>0</v>
      </c>
      <c r="G3476" t="s">
        <v>35</v>
      </c>
      <c r="H3476" s="1">
        <v>2454</v>
      </c>
    </row>
    <row r="3477" spans="1:8">
      <c r="A3477" s="4" t="str">
        <f t="shared" si="54"/>
        <v>2011Illinois</v>
      </c>
      <c r="B3477">
        <v>2011</v>
      </c>
      <c r="C3477" t="s">
        <v>20</v>
      </c>
      <c r="D3477" s="1">
        <v>0</v>
      </c>
      <c r="E3477" s="1">
        <v>0</v>
      </c>
      <c r="F3477" s="1">
        <v>0</v>
      </c>
      <c r="G3477" t="s">
        <v>36</v>
      </c>
      <c r="H3477" s="1">
        <v>590</v>
      </c>
    </row>
    <row r="3478" spans="1:8">
      <c r="A3478" s="4" t="str">
        <f t="shared" si="54"/>
        <v>2011Illinois</v>
      </c>
      <c r="B3478">
        <v>2011</v>
      </c>
      <c r="C3478" t="s">
        <v>20</v>
      </c>
      <c r="D3478" s="1">
        <v>0</v>
      </c>
      <c r="E3478" s="1">
        <v>0</v>
      </c>
      <c r="F3478" s="1">
        <v>0</v>
      </c>
      <c r="G3478" t="s">
        <v>37</v>
      </c>
      <c r="H3478" s="1">
        <v>3009</v>
      </c>
    </row>
    <row r="3479" spans="1:8">
      <c r="A3479" s="4" t="str">
        <f t="shared" si="54"/>
        <v>2011Illinois</v>
      </c>
      <c r="B3479">
        <v>2011</v>
      </c>
      <c r="C3479" t="s">
        <v>20</v>
      </c>
      <c r="D3479" s="1">
        <v>0</v>
      </c>
      <c r="E3479" s="1">
        <v>0</v>
      </c>
      <c r="F3479" s="1">
        <v>0</v>
      </c>
      <c r="G3479" t="s">
        <v>38</v>
      </c>
      <c r="H3479" s="1">
        <v>1573</v>
      </c>
    </row>
    <row r="3480" spans="1:8">
      <c r="A3480" s="4" t="str">
        <f t="shared" si="54"/>
        <v>2011Illinois</v>
      </c>
      <c r="B3480">
        <v>2011</v>
      </c>
      <c r="C3480" t="s">
        <v>20</v>
      </c>
      <c r="D3480" s="1">
        <v>0</v>
      </c>
      <c r="E3480" s="1">
        <v>0</v>
      </c>
      <c r="F3480" s="1">
        <v>0</v>
      </c>
      <c r="G3480" t="s">
        <v>39</v>
      </c>
      <c r="H3480" s="1">
        <v>6412</v>
      </c>
    </row>
    <row r="3481" spans="1:8">
      <c r="A3481" s="4" t="str">
        <f t="shared" si="54"/>
        <v>2011Illinois</v>
      </c>
      <c r="B3481">
        <v>2011</v>
      </c>
      <c r="C3481" t="s">
        <v>20</v>
      </c>
      <c r="D3481" s="1">
        <v>0</v>
      </c>
      <c r="E3481" s="1">
        <v>0</v>
      </c>
      <c r="F3481" s="1">
        <v>0</v>
      </c>
      <c r="G3481" t="s">
        <v>40</v>
      </c>
      <c r="H3481" s="1">
        <v>4057</v>
      </c>
    </row>
    <row r="3482" spans="1:8">
      <c r="A3482" s="4" t="str">
        <f t="shared" si="54"/>
        <v>2011Illinois</v>
      </c>
      <c r="B3482">
        <v>2011</v>
      </c>
      <c r="C3482" t="s">
        <v>20</v>
      </c>
      <c r="D3482" s="1">
        <v>0</v>
      </c>
      <c r="E3482" s="1">
        <v>0</v>
      </c>
      <c r="F3482" s="1">
        <v>0</v>
      </c>
      <c r="G3482" t="s">
        <v>41</v>
      </c>
      <c r="H3482" s="1">
        <v>105</v>
      </c>
    </row>
    <row r="3483" spans="1:8">
      <c r="A3483" s="4" t="str">
        <f t="shared" si="54"/>
        <v>2011Illinois</v>
      </c>
      <c r="B3483">
        <v>2011</v>
      </c>
      <c r="C3483" t="s">
        <v>20</v>
      </c>
      <c r="D3483" s="1">
        <v>0</v>
      </c>
      <c r="E3483" s="1">
        <v>0</v>
      </c>
      <c r="F3483" s="1">
        <v>0</v>
      </c>
      <c r="G3483" t="s">
        <v>42</v>
      </c>
      <c r="H3483" s="1">
        <v>8384</v>
      </c>
    </row>
    <row r="3484" spans="1:8">
      <c r="A3484" s="4" t="str">
        <f t="shared" si="54"/>
        <v>2011Illinois</v>
      </c>
      <c r="B3484">
        <v>2011</v>
      </c>
      <c r="C3484" t="s">
        <v>20</v>
      </c>
      <c r="D3484" s="1">
        <v>0</v>
      </c>
      <c r="E3484" s="1">
        <v>0</v>
      </c>
      <c r="F3484" s="1">
        <v>0</v>
      </c>
      <c r="G3484" t="s">
        <v>43</v>
      </c>
      <c r="H3484" s="1">
        <v>1002</v>
      </c>
    </row>
    <row r="3485" spans="1:8">
      <c r="A3485" s="4" t="str">
        <f t="shared" si="54"/>
        <v>2011Illinois</v>
      </c>
      <c r="B3485">
        <v>2011</v>
      </c>
      <c r="C3485" t="s">
        <v>20</v>
      </c>
      <c r="D3485" s="1">
        <v>0</v>
      </c>
      <c r="E3485" s="1">
        <v>0</v>
      </c>
      <c r="F3485" s="1">
        <v>0</v>
      </c>
      <c r="G3485" t="s">
        <v>44</v>
      </c>
      <c r="H3485" s="1">
        <v>792</v>
      </c>
    </row>
    <row r="3486" spans="1:8">
      <c r="A3486" s="4" t="str">
        <f t="shared" si="54"/>
        <v>2011Illinois</v>
      </c>
      <c r="B3486">
        <v>2011</v>
      </c>
      <c r="C3486" t="s">
        <v>20</v>
      </c>
      <c r="D3486" s="1">
        <v>0</v>
      </c>
      <c r="E3486" s="1">
        <v>0</v>
      </c>
      <c r="F3486" s="1">
        <v>0</v>
      </c>
      <c r="G3486" t="s">
        <v>45</v>
      </c>
      <c r="H3486" s="1">
        <v>3012</v>
      </c>
    </row>
    <row r="3487" spans="1:8">
      <c r="A3487" s="4" t="str">
        <f t="shared" si="54"/>
        <v>2011Illinois</v>
      </c>
      <c r="B3487">
        <v>2011</v>
      </c>
      <c r="C3487" t="s">
        <v>20</v>
      </c>
      <c r="D3487" s="1">
        <v>0</v>
      </c>
      <c r="E3487" s="1">
        <v>0</v>
      </c>
      <c r="F3487" s="1">
        <v>0</v>
      </c>
      <c r="G3487" t="s">
        <v>46</v>
      </c>
      <c r="H3487" s="1">
        <v>278</v>
      </c>
    </row>
    <row r="3488" spans="1:8">
      <c r="A3488" s="4" t="str">
        <f t="shared" si="54"/>
        <v>2011Illinois</v>
      </c>
      <c r="B3488">
        <v>2011</v>
      </c>
      <c r="C3488" t="s">
        <v>20</v>
      </c>
      <c r="D3488" s="1">
        <v>0</v>
      </c>
      <c r="E3488" s="1">
        <v>0</v>
      </c>
      <c r="F3488" s="1">
        <v>0</v>
      </c>
      <c r="G3488" t="s">
        <v>47</v>
      </c>
      <c r="H3488" s="1">
        <v>1582</v>
      </c>
    </row>
    <row r="3489" spans="1:8">
      <c r="A3489" s="4" t="str">
        <f t="shared" si="54"/>
        <v>2011Illinois</v>
      </c>
      <c r="B3489">
        <v>2011</v>
      </c>
      <c r="C3489" t="s">
        <v>20</v>
      </c>
      <c r="D3489" s="1">
        <v>0</v>
      </c>
      <c r="E3489" s="1">
        <v>0</v>
      </c>
      <c r="F3489" s="1">
        <v>0</v>
      </c>
      <c r="G3489" t="s">
        <v>48</v>
      </c>
      <c r="H3489" s="1">
        <v>1318</v>
      </c>
    </row>
    <row r="3490" spans="1:8">
      <c r="A3490" s="4" t="str">
        <f t="shared" si="54"/>
        <v>2011Illinois</v>
      </c>
      <c r="B3490">
        <v>2011</v>
      </c>
      <c r="C3490" t="s">
        <v>20</v>
      </c>
      <c r="D3490" s="1">
        <v>0</v>
      </c>
      <c r="E3490" s="1">
        <v>0</v>
      </c>
      <c r="F3490" s="1">
        <v>0</v>
      </c>
      <c r="G3490" t="s">
        <v>49</v>
      </c>
      <c r="H3490" s="1">
        <v>3223</v>
      </c>
    </row>
    <row r="3491" spans="1:8">
      <c r="A3491" s="4" t="str">
        <f t="shared" si="54"/>
        <v>2011Illinois</v>
      </c>
      <c r="B3491">
        <v>2011</v>
      </c>
      <c r="C3491" t="s">
        <v>20</v>
      </c>
      <c r="D3491" s="1">
        <v>0</v>
      </c>
      <c r="E3491" s="1">
        <v>0</v>
      </c>
      <c r="F3491" s="1">
        <v>0</v>
      </c>
      <c r="G3491" t="s">
        <v>50</v>
      </c>
      <c r="H3491" s="1">
        <v>11011</v>
      </c>
    </row>
    <row r="3492" spans="1:8">
      <c r="A3492" s="4" t="str">
        <f t="shared" si="54"/>
        <v>2011Illinois</v>
      </c>
      <c r="B3492">
        <v>2011</v>
      </c>
      <c r="C3492" t="s">
        <v>20</v>
      </c>
      <c r="D3492" s="1">
        <v>0</v>
      </c>
      <c r="E3492" s="1">
        <v>0</v>
      </c>
      <c r="F3492" s="1">
        <v>0</v>
      </c>
      <c r="G3492" t="s">
        <v>51</v>
      </c>
      <c r="H3492" s="1">
        <v>951</v>
      </c>
    </row>
    <row r="3493" spans="1:8">
      <c r="A3493" s="4" t="str">
        <f t="shared" si="54"/>
        <v>2011Illinois</v>
      </c>
      <c r="B3493">
        <v>2011</v>
      </c>
      <c r="C3493" t="s">
        <v>20</v>
      </c>
      <c r="D3493" s="1">
        <v>0</v>
      </c>
      <c r="E3493" s="1">
        <v>0</v>
      </c>
      <c r="F3493" s="1">
        <v>0</v>
      </c>
      <c r="G3493" t="s">
        <v>52</v>
      </c>
      <c r="H3493" s="1">
        <v>49</v>
      </c>
    </row>
    <row r="3494" spans="1:8">
      <c r="A3494" s="4" t="str">
        <f t="shared" si="54"/>
        <v>2011Illinois</v>
      </c>
      <c r="B3494">
        <v>2011</v>
      </c>
      <c r="C3494" t="s">
        <v>20</v>
      </c>
      <c r="D3494" s="1">
        <v>0</v>
      </c>
      <c r="E3494" s="1">
        <v>0</v>
      </c>
      <c r="F3494" s="1">
        <v>0</v>
      </c>
      <c r="G3494" t="s">
        <v>53</v>
      </c>
      <c r="H3494" s="1">
        <v>5233</v>
      </c>
    </row>
    <row r="3495" spans="1:8">
      <c r="A3495" s="4" t="str">
        <f t="shared" si="54"/>
        <v>2011Illinois</v>
      </c>
      <c r="B3495">
        <v>2011</v>
      </c>
      <c r="C3495" t="s">
        <v>20</v>
      </c>
      <c r="D3495" s="1">
        <v>0</v>
      </c>
      <c r="E3495" s="1">
        <v>0</v>
      </c>
      <c r="F3495" s="1">
        <v>0</v>
      </c>
      <c r="G3495" t="s">
        <v>54</v>
      </c>
      <c r="H3495" s="1">
        <v>3075</v>
      </c>
    </row>
    <row r="3496" spans="1:8">
      <c r="A3496" s="4" t="str">
        <f t="shared" si="54"/>
        <v>2011Illinois</v>
      </c>
      <c r="B3496">
        <v>2011</v>
      </c>
      <c r="C3496" t="s">
        <v>20</v>
      </c>
      <c r="D3496" s="1">
        <v>0</v>
      </c>
      <c r="E3496" s="1">
        <v>0</v>
      </c>
      <c r="F3496" s="1">
        <v>0</v>
      </c>
      <c r="G3496" t="s">
        <v>55</v>
      </c>
      <c r="H3496" s="1">
        <v>352</v>
      </c>
    </row>
    <row r="3497" spans="1:8">
      <c r="A3497" s="4" t="str">
        <f t="shared" si="54"/>
        <v>2011Illinois</v>
      </c>
      <c r="B3497">
        <v>2011</v>
      </c>
      <c r="C3497" t="s">
        <v>20</v>
      </c>
      <c r="D3497" s="1">
        <v>0</v>
      </c>
      <c r="E3497" s="1">
        <v>0</v>
      </c>
      <c r="F3497" s="1">
        <v>0</v>
      </c>
      <c r="G3497" t="s">
        <v>56</v>
      </c>
      <c r="H3497" s="1">
        <v>14507</v>
      </c>
    </row>
    <row r="3498" spans="1:8">
      <c r="A3498" s="4" t="str">
        <f t="shared" si="54"/>
        <v>2011Illinois</v>
      </c>
      <c r="B3498">
        <v>2011</v>
      </c>
      <c r="C3498" t="s">
        <v>20</v>
      </c>
      <c r="D3498" s="1">
        <v>0</v>
      </c>
      <c r="E3498" s="1">
        <v>0</v>
      </c>
      <c r="F3498" s="1">
        <v>0</v>
      </c>
      <c r="G3498" t="s">
        <v>57</v>
      </c>
      <c r="H3498" s="1">
        <v>58</v>
      </c>
    </row>
    <row r="3499" spans="1:8">
      <c r="A3499" s="4" t="str">
        <f t="shared" si="54"/>
        <v>2011Illinois</v>
      </c>
      <c r="B3499">
        <v>2011</v>
      </c>
      <c r="C3499" t="s">
        <v>20</v>
      </c>
      <c r="D3499" s="1">
        <v>0</v>
      </c>
      <c r="E3499" s="1">
        <v>0</v>
      </c>
      <c r="F3499" s="1">
        <v>0</v>
      </c>
      <c r="G3499" t="s">
        <v>58</v>
      </c>
      <c r="H3499" s="1">
        <v>2387</v>
      </c>
    </row>
    <row r="3500" spans="1:8">
      <c r="A3500" s="4" t="str">
        <f t="shared" si="54"/>
        <v>2011Indiana</v>
      </c>
      <c r="B3500">
        <v>2011</v>
      </c>
      <c r="C3500" s="4" t="s">
        <v>21</v>
      </c>
      <c r="D3500" s="1">
        <v>6437155</v>
      </c>
      <c r="E3500" s="1">
        <v>5478683</v>
      </c>
      <c r="F3500" s="1">
        <v>809158</v>
      </c>
      <c r="G3500">
        <v>0</v>
      </c>
      <c r="H3500" s="1">
        <v>0</v>
      </c>
    </row>
    <row r="3501" spans="1:8">
      <c r="A3501" s="4" t="str">
        <f t="shared" si="54"/>
        <v>2011Indiana</v>
      </c>
      <c r="B3501">
        <v>2011</v>
      </c>
      <c r="C3501" t="s">
        <v>21</v>
      </c>
      <c r="D3501" s="1">
        <v>0</v>
      </c>
      <c r="E3501" s="1">
        <v>0</v>
      </c>
      <c r="F3501" s="1">
        <v>0</v>
      </c>
      <c r="G3501" t="s">
        <v>7</v>
      </c>
      <c r="H3501" s="1">
        <v>1562</v>
      </c>
    </row>
    <row r="3502" spans="1:8">
      <c r="A3502" s="4" t="str">
        <f t="shared" si="54"/>
        <v>2011Indiana</v>
      </c>
      <c r="B3502">
        <v>2011</v>
      </c>
      <c r="C3502" t="s">
        <v>21</v>
      </c>
      <c r="D3502" s="1">
        <v>0</v>
      </c>
      <c r="E3502" s="1">
        <v>0</v>
      </c>
      <c r="F3502" s="1">
        <v>0</v>
      </c>
      <c r="G3502" t="s">
        <v>8</v>
      </c>
      <c r="H3502" s="1">
        <v>371</v>
      </c>
    </row>
    <row r="3503" spans="1:8">
      <c r="A3503" s="4" t="str">
        <f t="shared" si="54"/>
        <v>2011Indiana</v>
      </c>
      <c r="B3503">
        <v>2011</v>
      </c>
      <c r="C3503" t="s">
        <v>21</v>
      </c>
      <c r="D3503" s="1">
        <v>0</v>
      </c>
      <c r="E3503" s="1">
        <v>0</v>
      </c>
      <c r="F3503" s="1">
        <v>0</v>
      </c>
      <c r="G3503" t="s">
        <v>9</v>
      </c>
      <c r="H3503" s="1">
        <v>3975</v>
      </c>
    </row>
    <row r="3504" spans="1:8">
      <c r="A3504" s="4" t="str">
        <f t="shared" si="54"/>
        <v>2011Indiana</v>
      </c>
      <c r="B3504">
        <v>2011</v>
      </c>
      <c r="C3504" t="s">
        <v>21</v>
      </c>
      <c r="D3504" s="1">
        <v>0</v>
      </c>
      <c r="E3504" s="1">
        <v>0</v>
      </c>
      <c r="F3504" s="1">
        <v>0</v>
      </c>
      <c r="G3504" t="s">
        <v>10</v>
      </c>
      <c r="H3504" s="1">
        <v>2016</v>
      </c>
    </row>
    <row r="3505" spans="1:8">
      <c r="A3505" s="4" t="str">
        <f t="shared" si="54"/>
        <v>2011Indiana</v>
      </c>
      <c r="B3505">
        <v>2011</v>
      </c>
      <c r="C3505" t="s">
        <v>21</v>
      </c>
      <c r="D3505" s="1">
        <v>0</v>
      </c>
      <c r="E3505" s="1">
        <v>0</v>
      </c>
      <c r="F3505" s="1">
        <v>0</v>
      </c>
      <c r="G3505" t="s">
        <v>11</v>
      </c>
      <c r="H3505" s="1">
        <v>7649</v>
      </c>
    </row>
    <row r="3506" spans="1:8">
      <c r="A3506" s="4" t="str">
        <f t="shared" si="54"/>
        <v>2011Indiana</v>
      </c>
      <c r="B3506">
        <v>2011</v>
      </c>
      <c r="C3506" t="s">
        <v>21</v>
      </c>
      <c r="D3506" s="1">
        <v>0</v>
      </c>
      <c r="E3506" s="1">
        <v>0</v>
      </c>
      <c r="F3506" s="1">
        <v>0</v>
      </c>
      <c r="G3506" t="s">
        <v>12</v>
      </c>
      <c r="H3506" s="1">
        <v>1930</v>
      </c>
    </row>
    <row r="3507" spans="1:8">
      <c r="A3507" s="4" t="str">
        <f t="shared" si="54"/>
        <v>2011Indiana</v>
      </c>
      <c r="B3507">
        <v>2011</v>
      </c>
      <c r="C3507" t="s">
        <v>21</v>
      </c>
      <c r="D3507" s="1">
        <v>0</v>
      </c>
      <c r="E3507" s="1">
        <v>0</v>
      </c>
      <c r="F3507" s="1">
        <v>0</v>
      </c>
      <c r="G3507" t="s">
        <v>13</v>
      </c>
      <c r="H3507" s="1">
        <v>1227</v>
      </c>
    </row>
    <row r="3508" spans="1:8">
      <c r="A3508" s="4" t="str">
        <f t="shared" si="54"/>
        <v>2011Indiana</v>
      </c>
      <c r="B3508">
        <v>2011</v>
      </c>
      <c r="C3508" t="s">
        <v>21</v>
      </c>
      <c r="D3508" s="1">
        <v>0</v>
      </c>
      <c r="E3508" s="1">
        <v>0</v>
      </c>
      <c r="F3508" s="1">
        <v>0</v>
      </c>
      <c r="G3508" t="s">
        <v>14</v>
      </c>
      <c r="H3508" s="1">
        <v>79</v>
      </c>
    </row>
    <row r="3509" spans="1:8">
      <c r="A3509" s="4" t="str">
        <f t="shared" si="54"/>
        <v>2011Indiana</v>
      </c>
      <c r="B3509">
        <v>2011</v>
      </c>
      <c r="C3509" t="s">
        <v>21</v>
      </c>
      <c r="D3509" s="1">
        <v>0</v>
      </c>
      <c r="E3509" s="1">
        <v>0</v>
      </c>
      <c r="F3509" s="1">
        <v>0</v>
      </c>
      <c r="G3509" t="s">
        <v>15</v>
      </c>
      <c r="H3509" s="1">
        <v>0</v>
      </c>
    </row>
    <row r="3510" spans="1:8">
      <c r="A3510" s="4" t="str">
        <f t="shared" si="54"/>
        <v>2011Indiana</v>
      </c>
      <c r="B3510">
        <v>2011</v>
      </c>
      <c r="C3510" t="s">
        <v>21</v>
      </c>
      <c r="D3510" s="1">
        <v>0</v>
      </c>
      <c r="E3510" s="1">
        <v>0</v>
      </c>
      <c r="F3510" s="1">
        <v>0</v>
      </c>
      <c r="G3510" t="s">
        <v>16</v>
      </c>
      <c r="H3510" s="1">
        <v>8595</v>
      </c>
    </row>
    <row r="3511" spans="1:8">
      <c r="A3511" s="4" t="str">
        <f t="shared" si="54"/>
        <v>2011Indiana</v>
      </c>
      <c r="B3511">
        <v>2011</v>
      </c>
      <c r="C3511" t="s">
        <v>21</v>
      </c>
      <c r="D3511" s="1">
        <v>0</v>
      </c>
      <c r="E3511" s="1">
        <v>0</v>
      </c>
      <c r="F3511" s="1">
        <v>0</v>
      </c>
      <c r="G3511" t="s">
        <v>17</v>
      </c>
      <c r="H3511" s="1">
        <v>2543</v>
      </c>
    </row>
    <row r="3512" spans="1:8">
      <c r="A3512" s="4" t="str">
        <f t="shared" si="54"/>
        <v>2011Indiana</v>
      </c>
      <c r="B3512">
        <v>2011</v>
      </c>
      <c r="C3512" t="s">
        <v>21</v>
      </c>
      <c r="D3512" s="1">
        <v>0</v>
      </c>
      <c r="E3512" s="1">
        <v>0</v>
      </c>
      <c r="F3512" s="1">
        <v>0</v>
      </c>
      <c r="G3512" t="s">
        <v>18</v>
      </c>
      <c r="H3512" s="1">
        <v>1057</v>
      </c>
    </row>
    <row r="3513" spans="1:8">
      <c r="A3513" s="4" t="str">
        <f t="shared" si="54"/>
        <v>2011Indiana</v>
      </c>
      <c r="B3513">
        <v>2011</v>
      </c>
      <c r="C3513" t="s">
        <v>21</v>
      </c>
      <c r="D3513" s="1">
        <v>0</v>
      </c>
      <c r="E3513" s="1">
        <v>0</v>
      </c>
      <c r="F3513" s="1">
        <v>0</v>
      </c>
      <c r="G3513" t="s">
        <v>19</v>
      </c>
      <c r="H3513" s="1">
        <v>1368</v>
      </c>
    </row>
    <row r="3514" spans="1:8">
      <c r="A3514" s="4" t="str">
        <f t="shared" si="54"/>
        <v>2011Indiana</v>
      </c>
      <c r="B3514">
        <v>2011</v>
      </c>
      <c r="C3514" t="s">
        <v>21</v>
      </c>
      <c r="D3514" s="1">
        <v>0</v>
      </c>
      <c r="E3514" s="1">
        <v>0</v>
      </c>
      <c r="F3514" s="1">
        <v>0</v>
      </c>
      <c r="G3514" t="s">
        <v>20</v>
      </c>
      <c r="H3514" s="1">
        <v>23071</v>
      </c>
    </row>
    <row r="3515" spans="1:8">
      <c r="A3515" s="4" t="str">
        <f t="shared" si="54"/>
        <v>2011Indiana</v>
      </c>
      <c r="B3515">
        <v>2011</v>
      </c>
      <c r="C3515" t="s">
        <v>21</v>
      </c>
      <c r="D3515" s="1">
        <v>0</v>
      </c>
      <c r="E3515" s="1">
        <v>0</v>
      </c>
      <c r="F3515" s="1">
        <v>0</v>
      </c>
      <c r="G3515" t="s">
        <v>21</v>
      </c>
      <c r="H3515" s="1">
        <v>0</v>
      </c>
    </row>
    <row r="3516" spans="1:8">
      <c r="A3516" s="4" t="str">
        <f t="shared" si="54"/>
        <v>2011Indiana</v>
      </c>
      <c r="B3516">
        <v>2011</v>
      </c>
      <c r="C3516" t="s">
        <v>21</v>
      </c>
      <c r="D3516" s="1">
        <v>0</v>
      </c>
      <c r="E3516" s="1">
        <v>0</v>
      </c>
      <c r="F3516" s="1">
        <v>0</v>
      </c>
      <c r="G3516" t="s">
        <v>22</v>
      </c>
      <c r="H3516" s="1">
        <v>916</v>
      </c>
    </row>
    <row r="3517" spans="1:8">
      <c r="A3517" s="4" t="str">
        <f t="shared" si="54"/>
        <v>2011Indiana</v>
      </c>
      <c r="B3517">
        <v>2011</v>
      </c>
      <c r="C3517" t="s">
        <v>21</v>
      </c>
      <c r="D3517" s="1">
        <v>0</v>
      </c>
      <c r="E3517" s="1">
        <v>0</v>
      </c>
      <c r="F3517" s="1">
        <v>0</v>
      </c>
      <c r="G3517" t="s">
        <v>23</v>
      </c>
      <c r="H3517" s="1">
        <v>1321</v>
      </c>
    </row>
    <row r="3518" spans="1:8">
      <c r="A3518" s="4" t="str">
        <f t="shared" si="54"/>
        <v>2011Indiana</v>
      </c>
      <c r="B3518">
        <v>2011</v>
      </c>
      <c r="C3518" t="s">
        <v>21</v>
      </c>
      <c r="D3518" s="1">
        <v>0</v>
      </c>
      <c r="E3518" s="1">
        <v>0</v>
      </c>
      <c r="F3518" s="1">
        <v>0</v>
      </c>
      <c r="G3518" t="s">
        <v>24</v>
      </c>
      <c r="H3518" s="1">
        <v>10177</v>
      </c>
    </row>
    <row r="3519" spans="1:8">
      <c r="A3519" s="4" t="str">
        <f t="shared" si="54"/>
        <v>2011Indiana</v>
      </c>
      <c r="B3519">
        <v>2011</v>
      </c>
      <c r="C3519" t="s">
        <v>21</v>
      </c>
      <c r="D3519" s="1">
        <v>0</v>
      </c>
      <c r="E3519" s="1">
        <v>0</v>
      </c>
      <c r="F3519" s="1">
        <v>0</v>
      </c>
      <c r="G3519" t="s">
        <v>25</v>
      </c>
      <c r="H3519" s="1">
        <v>2241</v>
      </c>
    </row>
    <row r="3520" spans="1:8">
      <c r="A3520" s="4" t="str">
        <f t="shared" si="54"/>
        <v>2011Indiana</v>
      </c>
      <c r="B3520">
        <v>2011</v>
      </c>
      <c r="C3520" t="s">
        <v>21</v>
      </c>
      <c r="D3520" s="1">
        <v>0</v>
      </c>
      <c r="E3520" s="1">
        <v>0</v>
      </c>
      <c r="F3520" s="1">
        <v>0</v>
      </c>
      <c r="G3520" t="s">
        <v>26</v>
      </c>
      <c r="H3520" s="1">
        <v>275</v>
      </c>
    </row>
    <row r="3521" spans="1:8">
      <c r="A3521" s="4" t="str">
        <f t="shared" si="54"/>
        <v>2011Indiana</v>
      </c>
      <c r="B3521">
        <v>2011</v>
      </c>
      <c r="C3521" t="s">
        <v>21</v>
      </c>
      <c r="D3521" s="1">
        <v>0</v>
      </c>
      <c r="E3521" s="1">
        <v>0</v>
      </c>
      <c r="F3521" s="1">
        <v>0</v>
      </c>
      <c r="G3521" t="s">
        <v>27</v>
      </c>
      <c r="H3521" s="1">
        <v>480</v>
      </c>
    </row>
    <row r="3522" spans="1:8">
      <c r="A3522" s="4" t="str">
        <f t="shared" si="54"/>
        <v>2011Indiana</v>
      </c>
      <c r="B3522">
        <v>2011</v>
      </c>
      <c r="C3522" t="s">
        <v>21</v>
      </c>
      <c r="D3522" s="1">
        <v>0</v>
      </c>
      <c r="E3522" s="1">
        <v>0</v>
      </c>
      <c r="F3522" s="1">
        <v>0</v>
      </c>
      <c r="G3522" t="s">
        <v>28</v>
      </c>
      <c r="H3522" s="1">
        <v>952</v>
      </c>
    </row>
    <row r="3523" spans="1:8">
      <c r="A3523" s="4" t="str">
        <f t="shared" ref="A3523:A3586" si="55">B3523&amp;C3523</f>
        <v>2011Indiana</v>
      </c>
      <c r="B3523">
        <v>2011</v>
      </c>
      <c r="C3523" t="s">
        <v>21</v>
      </c>
      <c r="D3523" s="1">
        <v>0</v>
      </c>
      <c r="E3523" s="1">
        <v>0</v>
      </c>
      <c r="F3523" s="1">
        <v>0</v>
      </c>
      <c r="G3523" t="s">
        <v>29</v>
      </c>
      <c r="H3523" s="1">
        <v>7896</v>
      </c>
    </row>
    <row r="3524" spans="1:8">
      <c r="A3524" s="4" t="str">
        <f t="shared" si="55"/>
        <v>2011Indiana</v>
      </c>
      <c r="B3524">
        <v>2011</v>
      </c>
      <c r="C3524" t="s">
        <v>21</v>
      </c>
      <c r="D3524" s="1">
        <v>0</v>
      </c>
      <c r="E3524" s="1">
        <v>0</v>
      </c>
      <c r="F3524" s="1">
        <v>0</v>
      </c>
      <c r="G3524" t="s">
        <v>30</v>
      </c>
      <c r="H3524" s="1">
        <v>1168</v>
      </c>
    </row>
    <row r="3525" spans="1:8">
      <c r="A3525" s="4" t="str">
        <f t="shared" si="55"/>
        <v>2011Indiana</v>
      </c>
      <c r="B3525">
        <v>2011</v>
      </c>
      <c r="C3525" t="s">
        <v>21</v>
      </c>
      <c r="D3525" s="1">
        <v>0</v>
      </c>
      <c r="E3525" s="1">
        <v>0</v>
      </c>
      <c r="F3525" s="1">
        <v>0</v>
      </c>
      <c r="G3525" t="s">
        <v>31</v>
      </c>
      <c r="H3525" s="1">
        <v>469</v>
      </c>
    </row>
    <row r="3526" spans="1:8">
      <c r="A3526" s="4" t="str">
        <f t="shared" si="55"/>
        <v>2011Indiana</v>
      </c>
      <c r="B3526">
        <v>2011</v>
      </c>
      <c r="C3526" t="s">
        <v>21</v>
      </c>
      <c r="D3526" s="1">
        <v>0</v>
      </c>
      <c r="E3526" s="1">
        <v>0</v>
      </c>
      <c r="F3526" s="1">
        <v>0</v>
      </c>
      <c r="G3526" t="s">
        <v>32</v>
      </c>
      <c r="H3526" s="1">
        <v>1824</v>
      </c>
    </row>
    <row r="3527" spans="1:8">
      <c r="A3527" s="4" t="str">
        <f t="shared" si="55"/>
        <v>2011Indiana</v>
      </c>
      <c r="B3527">
        <v>2011</v>
      </c>
      <c r="C3527" t="s">
        <v>21</v>
      </c>
      <c r="D3527" s="1">
        <v>0</v>
      </c>
      <c r="E3527" s="1">
        <v>0</v>
      </c>
      <c r="F3527" s="1">
        <v>0</v>
      </c>
      <c r="G3527" t="s">
        <v>33</v>
      </c>
      <c r="H3527" s="1">
        <v>34</v>
      </c>
    </row>
    <row r="3528" spans="1:8">
      <c r="A3528" s="4" t="str">
        <f t="shared" si="55"/>
        <v>2011Indiana</v>
      </c>
      <c r="B3528">
        <v>2011</v>
      </c>
      <c r="C3528" t="s">
        <v>21</v>
      </c>
      <c r="D3528" s="1">
        <v>0</v>
      </c>
      <c r="E3528" s="1">
        <v>0</v>
      </c>
      <c r="F3528" s="1">
        <v>0</v>
      </c>
      <c r="G3528" t="s">
        <v>34</v>
      </c>
      <c r="H3528" s="1">
        <v>622</v>
      </c>
    </row>
    <row r="3529" spans="1:8">
      <c r="A3529" s="4" t="str">
        <f t="shared" si="55"/>
        <v>2011Indiana</v>
      </c>
      <c r="B3529">
        <v>2011</v>
      </c>
      <c r="C3529" t="s">
        <v>21</v>
      </c>
      <c r="D3529" s="1">
        <v>0</v>
      </c>
      <c r="E3529" s="1">
        <v>0</v>
      </c>
      <c r="F3529" s="1">
        <v>0</v>
      </c>
      <c r="G3529" t="s">
        <v>35</v>
      </c>
      <c r="H3529" s="1">
        <v>511</v>
      </c>
    </row>
    <row r="3530" spans="1:8">
      <c r="A3530" s="4" t="str">
        <f t="shared" si="55"/>
        <v>2011Indiana</v>
      </c>
      <c r="B3530">
        <v>2011</v>
      </c>
      <c r="C3530" t="s">
        <v>21</v>
      </c>
      <c r="D3530" s="1">
        <v>0</v>
      </c>
      <c r="E3530" s="1">
        <v>0</v>
      </c>
      <c r="F3530" s="1">
        <v>0</v>
      </c>
      <c r="G3530" t="s">
        <v>36</v>
      </c>
      <c r="H3530" s="1">
        <v>90</v>
      </c>
    </row>
    <row r="3531" spans="1:8">
      <c r="A3531" s="4" t="str">
        <f t="shared" si="55"/>
        <v>2011Indiana</v>
      </c>
      <c r="B3531">
        <v>2011</v>
      </c>
      <c r="C3531" t="s">
        <v>21</v>
      </c>
      <c r="D3531" s="1">
        <v>0</v>
      </c>
      <c r="E3531" s="1">
        <v>0</v>
      </c>
      <c r="F3531" s="1">
        <v>0</v>
      </c>
      <c r="G3531" t="s">
        <v>37</v>
      </c>
      <c r="H3531" s="1">
        <v>651</v>
      </c>
    </row>
    <row r="3532" spans="1:8">
      <c r="A3532" s="4" t="str">
        <f t="shared" si="55"/>
        <v>2011Indiana</v>
      </c>
      <c r="B3532">
        <v>2011</v>
      </c>
      <c r="C3532" t="s">
        <v>21</v>
      </c>
      <c r="D3532" s="1">
        <v>0</v>
      </c>
      <c r="E3532" s="1">
        <v>0</v>
      </c>
      <c r="F3532" s="1">
        <v>0</v>
      </c>
      <c r="G3532" t="s">
        <v>38</v>
      </c>
      <c r="H3532" s="1">
        <v>504</v>
      </c>
    </row>
    <row r="3533" spans="1:8">
      <c r="A3533" s="4" t="str">
        <f t="shared" si="55"/>
        <v>2011Indiana</v>
      </c>
      <c r="B3533">
        <v>2011</v>
      </c>
      <c r="C3533" t="s">
        <v>21</v>
      </c>
      <c r="D3533" s="1">
        <v>0</v>
      </c>
      <c r="E3533" s="1">
        <v>0</v>
      </c>
      <c r="F3533" s="1">
        <v>0</v>
      </c>
      <c r="G3533" t="s">
        <v>39</v>
      </c>
      <c r="H3533" s="1">
        <v>2518</v>
      </c>
    </row>
    <row r="3534" spans="1:8">
      <c r="A3534" s="4" t="str">
        <f t="shared" si="55"/>
        <v>2011Indiana</v>
      </c>
      <c r="B3534">
        <v>2011</v>
      </c>
      <c r="C3534" t="s">
        <v>21</v>
      </c>
      <c r="D3534" s="1">
        <v>0</v>
      </c>
      <c r="E3534" s="1">
        <v>0</v>
      </c>
      <c r="F3534" s="1">
        <v>0</v>
      </c>
      <c r="G3534" t="s">
        <v>40</v>
      </c>
      <c r="H3534" s="1">
        <v>3038</v>
      </c>
    </row>
    <row r="3535" spans="1:8">
      <c r="A3535" s="4" t="str">
        <f t="shared" si="55"/>
        <v>2011Indiana</v>
      </c>
      <c r="B3535">
        <v>2011</v>
      </c>
      <c r="C3535" t="s">
        <v>21</v>
      </c>
      <c r="D3535" s="1">
        <v>0</v>
      </c>
      <c r="E3535" s="1">
        <v>0</v>
      </c>
      <c r="F3535" s="1">
        <v>0</v>
      </c>
      <c r="G3535" t="s">
        <v>41</v>
      </c>
      <c r="H3535" s="1">
        <v>70</v>
      </c>
    </row>
    <row r="3536" spans="1:8">
      <c r="A3536" s="4" t="str">
        <f t="shared" si="55"/>
        <v>2011Indiana</v>
      </c>
      <c r="B3536">
        <v>2011</v>
      </c>
      <c r="C3536" t="s">
        <v>21</v>
      </c>
      <c r="D3536" s="1">
        <v>0</v>
      </c>
      <c r="E3536" s="1">
        <v>0</v>
      </c>
      <c r="F3536" s="1">
        <v>0</v>
      </c>
      <c r="G3536" t="s">
        <v>42</v>
      </c>
      <c r="H3536" s="1">
        <v>11109</v>
      </c>
    </row>
    <row r="3537" spans="1:8">
      <c r="A3537" s="4" t="str">
        <f t="shared" si="55"/>
        <v>2011Indiana</v>
      </c>
      <c r="B3537">
        <v>2011</v>
      </c>
      <c r="C3537" t="s">
        <v>21</v>
      </c>
      <c r="D3537" s="1">
        <v>0</v>
      </c>
      <c r="E3537" s="1">
        <v>0</v>
      </c>
      <c r="F3537" s="1">
        <v>0</v>
      </c>
      <c r="G3537" t="s">
        <v>43</v>
      </c>
      <c r="H3537" s="1">
        <v>844</v>
      </c>
    </row>
    <row r="3538" spans="1:8">
      <c r="A3538" s="4" t="str">
        <f t="shared" si="55"/>
        <v>2011Indiana</v>
      </c>
      <c r="B3538">
        <v>2011</v>
      </c>
      <c r="C3538" t="s">
        <v>21</v>
      </c>
      <c r="D3538" s="1">
        <v>0</v>
      </c>
      <c r="E3538" s="1">
        <v>0</v>
      </c>
      <c r="F3538" s="1">
        <v>0</v>
      </c>
      <c r="G3538" t="s">
        <v>44</v>
      </c>
      <c r="H3538" s="1">
        <v>505</v>
      </c>
    </row>
    <row r="3539" spans="1:8">
      <c r="A3539" s="4" t="str">
        <f t="shared" si="55"/>
        <v>2011Indiana</v>
      </c>
      <c r="B3539">
        <v>2011</v>
      </c>
      <c r="C3539" t="s">
        <v>21</v>
      </c>
      <c r="D3539" s="1">
        <v>0</v>
      </c>
      <c r="E3539" s="1">
        <v>0</v>
      </c>
      <c r="F3539" s="1">
        <v>0</v>
      </c>
      <c r="G3539" t="s">
        <v>45</v>
      </c>
      <c r="H3539" s="1">
        <v>3998</v>
      </c>
    </row>
    <row r="3540" spans="1:8">
      <c r="A3540" s="4" t="str">
        <f t="shared" si="55"/>
        <v>2011Indiana</v>
      </c>
      <c r="B3540">
        <v>2011</v>
      </c>
      <c r="C3540" t="s">
        <v>21</v>
      </c>
      <c r="D3540" s="1">
        <v>0</v>
      </c>
      <c r="E3540" s="1">
        <v>0</v>
      </c>
      <c r="F3540" s="1">
        <v>0</v>
      </c>
      <c r="G3540" t="s">
        <v>46</v>
      </c>
      <c r="H3540" s="1">
        <v>49</v>
      </c>
    </row>
    <row r="3541" spans="1:8">
      <c r="A3541" s="4" t="str">
        <f t="shared" si="55"/>
        <v>2011Indiana</v>
      </c>
      <c r="B3541">
        <v>2011</v>
      </c>
      <c r="C3541" t="s">
        <v>21</v>
      </c>
      <c r="D3541" s="1">
        <v>0</v>
      </c>
      <c r="E3541" s="1">
        <v>0</v>
      </c>
      <c r="F3541" s="1">
        <v>0</v>
      </c>
      <c r="G3541" t="s">
        <v>47</v>
      </c>
      <c r="H3541" s="1">
        <v>3306</v>
      </c>
    </row>
    <row r="3542" spans="1:8">
      <c r="A3542" s="4" t="str">
        <f t="shared" si="55"/>
        <v>2011Indiana</v>
      </c>
      <c r="B3542">
        <v>2011</v>
      </c>
      <c r="C3542" t="s">
        <v>21</v>
      </c>
      <c r="D3542" s="1">
        <v>0</v>
      </c>
      <c r="E3542" s="1">
        <v>0</v>
      </c>
      <c r="F3542" s="1">
        <v>0</v>
      </c>
      <c r="G3542" t="s">
        <v>48</v>
      </c>
      <c r="H3542" s="1">
        <v>235</v>
      </c>
    </row>
    <row r="3543" spans="1:8">
      <c r="A3543" s="4" t="str">
        <f t="shared" si="55"/>
        <v>2011Indiana</v>
      </c>
      <c r="B3543">
        <v>2011</v>
      </c>
      <c r="C3543" t="s">
        <v>21</v>
      </c>
      <c r="D3543" s="1">
        <v>0</v>
      </c>
      <c r="E3543" s="1">
        <v>0</v>
      </c>
      <c r="F3543" s="1">
        <v>0</v>
      </c>
      <c r="G3543" t="s">
        <v>49</v>
      </c>
      <c r="H3543" s="1">
        <v>3879</v>
      </c>
    </row>
    <row r="3544" spans="1:8">
      <c r="A3544" s="4" t="str">
        <f t="shared" si="55"/>
        <v>2011Indiana</v>
      </c>
      <c r="B3544">
        <v>2011</v>
      </c>
      <c r="C3544" t="s">
        <v>21</v>
      </c>
      <c r="D3544" s="1">
        <v>0</v>
      </c>
      <c r="E3544" s="1">
        <v>0</v>
      </c>
      <c r="F3544" s="1">
        <v>0</v>
      </c>
      <c r="G3544" t="s">
        <v>50</v>
      </c>
      <c r="H3544" s="1">
        <v>6326</v>
      </c>
    </row>
    <row r="3545" spans="1:8">
      <c r="A3545" s="4" t="str">
        <f t="shared" si="55"/>
        <v>2011Indiana</v>
      </c>
      <c r="B3545">
        <v>2011</v>
      </c>
      <c r="C3545" t="s">
        <v>21</v>
      </c>
      <c r="D3545" s="1">
        <v>0</v>
      </c>
      <c r="E3545" s="1">
        <v>0</v>
      </c>
      <c r="F3545" s="1">
        <v>0</v>
      </c>
      <c r="G3545" t="s">
        <v>51</v>
      </c>
      <c r="H3545" s="1">
        <v>123</v>
      </c>
    </row>
    <row r="3546" spans="1:8">
      <c r="A3546" s="4" t="str">
        <f t="shared" si="55"/>
        <v>2011Indiana</v>
      </c>
      <c r="B3546">
        <v>2011</v>
      </c>
      <c r="C3546" t="s">
        <v>21</v>
      </c>
      <c r="D3546" s="1">
        <v>0</v>
      </c>
      <c r="E3546" s="1">
        <v>0</v>
      </c>
      <c r="F3546" s="1">
        <v>0</v>
      </c>
      <c r="G3546" t="s">
        <v>52</v>
      </c>
      <c r="H3546" s="1">
        <v>530</v>
      </c>
    </row>
    <row r="3547" spans="1:8">
      <c r="A3547" s="4" t="str">
        <f t="shared" si="55"/>
        <v>2011Indiana</v>
      </c>
      <c r="B3547">
        <v>2011</v>
      </c>
      <c r="C3547" t="s">
        <v>21</v>
      </c>
      <c r="D3547" s="1">
        <v>0</v>
      </c>
      <c r="E3547" s="1">
        <v>0</v>
      </c>
      <c r="F3547" s="1">
        <v>0</v>
      </c>
      <c r="G3547" t="s">
        <v>53</v>
      </c>
      <c r="H3547" s="1">
        <v>1486</v>
      </c>
    </row>
    <row r="3548" spans="1:8">
      <c r="A3548" s="4" t="str">
        <f t="shared" si="55"/>
        <v>2011Indiana</v>
      </c>
      <c r="B3548">
        <v>2011</v>
      </c>
      <c r="C3548" t="s">
        <v>21</v>
      </c>
      <c r="D3548" s="1">
        <v>0</v>
      </c>
      <c r="E3548" s="1">
        <v>0</v>
      </c>
      <c r="F3548" s="1">
        <v>0</v>
      </c>
      <c r="G3548" t="s">
        <v>54</v>
      </c>
      <c r="H3548" s="1">
        <v>1028</v>
      </c>
    </row>
    <row r="3549" spans="1:8">
      <c r="A3549" s="4" t="str">
        <f t="shared" si="55"/>
        <v>2011Indiana</v>
      </c>
      <c r="B3549">
        <v>2011</v>
      </c>
      <c r="C3549" t="s">
        <v>21</v>
      </c>
      <c r="D3549" s="1">
        <v>0</v>
      </c>
      <c r="E3549" s="1">
        <v>0</v>
      </c>
      <c r="F3549" s="1">
        <v>0</v>
      </c>
      <c r="G3549" t="s">
        <v>55</v>
      </c>
      <c r="H3549" s="1">
        <v>216</v>
      </c>
    </row>
    <row r="3550" spans="1:8">
      <c r="A3550" s="4" t="str">
        <f t="shared" si="55"/>
        <v>2011Indiana</v>
      </c>
      <c r="B3550">
        <v>2011</v>
      </c>
      <c r="C3550" t="s">
        <v>21</v>
      </c>
      <c r="D3550" s="1">
        <v>0</v>
      </c>
      <c r="E3550" s="1">
        <v>0</v>
      </c>
      <c r="F3550" s="1">
        <v>0</v>
      </c>
      <c r="G3550" t="s">
        <v>56</v>
      </c>
      <c r="H3550" s="1">
        <v>2923</v>
      </c>
    </row>
    <row r="3551" spans="1:8">
      <c r="A3551" s="4" t="str">
        <f t="shared" si="55"/>
        <v>2011Indiana</v>
      </c>
      <c r="B3551">
        <v>2011</v>
      </c>
      <c r="C3551" t="s">
        <v>21</v>
      </c>
      <c r="D3551" s="1">
        <v>0</v>
      </c>
      <c r="E3551" s="1">
        <v>0</v>
      </c>
      <c r="F3551" s="1">
        <v>0</v>
      </c>
      <c r="G3551" t="s">
        <v>57</v>
      </c>
      <c r="H3551" s="1">
        <v>117</v>
      </c>
    </row>
    <row r="3552" spans="1:8">
      <c r="A3552" s="4" t="str">
        <f t="shared" si="55"/>
        <v>2011Indiana</v>
      </c>
      <c r="B3552">
        <v>2011</v>
      </c>
      <c r="C3552" t="s">
        <v>21</v>
      </c>
      <c r="D3552" s="1">
        <v>0</v>
      </c>
      <c r="E3552" s="1">
        <v>0</v>
      </c>
      <c r="F3552" s="1">
        <v>0</v>
      </c>
      <c r="G3552" t="s">
        <v>58</v>
      </c>
      <c r="H3552" s="1">
        <v>132</v>
      </c>
    </row>
    <row r="3553" spans="1:8">
      <c r="A3553" s="4" t="str">
        <f t="shared" si="55"/>
        <v>2011Iowa</v>
      </c>
      <c r="B3553">
        <v>2011</v>
      </c>
      <c r="C3553" s="4" t="s">
        <v>22</v>
      </c>
      <c r="D3553" s="1">
        <v>3027718</v>
      </c>
      <c r="E3553" s="1">
        <v>2573313</v>
      </c>
      <c r="F3553" s="1">
        <v>370554</v>
      </c>
      <c r="G3553">
        <v>0</v>
      </c>
      <c r="H3553" s="1">
        <v>0</v>
      </c>
    </row>
    <row r="3554" spans="1:8">
      <c r="A3554" s="4" t="str">
        <f t="shared" si="55"/>
        <v>2011Iowa</v>
      </c>
      <c r="B3554">
        <v>2011</v>
      </c>
      <c r="C3554" t="s">
        <v>22</v>
      </c>
      <c r="D3554" s="1">
        <v>0</v>
      </c>
      <c r="E3554" s="1">
        <v>0</v>
      </c>
      <c r="F3554" s="1">
        <v>0</v>
      </c>
      <c r="G3554" t="s">
        <v>7</v>
      </c>
      <c r="H3554" s="1">
        <v>207</v>
      </c>
    </row>
    <row r="3555" spans="1:8">
      <c r="A3555" s="4" t="str">
        <f t="shared" si="55"/>
        <v>2011Iowa</v>
      </c>
      <c r="B3555">
        <v>2011</v>
      </c>
      <c r="C3555" t="s">
        <v>22</v>
      </c>
      <c r="D3555" s="1">
        <v>0</v>
      </c>
      <c r="E3555" s="1">
        <v>0</v>
      </c>
      <c r="F3555" s="1">
        <v>0</v>
      </c>
      <c r="G3555" t="s">
        <v>8</v>
      </c>
      <c r="H3555" s="1">
        <v>967</v>
      </c>
    </row>
    <row r="3556" spans="1:8">
      <c r="A3556" s="4" t="str">
        <f t="shared" si="55"/>
        <v>2011Iowa</v>
      </c>
      <c r="B3556">
        <v>2011</v>
      </c>
      <c r="C3556" t="s">
        <v>22</v>
      </c>
      <c r="D3556" s="1">
        <v>0</v>
      </c>
      <c r="E3556" s="1">
        <v>0</v>
      </c>
      <c r="F3556" s="1">
        <v>0</v>
      </c>
      <c r="G3556" t="s">
        <v>9</v>
      </c>
      <c r="H3556" s="1">
        <v>1411</v>
      </c>
    </row>
    <row r="3557" spans="1:8">
      <c r="A3557" s="4" t="str">
        <f t="shared" si="55"/>
        <v>2011Iowa</v>
      </c>
      <c r="B3557">
        <v>2011</v>
      </c>
      <c r="C3557" t="s">
        <v>22</v>
      </c>
      <c r="D3557" s="1">
        <v>0</v>
      </c>
      <c r="E3557" s="1">
        <v>0</v>
      </c>
      <c r="F3557" s="1">
        <v>0</v>
      </c>
      <c r="G3557" t="s">
        <v>10</v>
      </c>
      <c r="H3557" s="1">
        <v>433</v>
      </c>
    </row>
    <row r="3558" spans="1:8">
      <c r="A3558" s="4" t="str">
        <f t="shared" si="55"/>
        <v>2011Iowa</v>
      </c>
      <c r="B3558">
        <v>2011</v>
      </c>
      <c r="C3558" t="s">
        <v>22</v>
      </c>
      <c r="D3558" s="1">
        <v>0</v>
      </c>
      <c r="E3558" s="1">
        <v>0</v>
      </c>
      <c r="F3558" s="1">
        <v>0</v>
      </c>
      <c r="G3558" t="s">
        <v>11</v>
      </c>
      <c r="H3558" s="1">
        <v>3297</v>
      </c>
    </row>
    <row r="3559" spans="1:8">
      <c r="A3559" s="4" t="str">
        <f t="shared" si="55"/>
        <v>2011Iowa</v>
      </c>
      <c r="B3559">
        <v>2011</v>
      </c>
      <c r="C3559" t="s">
        <v>22</v>
      </c>
      <c r="D3559" s="1">
        <v>0</v>
      </c>
      <c r="E3559" s="1">
        <v>0</v>
      </c>
      <c r="F3559" s="1">
        <v>0</v>
      </c>
      <c r="G3559" t="s">
        <v>12</v>
      </c>
      <c r="H3559" s="1">
        <v>2891</v>
      </c>
    </row>
    <row r="3560" spans="1:8">
      <c r="A3560" s="4" t="str">
        <f t="shared" si="55"/>
        <v>2011Iowa</v>
      </c>
      <c r="B3560">
        <v>2011</v>
      </c>
      <c r="C3560" t="s">
        <v>22</v>
      </c>
      <c r="D3560" s="1">
        <v>0</v>
      </c>
      <c r="E3560" s="1">
        <v>0</v>
      </c>
      <c r="F3560" s="1">
        <v>0</v>
      </c>
      <c r="G3560" t="s">
        <v>13</v>
      </c>
      <c r="H3560" s="1">
        <v>424</v>
      </c>
    </row>
    <row r="3561" spans="1:8">
      <c r="A3561" s="4" t="str">
        <f t="shared" si="55"/>
        <v>2011Iowa</v>
      </c>
      <c r="B3561">
        <v>2011</v>
      </c>
      <c r="C3561" t="s">
        <v>22</v>
      </c>
      <c r="D3561" s="1">
        <v>0</v>
      </c>
      <c r="E3561" s="1">
        <v>0</v>
      </c>
      <c r="F3561" s="1">
        <v>0</v>
      </c>
      <c r="G3561" t="s">
        <v>14</v>
      </c>
      <c r="H3561" s="1">
        <v>0</v>
      </c>
    </row>
    <row r="3562" spans="1:8">
      <c r="A3562" s="4" t="str">
        <f t="shared" si="55"/>
        <v>2011Iowa</v>
      </c>
      <c r="B3562">
        <v>2011</v>
      </c>
      <c r="C3562" t="s">
        <v>22</v>
      </c>
      <c r="D3562" s="1">
        <v>0</v>
      </c>
      <c r="E3562" s="1">
        <v>0</v>
      </c>
      <c r="F3562" s="1">
        <v>0</v>
      </c>
      <c r="G3562" t="s">
        <v>15</v>
      </c>
      <c r="H3562" s="1">
        <v>0</v>
      </c>
    </row>
    <row r="3563" spans="1:8">
      <c r="A3563" s="4" t="str">
        <f t="shared" si="55"/>
        <v>2011Iowa</v>
      </c>
      <c r="B3563">
        <v>2011</v>
      </c>
      <c r="C3563" t="s">
        <v>22</v>
      </c>
      <c r="D3563" s="1">
        <v>0</v>
      </c>
      <c r="E3563" s="1">
        <v>0</v>
      </c>
      <c r="F3563" s="1">
        <v>0</v>
      </c>
      <c r="G3563" t="s">
        <v>16</v>
      </c>
      <c r="H3563" s="1">
        <v>707</v>
      </c>
    </row>
    <row r="3564" spans="1:8">
      <c r="A3564" s="4" t="str">
        <f t="shared" si="55"/>
        <v>2011Iowa</v>
      </c>
      <c r="B3564">
        <v>2011</v>
      </c>
      <c r="C3564" t="s">
        <v>22</v>
      </c>
      <c r="D3564" s="1">
        <v>0</v>
      </c>
      <c r="E3564" s="1">
        <v>0</v>
      </c>
      <c r="F3564" s="1">
        <v>0</v>
      </c>
      <c r="G3564" t="s">
        <v>17</v>
      </c>
      <c r="H3564" s="1">
        <v>1938</v>
      </c>
    </row>
    <row r="3565" spans="1:8">
      <c r="A3565" s="4" t="str">
        <f t="shared" si="55"/>
        <v>2011Iowa</v>
      </c>
      <c r="B3565">
        <v>2011</v>
      </c>
      <c r="C3565" t="s">
        <v>22</v>
      </c>
      <c r="D3565" s="1">
        <v>0</v>
      </c>
      <c r="E3565" s="1">
        <v>0</v>
      </c>
      <c r="F3565" s="1">
        <v>0</v>
      </c>
      <c r="G3565" t="s">
        <v>18</v>
      </c>
      <c r="H3565" s="1">
        <v>299</v>
      </c>
    </row>
    <row r="3566" spans="1:8">
      <c r="A3566" s="4" t="str">
        <f t="shared" si="55"/>
        <v>2011Iowa</v>
      </c>
      <c r="B3566">
        <v>2011</v>
      </c>
      <c r="C3566" t="s">
        <v>22</v>
      </c>
      <c r="D3566" s="1">
        <v>0</v>
      </c>
      <c r="E3566" s="1">
        <v>0</v>
      </c>
      <c r="F3566" s="1">
        <v>0</v>
      </c>
      <c r="G3566" t="s">
        <v>19</v>
      </c>
      <c r="H3566" s="1">
        <v>161</v>
      </c>
    </row>
    <row r="3567" spans="1:8">
      <c r="A3567" s="4" t="str">
        <f t="shared" si="55"/>
        <v>2011Iowa</v>
      </c>
      <c r="B3567">
        <v>2011</v>
      </c>
      <c r="C3567" t="s">
        <v>22</v>
      </c>
      <c r="D3567" s="1">
        <v>0</v>
      </c>
      <c r="E3567" s="1">
        <v>0</v>
      </c>
      <c r="F3567" s="1">
        <v>0</v>
      </c>
      <c r="G3567" t="s">
        <v>20</v>
      </c>
      <c r="H3567" s="1">
        <v>13725</v>
      </c>
    </row>
    <row r="3568" spans="1:8">
      <c r="A3568" s="4" t="str">
        <f t="shared" si="55"/>
        <v>2011Iowa</v>
      </c>
      <c r="B3568">
        <v>2011</v>
      </c>
      <c r="C3568" t="s">
        <v>22</v>
      </c>
      <c r="D3568" s="1">
        <v>0</v>
      </c>
      <c r="E3568" s="1">
        <v>0</v>
      </c>
      <c r="F3568" s="1">
        <v>0</v>
      </c>
      <c r="G3568" t="s">
        <v>21</v>
      </c>
      <c r="H3568" s="1">
        <v>349</v>
      </c>
    </row>
    <row r="3569" spans="1:8">
      <c r="A3569" s="4" t="str">
        <f t="shared" si="55"/>
        <v>2011Iowa</v>
      </c>
      <c r="B3569">
        <v>2011</v>
      </c>
      <c r="C3569" t="s">
        <v>22</v>
      </c>
      <c r="D3569" s="1">
        <v>0</v>
      </c>
      <c r="E3569" s="1">
        <v>0</v>
      </c>
      <c r="F3569" s="1">
        <v>0</v>
      </c>
      <c r="G3569" t="s">
        <v>22</v>
      </c>
      <c r="H3569" s="1">
        <v>0</v>
      </c>
    </row>
    <row r="3570" spans="1:8">
      <c r="A3570" s="4" t="str">
        <f t="shared" si="55"/>
        <v>2011Iowa</v>
      </c>
      <c r="B3570">
        <v>2011</v>
      </c>
      <c r="C3570" t="s">
        <v>22</v>
      </c>
      <c r="D3570" s="1">
        <v>0</v>
      </c>
      <c r="E3570" s="1">
        <v>0</v>
      </c>
      <c r="F3570" s="1">
        <v>0</v>
      </c>
      <c r="G3570" t="s">
        <v>23</v>
      </c>
      <c r="H3570" s="1">
        <v>1776</v>
      </c>
    </row>
    <row r="3571" spans="1:8">
      <c r="A3571" s="4" t="str">
        <f t="shared" si="55"/>
        <v>2011Iowa</v>
      </c>
      <c r="B3571">
        <v>2011</v>
      </c>
      <c r="C3571" t="s">
        <v>22</v>
      </c>
      <c r="D3571" s="1">
        <v>0</v>
      </c>
      <c r="E3571" s="1">
        <v>0</v>
      </c>
      <c r="F3571" s="1">
        <v>0</v>
      </c>
      <c r="G3571" t="s">
        <v>24</v>
      </c>
      <c r="H3571" s="1">
        <v>387</v>
      </c>
    </row>
    <row r="3572" spans="1:8">
      <c r="A3572" s="4" t="str">
        <f t="shared" si="55"/>
        <v>2011Iowa</v>
      </c>
      <c r="B3572">
        <v>2011</v>
      </c>
      <c r="C3572" t="s">
        <v>22</v>
      </c>
      <c r="D3572" s="1">
        <v>0</v>
      </c>
      <c r="E3572" s="1">
        <v>0</v>
      </c>
      <c r="F3572" s="1">
        <v>0</v>
      </c>
      <c r="G3572" t="s">
        <v>25</v>
      </c>
      <c r="H3572" s="1">
        <v>228</v>
      </c>
    </row>
    <row r="3573" spans="1:8">
      <c r="A3573" s="4" t="str">
        <f t="shared" si="55"/>
        <v>2011Iowa</v>
      </c>
      <c r="B3573">
        <v>2011</v>
      </c>
      <c r="C3573" t="s">
        <v>22</v>
      </c>
      <c r="D3573" s="1">
        <v>0</v>
      </c>
      <c r="E3573" s="1">
        <v>0</v>
      </c>
      <c r="F3573" s="1">
        <v>0</v>
      </c>
      <c r="G3573" t="s">
        <v>26</v>
      </c>
      <c r="H3573" s="1">
        <v>26</v>
      </c>
    </row>
    <row r="3574" spans="1:8">
      <c r="A3574" s="4" t="str">
        <f t="shared" si="55"/>
        <v>2011Iowa</v>
      </c>
      <c r="B3574">
        <v>2011</v>
      </c>
      <c r="C3574" t="s">
        <v>22</v>
      </c>
      <c r="D3574" s="1">
        <v>0</v>
      </c>
      <c r="E3574" s="1">
        <v>0</v>
      </c>
      <c r="F3574" s="1">
        <v>0</v>
      </c>
      <c r="G3574" t="s">
        <v>27</v>
      </c>
      <c r="H3574" s="1">
        <v>487</v>
      </c>
    </row>
    <row r="3575" spans="1:8">
      <c r="A3575" s="4" t="str">
        <f t="shared" si="55"/>
        <v>2011Iowa</v>
      </c>
      <c r="B3575">
        <v>2011</v>
      </c>
      <c r="C3575" t="s">
        <v>22</v>
      </c>
      <c r="D3575" s="1">
        <v>0</v>
      </c>
      <c r="E3575" s="1">
        <v>0</v>
      </c>
      <c r="F3575" s="1">
        <v>0</v>
      </c>
      <c r="G3575" t="s">
        <v>28</v>
      </c>
      <c r="H3575" s="1">
        <v>466</v>
      </c>
    </row>
    <row r="3576" spans="1:8">
      <c r="A3576" s="4" t="str">
        <f t="shared" si="55"/>
        <v>2011Iowa</v>
      </c>
      <c r="B3576">
        <v>2011</v>
      </c>
      <c r="C3576" t="s">
        <v>22</v>
      </c>
      <c r="D3576" s="1">
        <v>0</v>
      </c>
      <c r="E3576" s="1">
        <v>0</v>
      </c>
      <c r="F3576" s="1">
        <v>0</v>
      </c>
      <c r="G3576" t="s">
        <v>29</v>
      </c>
      <c r="H3576" s="1">
        <v>1687</v>
      </c>
    </row>
    <row r="3577" spans="1:8">
      <c r="A3577" s="4" t="str">
        <f t="shared" si="55"/>
        <v>2011Iowa</v>
      </c>
      <c r="B3577">
        <v>2011</v>
      </c>
      <c r="C3577" t="s">
        <v>22</v>
      </c>
      <c r="D3577" s="1">
        <v>0</v>
      </c>
      <c r="E3577" s="1">
        <v>0</v>
      </c>
      <c r="F3577" s="1">
        <v>0</v>
      </c>
      <c r="G3577" t="s">
        <v>30</v>
      </c>
      <c r="H3577" s="1">
        <v>5634</v>
      </c>
    </row>
    <row r="3578" spans="1:8">
      <c r="A3578" s="4" t="str">
        <f t="shared" si="55"/>
        <v>2011Iowa</v>
      </c>
      <c r="B3578">
        <v>2011</v>
      </c>
      <c r="C3578" t="s">
        <v>22</v>
      </c>
      <c r="D3578" s="1">
        <v>0</v>
      </c>
      <c r="E3578" s="1">
        <v>0</v>
      </c>
      <c r="F3578" s="1">
        <v>0</v>
      </c>
      <c r="G3578" t="s">
        <v>31</v>
      </c>
      <c r="H3578" s="1">
        <v>408</v>
      </c>
    </row>
    <row r="3579" spans="1:8">
      <c r="A3579" s="4" t="str">
        <f t="shared" si="55"/>
        <v>2011Iowa</v>
      </c>
      <c r="B3579">
        <v>2011</v>
      </c>
      <c r="C3579" t="s">
        <v>22</v>
      </c>
      <c r="D3579" s="1">
        <v>0</v>
      </c>
      <c r="E3579" s="1">
        <v>0</v>
      </c>
      <c r="F3579" s="1">
        <v>0</v>
      </c>
      <c r="G3579" t="s">
        <v>32</v>
      </c>
      <c r="H3579" s="1">
        <v>3649</v>
      </c>
    </row>
    <row r="3580" spans="1:8">
      <c r="A3580" s="4" t="str">
        <f t="shared" si="55"/>
        <v>2011Iowa</v>
      </c>
      <c r="B3580">
        <v>2011</v>
      </c>
      <c r="C3580" t="s">
        <v>22</v>
      </c>
      <c r="D3580" s="1">
        <v>0</v>
      </c>
      <c r="E3580" s="1">
        <v>0</v>
      </c>
      <c r="F3580" s="1">
        <v>0</v>
      </c>
      <c r="G3580" t="s">
        <v>33</v>
      </c>
      <c r="H3580" s="1">
        <v>370</v>
      </c>
    </row>
    <row r="3581" spans="1:8">
      <c r="A3581" s="4" t="str">
        <f t="shared" si="55"/>
        <v>2011Iowa</v>
      </c>
      <c r="B3581">
        <v>2011</v>
      </c>
      <c r="C3581" t="s">
        <v>22</v>
      </c>
      <c r="D3581" s="1">
        <v>0</v>
      </c>
      <c r="E3581" s="1">
        <v>0</v>
      </c>
      <c r="F3581" s="1">
        <v>0</v>
      </c>
      <c r="G3581" t="s">
        <v>34</v>
      </c>
      <c r="H3581" s="1">
        <v>6490</v>
      </c>
    </row>
    <row r="3582" spans="1:8">
      <c r="A3582" s="4" t="str">
        <f t="shared" si="55"/>
        <v>2011Iowa</v>
      </c>
      <c r="B3582">
        <v>2011</v>
      </c>
      <c r="C3582" t="s">
        <v>22</v>
      </c>
      <c r="D3582" s="1">
        <v>0</v>
      </c>
      <c r="E3582" s="1">
        <v>0</v>
      </c>
      <c r="F3582" s="1">
        <v>0</v>
      </c>
      <c r="G3582" t="s">
        <v>35</v>
      </c>
      <c r="H3582" s="1">
        <v>2009</v>
      </c>
    </row>
    <row r="3583" spans="1:8">
      <c r="A3583" s="4" t="str">
        <f t="shared" si="55"/>
        <v>2011Iowa</v>
      </c>
      <c r="B3583">
        <v>2011</v>
      </c>
      <c r="C3583" t="s">
        <v>22</v>
      </c>
      <c r="D3583" s="1">
        <v>0</v>
      </c>
      <c r="E3583" s="1">
        <v>0</v>
      </c>
      <c r="F3583" s="1">
        <v>0</v>
      </c>
      <c r="G3583" t="s">
        <v>36</v>
      </c>
      <c r="H3583" s="1">
        <v>0</v>
      </c>
    </row>
    <row r="3584" spans="1:8">
      <c r="A3584" s="4" t="str">
        <f t="shared" si="55"/>
        <v>2011Iowa</v>
      </c>
      <c r="B3584">
        <v>2011</v>
      </c>
      <c r="C3584" t="s">
        <v>22</v>
      </c>
      <c r="D3584" s="1">
        <v>0</v>
      </c>
      <c r="E3584" s="1">
        <v>0</v>
      </c>
      <c r="F3584" s="1">
        <v>0</v>
      </c>
      <c r="G3584" t="s">
        <v>37</v>
      </c>
      <c r="H3584" s="1">
        <v>185</v>
      </c>
    </row>
    <row r="3585" spans="1:8">
      <c r="A3585" s="4" t="str">
        <f t="shared" si="55"/>
        <v>2011Iowa</v>
      </c>
      <c r="B3585">
        <v>2011</v>
      </c>
      <c r="C3585" t="s">
        <v>22</v>
      </c>
      <c r="D3585" s="1">
        <v>0</v>
      </c>
      <c r="E3585" s="1">
        <v>0</v>
      </c>
      <c r="F3585" s="1">
        <v>0</v>
      </c>
      <c r="G3585" t="s">
        <v>38</v>
      </c>
      <c r="H3585" s="1">
        <v>421</v>
      </c>
    </row>
    <row r="3586" spans="1:8">
      <c r="A3586" s="4" t="str">
        <f t="shared" si="55"/>
        <v>2011Iowa</v>
      </c>
      <c r="B3586">
        <v>2011</v>
      </c>
      <c r="C3586" t="s">
        <v>22</v>
      </c>
      <c r="D3586" s="1">
        <v>0</v>
      </c>
      <c r="E3586" s="1">
        <v>0</v>
      </c>
      <c r="F3586" s="1">
        <v>0</v>
      </c>
      <c r="G3586" t="s">
        <v>39</v>
      </c>
      <c r="H3586" s="1">
        <v>2361</v>
      </c>
    </row>
    <row r="3587" spans="1:8">
      <c r="A3587" s="4" t="str">
        <f t="shared" ref="A3587:A3650" si="56">B3587&amp;C3587</f>
        <v>2011Iowa</v>
      </c>
      <c r="B3587">
        <v>2011</v>
      </c>
      <c r="C3587" t="s">
        <v>22</v>
      </c>
      <c r="D3587" s="1">
        <v>0</v>
      </c>
      <c r="E3587" s="1">
        <v>0</v>
      </c>
      <c r="F3587" s="1">
        <v>0</v>
      </c>
      <c r="G3587" t="s">
        <v>40</v>
      </c>
      <c r="H3587" s="1">
        <v>1760</v>
      </c>
    </row>
    <row r="3588" spans="1:8">
      <c r="A3588" s="4" t="str">
        <f t="shared" si="56"/>
        <v>2011Iowa</v>
      </c>
      <c r="B3588">
        <v>2011</v>
      </c>
      <c r="C3588" t="s">
        <v>22</v>
      </c>
      <c r="D3588" s="1">
        <v>0</v>
      </c>
      <c r="E3588" s="1">
        <v>0</v>
      </c>
      <c r="F3588" s="1">
        <v>0</v>
      </c>
      <c r="G3588" t="s">
        <v>41</v>
      </c>
      <c r="H3588" s="1">
        <v>604</v>
      </c>
    </row>
    <row r="3589" spans="1:8">
      <c r="A3589" s="4" t="str">
        <f t="shared" si="56"/>
        <v>2011Iowa</v>
      </c>
      <c r="B3589">
        <v>2011</v>
      </c>
      <c r="C3589" t="s">
        <v>22</v>
      </c>
      <c r="D3589" s="1">
        <v>0</v>
      </c>
      <c r="E3589" s="1">
        <v>0</v>
      </c>
      <c r="F3589" s="1">
        <v>0</v>
      </c>
      <c r="G3589" t="s">
        <v>42</v>
      </c>
      <c r="H3589" s="1">
        <v>993</v>
      </c>
    </row>
    <row r="3590" spans="1:8">
      <c r="A3590" s="4" t="str">
        <f t="shared" si="56"/>
        <v>2011Iowa</v>
      </c>
      <c r="B3590">
        <v>2011</v>
      </c>
      <c r="C3590" t="s">
        <v>22</v>
      </c>
      <c r="D3590" s="1">
        <v>0</v>
      </c>
      <c r="E3590" s="1">
        <v>0</v>
      </c>
      <c r="F3590" s="1">
        <v>0</v>
      </c>
      <c r="G3590" t="s">
        <v>43</v>
      </c>
      <c r="H3590" s="1">
        <v>532</v>
      </c>
    </row>
    <row r="3591" spans="1:8">
      <c r="A3591" s="4" t="str">
        <f t="shared" si="56"/>
        <v>2011Iowa</v>
      </c>
      <c r="B3591">
        <v>2011</v>
      </c>
      <c r="C3591" t="s">
        <v>22</v>
      </c>
      <c r="D3591" s="1">
        <v>0</v>
      </c>
      <c r="E3591" s="1">
        <v>0</v>
      </c>
      <c r="F3591" s="1">
        <v>0</v>
      </c>
      <c r="G3591" t="s">
        <v>44</v>
      </c>
      <c r="H3591" s="1">
        <v>811</v>
      </c>
    </row>
    <row r="3592" spans="1:8">
      <c r="A3592" s="4" t="str">
        <f t="shared" si="56"/>
        <v>2011Iowa</v>
      </c>
      <c r="B3592">
        <v>2011</v>
      </c>
      <c r="C3592" t="s">
        <v>22</v>
      </c>
      <c r="D3592" s="1">
        <v>0</v>
      </c>
      <c r="E3592" s="1">
        <v>0</v>
      </c>
      <c r="F3592" s="1">
        <v>0</v>
      </c>
      <c r="G3592" t="s">
        <v>45</v>
      </c>
      <c r="H3592" s="1">
        <v>388</v>
      </c>
    </row>
    <row r="3593" spans="1:8">
      <c r="A3593" s="4" t="str">
        <f t="shared" si="56"/>
        <v>2011Iowa</v>
      </c>
      <c r="B3593">
        <v>2011</v>
      </c>
      <c r="C3593" t="s">
        <v>22</v>
      </c>
      <c r="D3593" s="1">
        <v>0</v>
      </c>
      <c r="E3593" s="1">
        <v>0</v>
      </c>
      <c r="F3593" s="1">
        <v>0</v>
      </c>
      <c r="G3593" t="s">
        <v>46</v>
      </c>
      <c r="H3593" s="1">
        <v>65</v>
      </c>
    </row>
    <row r="3594" spans="1:8">
      <c r="A3594" s="4" t="str">
        <f t="shared" si="56"/>
        <v>2011Iowa</v>
      </c>
      <c r="B3594">
        <v>2011</v>
      </c>
      <c r="C3594" t="s">
        <v>22</v>
      </c>
      <c r="D3594" s="1">
        <v>0</v>
      </c>
      <c r="E3594" s="1">
        <v>0</v>
      </c>
      <c r="F3594" s="1">
        <v>0</v>
      </c>
      <c r="G3594" t="s">
        <v>47</v>
      </c>
      <c r="H3594" s="1">
        <v>172</v>
      </c>
    </row>
    <row r="3595" spans="1:8">
      <c r="A3595" s="4" t="str">
        <f t="shared" si="56"/>
        <v>2011Iowa</v>
      </c>
      <c r="B3595">
        <v>2011</v>
      </c>
      <c r="C3595" t="s">
        <v>22</v>
      </c>
      <c r="D3595" s="1">
        <v>0</v>
      </c>
      <c r="E3595" s="1">
        <v>0</v>
      </c>
      <c r="F3595" s="1">
        <v>0</v>
      </c>
      <c r="G3595" t="s">
        <v>48</v>
      </c>
      <c r="H3595" s="1">
        <v>2842</v>
      </c>
    </row>
    <row r="3596" spans="1:8">
      <c r="A3596" s="4" t="str">
        <f t="shared" si="56"/>
        <v>2011Iowa</v>
      </c>
      <c r="B3596">
        <v>2011</v>
      </c>
      <c r="C3596" t="s">
        <v>22</v>
      </c>
      <c r="D3596" s="1">
        <v>0</v>
      </c>
      <c r="E3596" s="1">
        <v>0</v>
      </c>
      <c r="F3596" s="1">
        <v>0</v>
      </c>
      <c r="G3596" t="s">
        <v>49</v>
      </c>
      <c r="H3596" s="1">
        <v>623</v>
      </c>
    </row>
    <row r="3597" spans="1:8">
      <c r="A3597" s="4" t="str">
        <f t="shared" si="56"/>
        <v>2011Iowa</v>
      </c>
      <c r="B3597">
        <v>2011</v>
      </c>
      <c r="C3597" t="s">
        <v>22</v>
      </c>
      <c r="D3597" s="1">
        <v>0</v>
      </c>
      <c r="E3597" s="1">
        <v>0</v>
      </c>
      <c r="F3597" s="1">
        <v>0</v>
      </c>
      <c r="G3597" t="s">
        <v>50</v>
      </c>
      <c r="H3597" s="1">
        <v>2334</v>
      </c>
    </row>
    <row r="3598" spans="1:8">
      <c r="A3598" s="4" t="str">
        <f t="shared" si="56"/>
        <v>2011Iowa</v>
      </c>
      <c r="B3598">
        <v>2011</v>
      </c>
      <c r="C3598" t="s">
        <v>22</v>
      </c>
      <c r="D3598" s="1">
        <v>0</v>
      </c>
      <c r="E3598" s="1">
        <v>0</v>
      </c>
      <c r="F3598" s="1">
        <v>0</v>
      </c>
      <c r="G3598" t="s">
        <v>51</v>
      </c>
      <c r="H3598" s="1">
        <v>1482</v>
      </c>
    </row>
    <row r="3599" spans="1:8">
      <c r="A3599" s="4" t="str">
        <f t="shared" si="56"/>
        <v>2011Iowa</v>
      </c>
      <c r="B3599">
        <v>2011</v>
      </c>
      <c r="C3599" t="s">
        <v>22</v>
      </c>
      <c r="D3599" s="1">
        <v>0</v>
      </c>
      <c r="E3599" s="1">
        <v>0</v>
      </c>
      <c r="F3599" s="1">
        <v>0</v>
      </c>
      <c r="G3599" t="s">
        <v>52</v>
      </c>
      <c r="H3599" s="1">
        <v>38</v>
      </c>
    </row>
    <row r="3600" spans="1:8">
      <c r="A3600" s="4" t="str">
        <f t="shared" si="56"/>
        <v>2011Iowa</v>
      </c>
      <c r="B3600">
        <v>2011</v>
      </c>
      <c r="C3600" t="s">
        <v>22</v>
      </c>
      <c r="D3600" s="1">
        <v>0</v>
      </c>
      <c r="E3600" s="1">
        <v>0</v>
      </c>
      <c r="F3600" s="1">
        <v>0</v>
      </c>
      <c r="G3600" t="s">
        <v>53</v>
      </c>
      <c r="H3600" s="1">
        <v>720</v>
      </c>
    </row>
    <row r="3601" spans="1:8">
      <c r="A3601" s="4" t="str">
        <f t="shared" si="56"/>
        <v>2011Iowa</v>
      </c>
      <c r="B3601">
        <v>2011</v>
      </c>
      <c r="C3601" t="s">
        <v>22</v>
      </c>
      <c r="D3601" s="1">
        <v>0</v>
      </c>
      <c r="E3601" s="1">
        <v>0</v>
      </c>
      <c r="F3601" s="1">
        <v>0</v>
      </c>
      <c r="G3601" t="s">
        <v>54</v>
      </c>
      <c r="H3601" s="1">
        <v>856</v>
      </c>
    </row>
    <row r="3602" spans="1:8">
      <c r="A3602" s="4" t="str">
        <f t="shared" si="56"/>
        <v>2011Iowa</v>
      </c>
      <c r="B3602">
        <v>2011</v>
      </c>
      <c r="C3602" t="s">
        <v>22</v>
      </c>
      <c r="D3602" s="1">
        <v>0</v>
      </c>
      <c r="E3602" s="1">
        <v>0</v>
      </c>
      <c r="F3602" s="1">
        <v>0</v>
      </c>
      <c r="G3602" t="s">
        <v>55</v>
      </c>
      <c r="H3602" s="1">
        <v>115</v>
      </c>
    </row>
    <row r="3603" spans="1:8">
      <c r="A3603" s="4" t="str">
        <f t="shared" si="56"/>
        <v>2011Iowa</v>
      </c>
      <c r="B3603">
        <v>2011</v>
      </c>
      <c r="C3603" t="s">
        <v>22</v>
      </c>
      <c r="D3603" s="1">
        <v>0</v>
      </c>
      <c r="E3603" s="1">
        <v>0</v>
      </c>
      <c r="F3603" s="1">
        <v>0</v>
      </c>
      <c r="G3603" t="s">
        <v>56</v>
      </c>
      <c r="H3603" s="1">
        <v>2537</v>
      </c>
    </row>
    <row r="3604" spans="1:8">
      <c r="A3604" s="4" t="str">
        <f t="shared" si="56"/>
        <v>2011Iowa</v>
      </c>
      <c r="B3604">
        <v>2011</v>
      </c>
      <c r="C3604" t="s">
        <v>22</v>
      </c>
      <c r="D3604" s="1">
        <v>0</v>
      </c>
      <c r="E3604" s="1">
        <v>0</v>
      </c>
      <c r="F3604" s="1">
        <v>0</v>
      </c>
      <c r="G3604" t="s">
        <v>57</v>
      </c>
      <c r="H3604" s="1">
        <v>140</v>
      </c>
    </row>
    <row r="3605" spans="1:8">
      <c r="A3605" s="4" t="str">
        <f t="shared" si="56"/>
        <v>2011Iowa</v>
      </c>
      <c r="B3605">
        <v>2011</v>
      </c>
      <c r="C3605" t="s">
        <v>22</v>
      </c>
      <c r="D3605" s="1">
        <v>0</v>
      </c>
      <c r="E3605" s="1">
        <v>0</v>
      </c>
      <c r="F3605" s="1">
        <v>0</v>
      </c>
      <c r="G3605" t="s">
        <v>58</v>
      </c>
      <c r="H3605" s="1">
        <v>57</v>
      </c>
    </row>
    <row r="3606" spans="1:8">
      <c r="A3606" s="4" t="str">
        <f t="shared" si="56"/>
        <v>2011Kansas</v>
      </c>
      <c r="B3606">
        <v>2011</v>
      </c>
      <c r="C3606" s="4" t="s">
        <v>23</v>
      </c>
      <c r="D3606" s="1">
        <v>2833584</v>
      </c>
      <c r="E3606" s="1">
        <v>2372033</v>
      </c>
      <c r="F3606" s="1">
        <v>362782</v>
      </c>
      <c r="G3606">
        <v>0</v>
      </c>
      <c r="H3606" s="1">
        <v>0</v>
      </c>
    </row>
    <row r="3607" spans="1:8">
      <c r="A3607" s="4" t="str">
        <f t="shared" si="56"/>
        <v>2011Kansas</v>
      </c>
      <c r="B3607">
        <v>2011</v>
      </c>
      <c r="C3607" t="s">
        <v>23</v>
      </c>
      <c r="D3607" s="1">
        <v>0</v>
      </c>
      <c r="E3607" s="1">
        <v>0</v>
      </c>
      <c r="F3607" s="1">
        <v>0</v>
      </c>
      <c r="G3607" t="s">
        <v>7</v>
      </c>
      <c r="H3607" s="1">
        <v>434</v>
      </c>
    </row>
    <row r="3608" spans="1:8">
      <c r="A3608" s="4" t="str">
        <f t="shared" si="56"/>
        <v>2011Kansas</v>
      </c>
      <c r="B3608">
        <v>2011</v>
      </c>
      <c r="C3608" t="s">
        <v>23</v>
      </c>
      <c r="D3608" s="1">
        <v>0</v>
      </c>
      <c r="E3608" s="1">
        <v>0</v>
      </c>
      <c r="F3608" s="1">
        <v>0</v>
      </c>
      <c r="G3608" t="s">
        <v>8</v>
      </c>
      <c r="H3608" s="1">
        <v>108</v>
      </c>
    </row>
    <row r="3609" spans="1:8">
      <c r="A3609" s="4" t="str">
        <f t="shared" si="56"/>
        <v>2011Kansas</v>
      </c>
      <c r="B3609">
        <v>2011</v>
      </c>
      <c r="C3609" t="s">
        <v>23</v>
      </c>
      <c r="D3609" s="1">
        <v>0</v>
      </c>
      <c r="E3609" s="1">
        <v>0</v>
      </c>
      <c r="F3609" s="1">
        <v>0</v>
      </c>
      <c r="G3609" t="s">
        <v>9</v>
      </c>
      <c r="H3609" s="1">
        <v>2028</v>
      </c>
    </row>
    <row r="3610" spans="1:8">
      <c r="A3610" s="4" t="str">
        <f t="shared" si="56"/>
        <v>2011Kansas</v>
      </c>
      <c r="B3610">
        <v>2011</v>
      </c>
      <c r="C3610" t="s">
        <v>23</v>
      </c>
      <c r="D3610" s="1">
        <v>0</v>
      </c>
      <c r="E3610" s="1">
        <v>0</v>
      </c>
      <c r="F3610" s="1">
        <v>0</v>
      </c>
      <c r="G3610" t="s">
        <v>10</v>
      </c>
      <c r="H3610" s="1">
        <v>998</v>
      </c>
    </row>
    <row r="3611" spans="1:8">
      <c r="A3611" s="4" t="str">
        <f t="shared" si="56"/>
        <v>2011Kansas</v>
      </c>
      <c r="B3611">
        <v>2011</v>
      </c>
      <c r="C3611" t="s">
        <v>23</v>
      </c>
      <c r="D3611" s="1">
        <v>0</v>
      </c>
      <c r="E3611" s="1">
        <v>0</v>
      </c>
      <c r="F3611" s="1">
        <v>0</v>
      </c>
      <c r="G3611" t="s">
        <v>11</v>
      </c>
      <c r="H3611" s="1">
        <v>4743</v>
      </c>
    </row>
    <row r="3612" spans="1:8">
      <c r="A3612" s="4" t="str">
        <f t="shared" si="56"/>
        <v>2011Kansas</v>
      </c>
      <c r="B3612">
        <v>2011</v>
      </c>
      <c r="C3612" t="s">
        <v>23</v>
      </c>
      <c r="D3612" s="1">
        <v>0</v>
      </c>
      <c r="E3612" s="1">
        <v>0</v>
      </c>
      <c r="F3612" s="1">
        <v>0</v>
      </c>
      <c r="G3612" t="s">
        <v>12</v>
      </c>
      <c r="H3612" s="1">
        <v>5030</v>
      </c>
    </row>
    <row r="3613" spans="1:8">
      <c r="A3613" s="4" t="str">
        <f t="shared" si="56"/>
        <v>2011Kansas</v>
      </c>
      <c r="B3613">
        <v>2011</v>
      </c>
      <c r="C3613" t="s">
        <v>23</v>
      </c>
      <c r="D3613" s="1">
        <v>0</v>
      </c>
      <c r="E3613" s="1">
        <v>0</v>
      </c>
      <c r="F3613" s="1">
        <v>0</v>
      </c>
      <c r="G3613" t="s">
        <v>13</v>
      </c>
      <c r="H3613" s="1">
        <v>412</v>
      </c>
    </row>
    <row r="3614" spans="1:8">
      <c r="A3614" s="4" t="str">
        <f t="shared" si="56"/>
        <v>2011Kansas</v>
      </c>
      <c r="B3614">
        <v>2011</v>
      </c>
      <c r="C3614" t="s">
        <v>23</v>
      </c>
      <c r="D3614" s="1">
        <v>0</v>
      </c>
      <c r="E3614" s="1">
        <v>0</v>
      </c>
      <c r="F3614" s="1">
        <v>0</v>
      </c>
      <c r="G3614" t="s">
        <v>14</v>
      </c>
      <c r="H3614" s="1">
        <v>74</v>
      </c>
    </row>
    <row r="3615" spans="1:8">
      <c r="A3615" s="4" t="str">
        <f t="shared" si="56"/>
        <v>2011Kansas</v>
      </c>
      <c r="B3615">
        <v>2011</v>
      </c>
      <c r="C3615" t="s">
        <v>23</v>
      </c>
      <c r="D3615" s="1">
        <v>0</v>
      </c>
      <c r="E3615" s="1">
        <v>0</v>
      </c>
      <c r="F3615" s="1">
        <v>0</v>
      </c>
      <c r="G3615" t="s">
        <v>15</v>
      </c>
      <c r="H3615" s="1">
        <v>128</v>
      </c>
    </row>
    <row r="3616" spans="1:8">
      <c r="A3616" s="4" t="str">
        <f t="shared" si="56"/>
        <v>2011Kansas</v>
      </c>
      <c r="B3616">
        <v>2011</v>
      </c>
      <c r="C3616" t="s">
        <v>23</v>
      </c>
      <c r="D3616" s="1">
        <v>0</v>
      </c>
      <c r="E3616" s="1">
        <v>0</v>
      </c>
      <c r="F3616" s="1">
        <v>0</v>
      </c>
      <c r="G3616" t="s">
        <v>16</v>
      </c>
      <c r="H3616" s="1">
        <v>1581</v>
      </c>
    </row>
    <row r="3617" spans="1:8">
      <c r="A3617" s="4" t="str">
        <f t="shared" si="56"/>
        <v>2011Kansas</v>
      </c>
      <c r="B3617">
        <v>2011</v>
      </c>
      <c r="C3617" t="s">
        <v>23</v>
      </c>
      <c r="D3617" s="1">
        <v>0</v>
      </c>
      <c r="E3617" s="1">
        <v>0</v>
      </c>
      <c r="F3617" s="1">
        <v>0</v>
      </c>
      <c r="G3617" t="s">
        <v>17</v>
      </c>
      <c r="H3617" s="1">
        <v>1146</v>
      </c>
    </row>
    <row r="3618" spans="1:8">
      <c r="A3618" s="4" t="str">
        <f t="shared" si="56"/>
        <v>2011Kansas</v>
      </c>
      <c r="B3618">
        <v>2011</v>
      </c>
      <c r="C3618" t="s">
        <v>23</v>
      </c>
      <c r="D3618" s="1">
        <v>0</v>
      </c>
      <c r="E3618" s="1">
        <v>0</v>
      </c>
      <c r="F3618" s="1">
        <v>0</v>
      </c>
      <c r="G3618" t="s">
        <v>18</v>
      </c>
      <c r="H3618" s="1">
        <v>287</v>
      </c>
    </row>
    <row r="3619" spans="1:8">
      <c r="A3619" s="4" t="str">
        <f t="shared" si="56"/>
        <v>2011Kansas</v>
      </c>
      <c r="B3619">
        <v>2011</v>
      </c>
      <c r="C3619" t="s">
        <v>23</v>
      </c>
      <c r="D3619" s="1">
        <v>0</v>
      </c>
      <c r="E3619" s="1">
        <v>0</v>
      </c>
      <c r="F3619" s="1">
        <v>0</v>
      </c>
      <c r="G3619" t="s">
        <v>19</v>
      </c>
      <c r="H3619" s="1">
        <v>264</v>
      </c>
    </row>
    <row r="3620" spans="1:8">
      <c r="A3620" s="4" t="str">
        <f t="shared" si="56"/>
        <v>2011Kansas</v>
      </c>
      <c r="B3620">
        <v>2011</v>
      </c>
      <c r="C3620" t="s">
        <v>23</v>
      </c>
      <c r="D3620" s="1">
        <v>0</v>
      </c>
      <c r="E3620" s="1">
        <v>0</v>
      </c>
      <c r="F3620" s="1">
        <v>0</v>
      </c>
      <c r="G3620" t="s">
        <v>20</v>
      </c>
      <c r="H3620" s="1">
        <v>2760</v>
      </c>
    </row>
    <row r="3621" spans="1:8">
      <c r="A3621" s="4" t="str">
        <f t="shared" si="56"/>
        <v>2011Kansas</v>
      </c>
      <c r="B3621">
        <v>2011</v>
      </c>
      <c r="C3621" t="s">
        <v>23</v>
      </c>
      <c r="D3621" s="1">
        <v>0</v>
      </c>
      <c r="E3621" s="1">
        <v>0</v>
      </c>
      <c r="F3621" s="1">
        <v>0</v>
      </c>
      <c r="G3621" t="s">
        <v>21</v>
      </c>
      <c r="H3621" s="1">
        <v>863</v>
      </c>
    </row>
    <row r="3622" spans="1:8">
      <c r="A3622" s="4" t="str">
        <f t="shared" si="56"/>
        <v>2011Kansas</v>
      </c>
      <c r="B3622">
        <v>2011</v>
      </c>
      <c r="C3622" t="s">
        <v>23</v>
      </c>
      <c r="D3622" s="1">
        <v>0</v>
      </c>
      <c r="E3622" s="1">
        <v>0</v>
      </c>
      <c r="F3622" s="1">
        <v>0</v>
      </c>
      <c r="G3622" t="s">
        <v>22</v>
      </c>
      <c r="H3622" s="1">
        <v>1715</v>
      </c>
    </row>
    <row r="3623" spans="1:8">
      <c r="A3623" s="4" t="str">
        <f t="shared" si="56"/>
        <v>2011Kansas</v>
      </c>
      <c r="B3623">
        <v>2011</v>
      </c>
      <c r="C3623" t="s">
        <v>23</v>
      </c>
      <c r="D3623" s="1">
        <v>0</v>
      </c>
      <c r="E3623" s="1">
        <v>0</v>
      </c>
      <c r="F3623" s="1">
        <v>0</v>
      </c>
      <c r="G3623" t="s">
        <v>23</v>
      </c>
      <c r="H3623" s="1">
        <v>0</v>
      </c>
    </row>
    <row r="3624" spans="1:8">
      <c r="A3624" s="4" t="str">
        <f t="shared" si="56"/>
        <v>2011Kansas</v>
      </c>
      <c r="B3624">
        <v>2011</v>
      </c>
      <c r="C3624" t="s">
        <v>23</v>
      </c>
      <c r="D3624" s="1">
        <v>0</v>
      </c>
      <c r="E3624" s="1">
        <v>0</v>
      </c>
      <c r="F3624" s="1">
        <v>0</v>
      </c>
      <c r="G3624" t="s">
        <v>24</v>
      </c>
      <c r="H3624" s="1">
        <v>1167</v>
      </c>
    </row>
    <row r="3625" spans="1:8">
      <c r="A3625" s="4" t="str">
        <f t="shared" si="56"/>
        <v>2011Kansas</v>
      </c>
      <c r="B3625">
        <v>2011</v>
      </c>
      <c r="C3625" t="s">
        <v>23</v>
      </c>
      <c r="D3625" s="1">
        <v>0</v>
      </c>
      <c r="E3625" s="1">
        <v>0</v>
      </c>
      <c r="F3625" s="1">
        <v>0</v>
      </c>
      <c r="G3625" t="s">
        <v>25</v>
      </c>
      <c r="H3625" s="1">
        <v>519</v>
      </c>
    </row>
    <row r="3626" spans="1:8">
      <c r="A3626" s="4" t="str">
        <f t="shared" si="56"/>
        <v>2011Kansas</v>
      </c>
      <c r="B3626">
        <v>2011</v>
      </c>
      <c r="C3626" t="s">
        <v>23</v>
      </c>
      <c r="D3626" s="1">
        <v>0</v>
      </c>
      <c r="E3626" s="1">
        <v>0</v>
      </c>
      <c r="F3626" s="1">
        <v>0</v>
      </c>
      <c r="G3626" t="s">
        <v>26</v>
      </c>
      <c r="H3626" s="1">
        <v>481</v>
      </c>
    </row>
    <row r="3627" spans="1:8">
      <c r="A3627" s="4" t="str">
        <f t="shared" si="56"/>
        <v>2011Kansas</v>
      </c>
      <c r="B3627">
        <v>2011</v>
      </c>
      <c r="C3627" t="s">
        <v>23</v>
      </c>
      <c r="D3627" s="1">
        <v>0</v>
      </c>
      <c r="E3627" s="1">
        <v>0</v>
      </c>
      <c r="F3627" s="1">
        <v>0</v>
      </c>
      <c r="G3627" t="s">
        <v>27</v>
      </c>
      <c r="H3627" s="1">
        <v>3180</v>
      </c>
    </row>
    <row r="3628" spans="1:8">
      <c r="A3628" s="4" t="str">
        <f t="shared" si="56"/>
        <v>2011Kansas</v>
      </c>
      <c r="B3628">
        <v>2011</v>
      </c>
      <c r="C3628" t="s">
        <v>23</v>
      </c>
      <c r="D3628" s="1">
        <v>0</v>
      </c>
      <c r="E3628" s="1">
        <v>0</v>
      </c>
      <c r="F3628" s="1">
        <v>0</v>
      </c>
      <c r="G3628" t="s">
        <v>28</v>
      </c>
      <c r="H3628" s="1">
        <v>28</v>
      </c>
    </row>
    <row r="3629" spans="1:8">
      <c r="A3629" s="4" t="str">
        <f t="shared" si="56"/>
        <v>2011Kansas</v>
      </c>
      <c r="B3629">
        <v>2011</v>
      </c>
      <c r="C3629" t="s">
        <v>23</v>
      </c>
      <c r="D3629" s="1">
        <v>0</v>
      </c>
      <c r="E3629" s="1">
        <v>0</v>
      </c>
      <c r="F3629" s="1">
        <v>0</v>
      </c>
      <c r="G3629" t="s">
        <v>29</v>
      </c>
      <c r="H3629" s="1">
        <v>1947</v>
      </c>
    </row>
    <row r="3630" spans="1:8">
      <c r="A3630" s="4" t="str">
        <f t="shared" si="56"/>
        <v>2011Kansas</v>
      </c>
      <c r="B3630">
        <v>2011</v>
      </c>
      <c r="C3630" t="s">
        <v>23</v>
      </c>
      <c r="D3630" s="1">
        <v>0</v>
      </c>
      <c r="E3630" s="1">
        <v>0</v>
      </c>
      <c r="F3630" s="1">
        <v>0</v>
      </c>
      <c r="G3630" t="s">
        <v>30</v>
      </c>
      <c r="H3630" s="1">
        <v>679</v>
      </c>
    </row>
    <row r="3631" spans="1:8">
      <c r="A3631" s="4" t="str">
        <f t="shared" si="56"/>
        <v>2011Kansas</v>
      </c>
      <c r="B3631">
        <v>2011</v>
      </c>
      <c r="C3631" t="s">
        <v>23</v>
      </c>
      <c r="D3631" s="1">
        <v>0</v>
      </c>
      <c r="E3631" s="1">
        <v>0</v>
      </c>
      <c r="F3631" s="1">
        <v>0</v>
      </c>
      <c r="G3631" t="s">
        <v>31</v>
      </c>
      <c r="H3631" s="1">
        <v>1517</v>
      </c>
    </row>
    <row r="3632" spans="1:8">
      <c r="A3632" s="4" t="str">
        <f t="shared" si="56"/>
        <v>2011Kansas</v>
      </c>
      <c r="B3632">
        <v>2011</v>
      </c>
      <c r="C3632" t="s">
        <v>23</v>
      </c>
      <c r="D3632" s="1">
        <v>0</v>
      </c>
      <c r="E3632" s="1">
        <v>0</v>
      </c>
      <c r="F3632" s="1">
        <v>0</v>
      </c>
      <c r="G3632" t="s">
        <v>32</v>
      </c>
      <c r="H3632" s="1">
        <v>22033</v>
      </c>
    </row>
    <row r="3633" spans="1:8">
      <c r="A3633" s="4" t="str">
        <f t="shared" si="56"/>
        <v>2011Kansas</v>
      </c>
      <c r="B3633">
        <v>2011</v>
      </c>
      <c r="C3633" t="s">
        <v>23</v>
      </c>
      <c r="D3633" s="1">
        <v>0</v>
      </c>
      <c r="E3633" s="1">
        <v>0</v>
      </c>
      <c r="F3633" s="1">
        <v>0</v>
      </c>
      <c r="G3633" t="s">
        <v>33</v>
      </c>
      <c r="H3633" s="1">
        <v>270</v>
      </c>
    </row>
    <row r="3634" spans="1:8">
      <c r="A3634" s="4" t="str">
        <f t="shared" si="56"/>
        <v>2011Kansas</v>
      </c>
      <c r="B3634">
        <v>2011</v>
      </c>
      <c r="C3634" t="s">
        <v>23</v>
      </c>
      <c r="D3634" s="1">
        <v>0</v>
      </c>
      <c r="E3634" s="1">
        <v>0</v>
      </c>
      <c r="F3634" s="1">
        <v>0</v>
      </c>
      <c r="G3634" t="s">
        <v>34</v>
      </c>
      <c r="H3634" s="1">
        <v>1648</v>
      </c>
    </row>
    <row r="3635" spans="1:8">
      <c r="A3635" s="4" t="str">
        <f t="shared" si="56"/>
        <v>2011Kansas</v>
      </c>
      <c r="B3635">
        <v>2011</v>
      </c>
      <c r="C3635" t="s">
        <v>23</v>
      </c>
      <c r="D3635" s="1">
        <v>0</v>
      </c>
      <c r="E3635" s="1">
        <v>0</v>
      </c>
      <c r="F3635" s="1">
        <v>0</v>
      </c>
      <c r="G3635" t="s">
        <v>35</v>
      </c>
      <c r="H3635" s="1">
        <v>657</v>
      </c>
    </row>
    <row r="3636" spans="1:8">
      <c r="A3636" s="4" t="str">
        <f t="shared" si="56"/>
        <v>2011Kansas</v>
      </c>
      <c r="B3636">
        <v>2011</v>
      </c>
      <c r="C3636" t="s">
        <v>23</v>
      </c>
      <c r="D3636" s="1">
        <v>0</v>
      </c>
      <c r="E3636" s="1">
        <v>0</v>
      </c>
      <c r="F3636" s="1">
        <v>0</v>
      </c>
      <c r="G3636" t="s">
        <v>36</v>
      </c>
      <c r="H3636" s="1">
        <v>27</v>
      </c>
    </row>
    <row r="3637" spans="1:8">
      <c r="A3637" s="4" t="str">
        <f t="shared" si="56"/>
        <v>2011Kansas</v>
      </c>
      <c r="B3637">
        <v>2011</v>
      </c>
      <c r="C3637" t="s">
        <v>23</v>
      </c>
      <c r="D3637" s="1">
        <v>0</v>
      </c>
      <c r="E3637" s="1">
        <v>0</v>
      </c>
      <c r="F3637" s="1">
        <v>0</v>
      </c>
      <c r="G3637" t="s">
        <v>37</v>
      </c>
      <c r="H3637" s="1">
        <v>1189</v>
      </c>
    </row>
    <row r="3638" spans="1:8">
      <c r="A3638" s="4" t="str">
        <f t="shared" si="56"/>
        <v>2011Kansas</v>
      </c>
      <c r="B3638">
        <v>2011</v>
      </c>
      <c r="C3638" t="s">
        <v>23</v>
      </c>
      <c r="D3638" s="1">
        <v>0</v>
      </c>
      <c r="E3638" s="1">
        <v>0</v>
      </c>
      <c r="F3638" s="1">
        <v>0</v>
      </c>
      <c r="G3638" t="s">
        <v>38</v>
      </c>
      <c r="H3638" s="1">
        <v>769</v>
      </c>
    </row>
    <row r="3639" spans="1:8">
      <c r="A3639" s="4" t="str">
        <f t="shared" si="56"/>
        <v>2011Kansas</v>
      </c>
      <c r="B3639">
        <v>2011</v>
      </c>
      <c r="C3639" t="s">
        <v>23</v>
      </c>
      <c r="D3639" s="1">
        <v>0</v>
      </c>
      <c r="E3639" s="1">
        <v>0</v>
      </c>
      <c r="F3639" s="1">
        <v>0</v>
      </c>
      <c r="G3639" t="s">
        <v>39</v>
      </c>
      <c r="H3639" s="1">
        <v>780</v>
      </c>
    </row>
    <row r="3640" spans="1:8">
      <c r="A3640" s="4" t="str">
        <f t="shared" si="56"/>
        <v>2011Kansas</v>
      </c>
      <c r="B3640">
        <v>2011</v>
      </c>
      <c r="C3640" t="s">
        <v>23</v>
      </c>
      <c r="D3640" s="1">
        <v>0</v>
      </c>
      <c r="E3640" s="1">
        <v>0</v>
      </c>
      <c r="F3640" s="1">
        <v>0</v>
      </c>
      <c r="G3640" t="s">
        <v>40</v>
      </c>
      <c r="H3640" s="1">
        <v>1223</v>
      </c>
    </row>
    <row r="3641" spans="1:8">
      <c r="A3641" s="4" t="str">
        <f t="shared" si="56"/>
        <v>2011Kansas</v>
      </c>
      <c r="B3641">
        <v>2011</v>
      </c>
      <c r="C3641" t="s">
        <v>23</v>
      </c>
      <c r="D3641" s="1">
        <v>0</v>
      </c>
      <c r="E3641" s="1">
        <v>0</v>
      </c>
      <c r="F3641" s="1">
        <v>0</v>
      </c>
      <c r="G3641" t="s">
        <v>41</v>
      </c>
      <c r="H3641" s="1">
        <v>379</v>
      </c>
    </row>
    <row r="3642" spans="1:8">
      <c r="A3642" s="4" t="str">
        <f t="shared" si="56"/>
        <v>2011Kansas</v>
      </c>
      <c r="B3642">
        <v>2011</v>
      </c>
      <c r="C3642" t="s">
        <v>23</v>
      </c>
      <c r="D3642" s="1">
        <v>0</v>
      </c>
      <c r="E3642" s="1">
        <v>0</v>
      </c>
      <c r="F3642" s="1">
        <v>0</v>
      </c>
      <c r="G3642" t="s">
        <v>42</v>
      </c>
      <c r="H3642" s="1">
        <v>1616</v>
      </c>
    </row>
    <row r="3643" spans="1:8">
      <c r="A3643" s="4" t="str">
        <f t="shared" si="56"/>
        <v>2011Kansas</v>
      </c>
      <c r="B3643">
        <v>2011</v>
      </c>
      <c r="C3643" t="s">
        <v>23</v>
      </c>
      <c r="D3643" s="1">
        <v>0</v>
      </c>
      <c r="E3643" s="1">
        <v>0</v>
      </c>
      <c r="F3643" s="1">
        <v>0</v>
      </c>
      <c r="G3643" t="s">
        <v>43</v>
      </c>
      <c r="H3643" s="1">
        <v>5022</v>
      </c>
    </row>
    <row r="3644" spans="1:8">
      <c r="A3644" s="4" t="str">
        <f t="shared" si="56"/>
        <v>2011Kansas</v>
      </c>
      <c r="B3644">
        <v>2011</v>
      </c>
      <c r="C3644" t="s">
        <v>23</v>
      </c>
      <c r="D3644" s="1">
        <v>0</v>
      </c>
      <c r="E3644" s="1">
        <v>0</v>
      </c>
      <c r="F3644" s="1">
        <v>0</v>
      </c>
      <c r="G3644" t="s">
        <v>44</v>
      </c>
      <c r="H3644" s="1">
        <v>285</v>
      </c>
    </row>
    <row r="3645" spans="1:8">
      <c r="A3645" s="4" t="str">
        <f t="shared" si="56"/>
        <v>2011Kansas</v>
      </c>
      <c r="B3645">
        <v>2011</v>
      </c>
      <c r="C3645" t="s">
        <v>23</v>
      </c>
      <c r="D3645" s="1">
        <v>0</v>
      </c>
      <c r="E3645" s="1">
        <v>0</v>
      </c>
      <c r="F3645" s="1">
        <v>0</v>
      </c>
      <c r="G3645" t="s">
        <v>45</v>
      </c>
      <c r="H3645" s="1">
        <v>1494</v>
      </c>
    </row>
    <row r="3646" spans="1:8">
      <c r="A3646" s="4" t="str">
        <f t="shared" si="56"/>
        <v>2011Kansas</v>
      </c>
      <c r="B3646">
        <v>2011</v>
      </c>
      <c r="C3646" t="s">
        <v>23</v>
      </c>
      <c r="D3646" s="1">
        <v>0</v>
      </c>
      <c r="E3646" s="1">
        <v>0</v>
      </c>
      <c r="F3646" s="1">
        <v>0</v>
      </c>
      <c r="G3646" t="s">
        <v>46</v>
      </c>
      <c r="H3646" s="1">
        <v>180</v>
      </c>
    </row>
    <row r="3647" spans="1:8">
      <c r="A3647" s="4" t="str">
        <f t="shared" si="56"/>
        <v>2011Kansas</v>
      </c>
      <c r="B3647">
        <v>2011</v>
      </c>
      <c r="C3647" t="s">
        <v>23</v>
      </c>
      <c r="D3647" s="1">
        <v>0</v>
      </c>
      <c r="E3647" s="1">
        <v>0</v>
      </c>
      <c r="F3647" s="1">
        <v>0</v>
      </c>
      <c r="G3647" t="s">
        <v>47</v>
      </c>
      <c r="H3647" s="1">
        <v>1102</v>
      </c>
    </row>
    <row r="3648" spans="1:8">
      <c r="A3648" s="4" t="str">
        <f t="shared" si="56"/>
        <v>2011Kansas</v>
      </c>
      <c r="B3648">
        <v>2011</v>
      </c>
      <c r="C3648" t="s">
        <v>23</v>
      </c>
      <c r="D3648" s="1">
        <v>0</v>
      </c>
      <c r="E3648" s="1">
        <v>0</v>
      </c>
      <c r="F3648" s="1">
        <v>0</v>
      </c>
      <c r="G3648" t="s">
        <v>48</v>
      </c>
      <c r="H3648" s="1">
        <v>104</v>
      </c>
    </row>
    <row r="3649" spans="1:8">
      <c r="A3649" s="4" t="str">
        <f t="shared" si="56"/>
        <v>2011Kansas</v>
      </c>
      <c r="B3649">
        <v>2011</v>
      </c>
      <c r="C3649" t="s">
        <v>23</v>
      </c>
      <c r="D3649" s="1">
        <v>0</v>
      </c>
      <c r="E3649" s="1">
        <v>0</v>
      </c>
      <c r="F3649" s="1">
        <v>0</v>
      </c>
      <c r="G3649" t="s">
        <v>49</v>
      </c>
      <c r="H3649" s="1">
        <v>1066</v>
      </c>
    </row>
    <row r="3650" spans="1:8">
      <c r="A3650" s="4" t="str">
        <f t="shared" si="56"/>
        <v>2011Kansas</v>
      </c>
      <c r="B3650">
        <v>2011</v>
      </c>
      <c r="C3650" t="s">
        <v>23</v>
      </c>
      <c r="D3650" s="1">
        <v>0</v>
      </c>
      <c r="E3650" s="1">
        <v>0</v>
      </c>
      <c r="F3650" s="1">
        <v>0</v>
      </c>
      <c r="G3650" t="s">
        <v>50</v>
      </c>
      <c r="H3650" s="1">
        <v>6575</v>
      </c>
    </row>
    <row r="3651" spans="1:8">
      <c r="A3651" s="4" t="str">
        <f t="shared" ref="A3651:A3714" si="57">B3651&amp;C3651</f>
        <v>2011Kansas</v>
      </c>
      <c r="B3651">
        <v>2011</v>
      </c>
      <c r="C3651" t="s">
        <v>23</v>
      </c>
      <c r="D3651" s="1">
        <v>0</v>
      </c>
      <c r="E3651" s="1">
        <v>0</v>
      </c>
      <c r="F3651" s="1">
        <v>0</v>
      </c>
      <c r="G3651" t="s">
        <v>51</v>
      </c>
      <c r="H3651" s="1">
        <v>196</v>
      </c>
    </row>
    <row r="3652" spans="1:8">
      <c r="A3652" s="4" t="str">
        <f t="shared" si="57"/>
        <v>2011Kansas</v>
      </c>
      <c r="B3652">
        <v>2011</v>
      </c>
      <c r="C3652" t="s">
        <v>23</v>
      </c>
      <c r="D3652" s="1">
        <v>0</v>
      </c>
      <c r="E3652" s="1">
        <v>0</v>
      </c>
      <c r="F3652" s="1">
        <v>0</v>
      </c>
      <c r="G3652" t="s">
        <v>52</v>
      </c>
      <c r="H3652" s="1">
        <v>0</v>
      </c>
    </row>
    <row r="3653" spans="1:8">
      <c r="A3653" s="4" t="str">
        <f t="shared" si="57"/>
        <v>2011Kansas</v>
      </c>
      <c r="B3653">
        <v>2011</v>
      </c>
      <c r="C3653" t="s">
        <v>23</v>
      </c>
      <c r="D3653" s="1">
        <v>0</v>
      </c>
      <c r="E3653" s="1">
        <v>0</v>
      </c>
      <c r="F3653" s="1">
        <v>0</v>
      </c>
      <c r="G3653" t="s">
        <v>53</v>
      </c>
      <c r="H3653" s="1">
        <v>1986</v>
      </c>
    </row>
    <row r="3654" spans="1:8">
      <c r="A3654" s="4" t="str">
        <f t="shared" si="57"/>
        <v>2011Kansas</v>
      </c>
      <c r="B3654">
        <v>2011</v>
      </c>
      <c r="C3654" t="s">
        <v>23</v>
      </c>
      <c r="D3654" s="1">
        <v>0</v>
      </c>
      <c r="E3654" s="1">
        <v>0</v>
      </c>
      <c r="F3654" s="1">
        <v>0</v>
      </c>
      <c r="G3654" t="s">
        <v>54</v>
      </c>
      <c r="H3654" s="1">
        <v>772</v>
      </c>
    </row>
    <row r="3655" spans="1:8">
      <c r="A3655" s="4" t="str">
        <f t="shared" si="57"/>
        <v>2011Kansas</v>
      </c>
      <c r="B3655">
        <v>2011</v>
      </c>
      <c r="C3655" t="s">
        <v>23</v>
      </c>
      <c r="D3655" s="1">
        <v>0</v>
      </c>
      <c r="E3655" s="1">
        <v>0</v>
      </c>
      <c r="F3655" s="1">
        <v>0</v>
      </c>
      <c r="G3655" t="s">
        <v>55</v>
      </c>
      <c r="H3655" s="1">
        <v>0</v>
      </c>
    </row>
    <row r="3656" spans="1:8">
      <c r="A3656" s="4" t="str">
        <f t="shared" si="57"/>
        <v>2011Kansas</v>
      </c>
      <c r="B3656">
        <v>2011</v>
      </c>
      <c r="C3656" t="s">
        <v>23</v>
      </c>
      <c r="D3656" s="1">
        <v>0</v>
      </c>
      <c r="E3656" s="1">
        <v>0</v>
      </c>
      <c r="F3656" s="1">
        <v>0</v>
      </c>
      <c r="G3656" t="s">
        <v>56</v>
      </c>
      <c r="H3656" s="1">
        <v>893</v>
      </c>
    </row>
    <row r="3657" spans="1:8">
      <c r="A3657" s="4" t="str">
        <f t="shared" si="57"/>
        <v>2011Kansas</v>
      </c>
      <c r="B3657">
        <v>2011</v>
      </c>
      <c r="C3657" t="s">
        <v>23</v>
      </c>
      <c r="D3657" s="1">
        <v>0</v>
      </c>
      <c r="E3657" s="1">
        <v>0</v>
      </c>
      <c r="F3657" s="1">
        <v>0</v>
      </c>
      <c r="G3657" t="s">
        <v>57</v>
      </c>
      <c r="H3657" s="1">
        <v>1285</v>
      </c>
    </row>
    <row r="3658" spans="1:8">
      <c r="A3658" s="4" t="str">
        <f t="shared" si="57"/>
        <v>2011Kansas</v>
      </c>
      <c r="B3658">
        <v>2011</v>
      </c>
      <c r="C3658" t="s">
        <v>23</v>
      </c>
      <c r="D3658" s="1">
        <v>0</v>
      </c>
      <c r="E3658" s="1">
        <v>0</v>
      </c>
      <c r="F3658" s="1">
        <v>0</v>
      </c>
      <c r="G3658" t="s">
        <v>58</v>
      </c>
      <c r="H3658" s="1">
        <v>775</v>
      </c>
    </row>
    <row r="3659" spans="1:8">
      <c r="A3659" s="4" t="str">
        <f t="shared" si="57"/>
        <v>2011Kentucky</v>
      </c>
      <c r="B3659">
        <v>2011</v>
      </c>
      <c r="C3659" s="4" t="s">
        <v>24</v>
      </c>
      <c r="D3659" s="1">
        <v>4316297</v>
      </c>
      <c r="E3659" s="1">
        <v>3686232</v>
      </c>
      <c r="F3659" s="1">
        <v>505741</v>
      </c>
      <c r="G3659">
        <v>0</v>
      </c>
      <c r="H3659" s="1">
        <v>0</v>
      </c>
    </row>
    <row r="3660" spans="1:8">
      <c r="A3660" s="4" t="str">
        <f t="shared" si="57"/>
        <v>2011Kentucky</v>
      </c>
      <c r="B3660">
        <v>2011</v>
      </c>
      <c r="C3660" t="s">
        <v>24</v>
      </c>
      <c r="D3660" s="1">
        <v>0</v>
      </c>
      <c r="E3660" s="1">
        <v>0</v>
      </c>
      <c r="F3660" s="1">
        <v>0</v>
      </c>
      <c r="G3660" t="s">
        <v>7</v>
      </c>
      <c r="H3660" s="1">
        <v>925</v>
      </c>
    </row>
    <row r="3661" spans="1:8">
      <c r="A3661" s="4" t="str">
        <f t="shared" si="57"/>
        <v>2011Kentucky</v>
      </c>
      <c r="B3661">
        <v>2011</v>
      </c>
      <c r="C3661" t="s">
        <v>24</v>
      </c>
      <c r="D3661" s="1">
        <v>0</v>
      </c>
      <c r="E3661" s="1">
        <v>0</v>
      </c>
      <c r="F3661" s="1">
        <v>0</v>
      </c>
      <c r="G3661" t="s">
        <v>8</v>
      </c>
      <c r="H3661" s="1">
        <v>0</v>
      </c>
    </row>
    <row r="3662" spans="1:8">
      <c r="A3662" s="4" t="str">
        <f t="shared" si="57"/>
        <v>2011Kentucky</v>
      </c>
      <c r="B3662">
        <v>2011</v>
      </c>
      <c r="C3662" t="s">
        <v>24</v>
      </c>
      <c r="D3662" s="1">
        <v>0</v>
      </c>
      <c r="E3662" s="1">
        <v>0</v>
      </c>
      <c r="F3662" s="1">
        <v>0</v>
      </c>
      <c r="G3662" t="s">
        <v>9</v>
      </c>
      <c r="H3662" s="1">
        <v>1818</v>
      </c>
    </row>
    <row r="3663" spans="1:8">
      <c r="A3663" s="4" t="str">
        <f t="shared" si="57"/>
        <v>2011Kentucky</v>
      </c>
      <c r="B3663">
        <v>2011</v>
      </c>
      <c r="C3663" t="s">
        <v>24</v>
      </c>
      <c r="D3663" s="1">
        <v>0</v>
      </c>
      <c r="E3663" s="1">
        <v>0</v>
      </c>
      <c r="F3663" s="1">
        <v>0</v>
      </c>
      <c r="G3663" t="s">
        <v>10</v>
      </c>
      <c r="H3663" s="1">
        <v>1058</v>
      </c>
    </row>
    <row r="3664" spans="1:8">
      <c r="A3664" s="4" t="str">
        <f t="shared" si="57"/>
        <v>2011Kentucky</v>
      </c>
      <c r="B3664">
        <v>2011</v>
      </c>
      <c r="C3664" t="s">
        <v>24</v>
      </c>
      <c r="D3664" s="1">
        <v>0</v>
      </c>
      <c r="E3664" s="1">
        <v>0</v>
      </c>
      <c r="F3664" s="1">
        <v>0</v>
      </c>
      <c r="G3664" t="s">
        <v>11</v>
      </c>
      <c r="H3664" s="1">
        <v>2130</v>
      </c>
    </row>
    <row r="3665" spans="1:8">
      <c r="A3665" s="4" t="str">
        <f t="shared" si="57"/>
        <v>2011Kentucky</v>
      </c>
      <c r="B3665">
        <v>2011</v>
      </c>
      <c r="C3665" t="s">
        <v>24</v>
      </c>
      <c r="D3665" s="1">
        <v>0</v>
      </c>
      <c r="E3665" s="1">
        <v>0</v>
      </c>
      <c r="F3665" s="1">
        <v>0</v>
      </c>
      <c r="G3665" t="s">
        <v>12</v>
      </c>
      <c r="H3665" s="1">
        <v>221</v>
      </c>
    </row>
    <row r="3666" spans="1:8">
      <c r="A3666" s="4" t="str">
        <f t="shared" si="57"/>
        <v>2011Kentucky</v>
      </c>
      <c r="B3666">
        <v>2011</v>
      </c>
      <c r="C3666" t="s">
        <v>24</v>
      </c>
      <c r="D3666" s="1">
        <v>0</v>
      </c>
      <c r="E3666" s="1">
        <v>0</v>
      </c>
      <c r="F3666" s="1">
        <v>0</v>
      </c>
      <c r="G3666" t="s">
        <v>13</v>
      </c>
      <c r="H3666" s="1">
        <v>176</v>
      </c>
    </row>
    <row r="3667" spans="1:8">
      <c r="A3667" s="4" t="str">
        <f t="shared" si="57"/>
        <v>2011Kentucky</v>
      </c>
      <c r="B3667">
        <v>2011</v>
      </c>
      <c r="C3667" t="s">
        <v>24</v>
      </c>
      <c r="D3667" s="1">
        <v>0</v>
      </c>
      <c r="E3667" s="1">
        <v>0</v>
      </c>
      <c r="F3667" s="1">
        <v>0</v>
      </c>
      <c r="G3667" t="s">
        <v>14</v>
      </c>
      <c r="H3667" s="1">
        <v>0</v>
      </c>
    </row>
    <row r="3668" spans="1:8">
      <c r="A3668" s="4" t="str">
        <f t="shared" si="57"/>
        <v>2011Kentucky</v>
      </c>
      <c r="B3668">
        <v>2011</v>
      </c>
      <c r="C3668" t="s">
        <v>24</v>
      </c>
      <c r="D3668" s="1">
        <v>0</v>
      </c>
      <c r="E3668" s="1">
        <v>0</v>
      </c>
      <c r="F3668" s="1">
        <v>0</v>
      </c>
      <c r="G3668" t="s">
        <v>15</v>
      </c>
      <c r="H3668" s="1">
        <v>201</v>
      </c>
    </row>
    <row r="3669" spans="1:8">
      <c r="A3669" s="4" t="str">
        <f t="shared" si="57"/>
        <v>2011Kentucky</v>
      </c>
      <c r="B3669">
        <v>2011</v>
      </c>
      <c r="C3669" t="s">
        <v>24</v>
      </c>
      <c r="D3669" s="1">
        <v>0</v>
      </c>
      <c r="E3669" s="1">
        <v>0</v>
      </c>
      <c r="F3669" s="1">
        <v>0</v>
      </c>
      <c r="G3669" t="s">
        <v>16</v>
      </c>
      <c r="H3669" s="1">
        <v>7400</v>
      </c>
    </row>
    <row r="3670" spans="1:8">
      <c r="A3670" s="4" t="str">
        <f t="shared" si="57"/>
        <v>2011Kentucky</v>
      </c>
      <c r="B3670">
        <v>2011</v>
      </c>
      <c r="C3670" t="s">
        <v>24</v>
      </c>
      <c r="D3670" s="1">
        <v>0</v>
      </c>
      <c r="E3670" s="1">
        <v>0</v>
      </c>
      <c r="F3670" s="1">
        <v>0</v>
      </c>
      <c r="G3670" t="s">
        <v>17</v>
      </c>
      <c r="H3670" s="1">
        <v>2725</v>
      </c>
    </row>
    <row r="3671" spans="1:8">
      <c r="A3671" s="4" t="str">
        <f t="shared" si="57"/>
        <v>2011Kentucky</v>
      </c>
      <c r="B3671">
        <v>2011</v>
      </c>
      <c r="C3671" t="s">
        <v>24</v>
      </c>
      <c r="D3671" s="1">
        <v>0</v>
      </c>
      <c r="E3671" s="1">
        <v>0</v>
      </c>
      <c r="F3671" s="1">
        <v>0</v>
      </c>
      <c r="G3671" t="s">
        <v>18</v>
      </c>
      <c r="H3671" s="1">
        <v>63</v>
      </c>
    </row>
    <row r="3672" spans="1:8">
      <c r="A3672" s="4" t="str">
        <f t="shared" si="57"/>
        <v>2011Kentucky</v>
      </c>
      <c r="B3672">
        <v>2011</v>
      </c>
      <c r="C3672" t="s">
        <v>24</v>
      </c>
      <c r="D3672" s="1">
        <v>0</v>
      </c>
      <c r="E3672" s="1">
        <v>0</v>
      </c>
      <c r="F3672" s="1">
        <v>0</v>
      </c>
      <c r="G3672" t="s">
        <v>19</v>
      </c>
      <c r="H3672" s="1">
        <v>36</v>
      </c>
    </row>
    <row r="3673" spans="1:8">
      <c r="A3673" s="4" t="str">
        <f t="shared" si="57"/>
        <v>2011Kentucky</v>
      </c>
      <c r="B3673">
        <v>2011</v>
      </c>
      <c r="C3673" t="s">
        <v>24</v>
      </c>
      <c r="D3673" s="1">
        <v>0</v>
      </c>
      <c r="E3673" s="1">
        <v>0</v>
      </c>
      <c r="F3673" s="1">
        <v>0</v>
      </c>
      <c r="G3673" t="s">
        <v>20</v>
      </c>
      <c r="H3673" s="1">
        <v>4273</v>
      </c>
    </row>
    <row r="3674" spans="1:8">
      <c r="A3674" s="4" t="str">
        <f t="shared" si="57"/>
        <v>2011Kentucky</v>
      </c>
      <c r="B3674">
        <v>2011</v>
      </c>
      <c r="C3674" t="s">
        <v>24</v>
      </c>
      <c r="D3674" s="1">
        <v>0</v>
      </c>
      <c r="E3674" s="1">
        <v>0</v>
      </c>
      <c r="F3674" s="1">
        <v>0</v>
      </c>
      <c r="G3674" t="s">
        <v>21</v>
      </c>
      <c r="H3674" s="1">
        <v>11071</v>
      </c>
    </row>
    <row r="3675" spans="1:8">
      <c r="A3675" s="4" t="str">
        <f t="shared" si="57"/>
        <v>2011Kentucky</v>
      </c>
      <c r="B3675">
        <v>2011</v>
      </c>
      <c r="C3675" t="s">
        <v>24</v>
      </c>
      <c r="D3675" s="1">
        <v>0</v>
      </c>
      <c r="E3675" s="1">
        <v>0</v>
      </c>
      <c r="F3675" s="1">
        <v>0</v>
      </c>
      <c r="G3675" t="s">
        <v>22</v>
      </c>
      <c r="H3675" s="1">
        <v>536</v>
      </c>
    </row>
    <row r="3676" spans="1:8">
      <c r="A3676" s="4" t="str">
        <f t="shared" si="57"/>
        <v>2011Kentucky</v>
      </c>
      <c r="B3676">
        <v>2011</v>
      </c>
      <c r="C3676" t="s">
        <v>24</v>
      </c>
      <c r="D3676" s="1">
        <v>0</v>
      </c>
      <c r="E3676" s="1">
        <v>0</v>
      </c>
      <c r="F3676" s="1">
        <v>0</v>
      </c>
      <c r="G3676" t="s">
        <v>23</v>
      </c>
      <c r="H3676" s="1">
        <v>253</v>
      </c>
    </row>
    <row r="3677" spans="1:8">
      <c r="A3677" s="4" t="str">
        <f t="shared" si="57"/>
        <v>2011Kentucky</v>
      </c>
      <c r="B3677">
        <v>2011</v>
      </c>
      <c r="C3677" t="s">
        <v>24</v>
      </c>
      <c r="D3677" s="1">
        <v>0</v>
      </c>
      <c r="E3677" s="1">
        <v>0</v>
      </c>
      <c r="F3677" s="1">
        <v>0</v>
      </c>
      <c r="G3677" t="s">
        <v>24</v>
      </c>
      <c r="H3677" s="1">
        <v>0</v>
      </c>
    </row>
    <row r="3678" spans="1:8">
      <c r="A3678" s="4" t="str">
        <f t="shared" si="57"/>
        <v>2011Kentucky</v>
      </c>
      <c r="B3678">
        <v>2011</v>
      </c>
      <c r="C3678" t="s">
        <v>24</v>
      </c>
      <c r="D3678" s="1">
        <v>0</v>
      </c>
      <c r="E3678" s="1">
        <v>0</v>
      </c>
      <c r="F3678" s="1">
        <v>0</v>
      </c>
      <c r="G3678" t="s">
        <v>25</v>
      </c>
      <c r="H3678" s="1">
        <v>1399</v>
      </c>
    </row>
    <row r="3679" spans="1:8">
      <c r="A3679" s="4" t="str">
        <f t="shared" si="57"/>
        <v>2011Kentucky</v>
      </c>
      <c r="B3679">
        <v>2011</v>
      </c>
      <c r="C3679" t="s">
        <v>24</v>
      </c>
      <c r="D3679" s="1">
        <v>0</v>
      </c>
      <c r="E3679" s="1">
        <v>0</v>
      </c>
      <c r="F3679" s="1">
        <v>0</v>
      </c>
      <c r="G3679" t="s">
        <v>26</v>
      </c>
      <c r="H3679" s="1">
        <v>71</v>
      </c>
    </row>
    <row r="3680" spans="1:8">
      <c r="A3680" s="4" t="str">
        <f t="shared" si="57"/>
        <v>2011Kentucky</v>
      </c>
      <c r="B3680">
        <v>2011</v>
      </c>
      <c r="C3680" t="s">
        <v>24</v>
      </c>
      <c r="D3680" s="1">
        <v>0</v>
      </c>
      <c r="E3680" s="1">
        <v>0</v>
      </c>
      <c r="F3680" s="1">
        <v>0</v>
      </c>
      <c r="G3680" t="s">
        <v>27</v>
      </c>
      <c r="H3680" s="1">
        <v>2076</v>
      </c>
    </row>
    <row r="3681" spans="1:8">
      <c r="A3681" s="4" t="str">
        <f t="shared" si="57"/>
        <v>2011Kentucky</v>
      </c>
      <c r="B3681">
        <v>2011</v>
      </c>
      <c r="C3681" t="s">
        <v>24</v>
      </c>
      <c r="D3681" s="1">
        <v>0</v>
      </c>
      <c r="E3681" s="1">
        <v>0</v>
      </c>
      <c r="F3681" s="1">
        <v>0</v>
      </c>
      <c r="G3681" t="s">
        <v>28</v>
      </c>
      <c r="H3681" s="1">
        <v>1019</v>
      </c>
    </row>
    <row r="3682" spans="1:8">
      <c r="A3682" s="4" t="str">
        <f t="shared" si="57"/>
        <v>2011Kentucky</v>
      </c>
      <c r="B3682">
        <v>2011</v>
      </c>
      <c r="C3682" t="s">
        <v>24</v>
      </c>
      <c r="D3682" s="1">
        <v>0</v>
      </c>
      <c r="E3682" s="1">
        <v>0</v>
      </c>
      <c r="F3682" s="1">
        <v>0</v>
      </c>
      <c r="G3682" t="s">
        <v>29</v>
      </c>
      <c r="H3682" s="1">
        <v>3178</v>
      </c>
    </row>
    <row r="3683" spans="1:8">
      <c r="A3683" s="4" t="str">
        <f t="shared" si="57"/>
        <v>2011Kentucky</v>
      </c>
      <c r="B3683">
        <v>2011</v>
      </c>
      <c r="C3683" t="s">
        <v>24</v>
      </c>
      <c r="D3683" s="1">
        <v>0</v>
      </c>
      <c r="E3683" s="1">
        <v>0</v>
      </c>
      <c r="F3683" s="1">
        <v>0</v>
      </c>
      <c r="G3683" t="s">
        <v>30</v>
      </c>
      <c r="H3683" s="1">
        <v>475</v>
      </c>
    </row>
    <row r="3684" spans="1:8">
      <c r="A3684" s="4" t="str">
        <f t="shared" si="57"/>
        <v>2011Kentucky</v>
      </c>
      <c r="B3684">
        <v>2011</v>
      </c>
      <c r="C3684" t="s">
        <v>24</v>
      </c>
      <c r="D3684" s="1">
        <v>0</v>
      </c>
      <c r="E3684" s="1">
        <v>0</v>
      </c>
      <c r="F3684" s="1">
        <v>0</v>
      </c>
      <c r="G3684" t="s">
        <v>31</v>
      </c>
      <c r="H3684" s="1">
        <v>1248</v>
      </c>
    </row>
    <row r="3685" spans="1:8">
      <c r="A3685" s="4" t="str">
        <f t="shared" si="57"/>
        <v>2011Kentucky</v>
      </c>
      <c r="B3685">
        <v>2011</v>
      </c>
      <c r="C3685" t="s">
        <v>24</v>
      </c>
      <c r="D3685" s="1">
        <v>0</v>
      </c>
      <c r="E3685" s="1">
        <v>0</v>
      </c>
      <c r="F3685" s="1">
        <v>0</v>
      </c>
      <c r="G3685" t="s">
        <v>32</v>
      </c>
      <c r="H3685" s="1">
        <v>2793</v>
      </c>
    </row>
    <row r="3686" spans="1:8">
      <c r="A3686" s="4" t="str">
        <f t="shared" si="57"/>
        <v>2011Kentucky</v>
      </c>
      <c r="B3686">
        <v>2011</v>
      </c>
      <c r="C3686" t="s">
        <v>24</v>
      </c>
      <c r="D3686" s="1">
        <v>0</v>
      </c>
      <c r="E3686" s="1">
        <v>0</v>
      </c>
      <c r="F3686" s="1">
        <v>0</v>
      </c>
      <c r="G3686" t="s">
        <v>33</v>
      </c>
      <c r="H3686" s="1">
        <v>216</v>
      </c>
    </row>
    <row r="3687" spans="1:8">
      <c r="A3687" s="4" t="str">
        <f t="shared" si="57"/>
        <v>2011Kentucky</v>
      </c>
      <c r="B3687">
        <v>2011</v>
      </c>
      <c r="C3687" t="s">
        <v>24</v>
      </c>
      <c r="D3687" s="1">
        <v>0</v>
      </c>
      <c r="E3687" s="1">
        <v>0</v>
      </c>
      <c r="F3687" s="1">
        <v>0</v>
      </c>
      <c r="G3687" t="s">
        <v>34</v>
      </c>
      <c r="H3687" s="1">
        <v>471</v>
      </c>
    </row>
    <row r="3688" spans="1:8">
      <c r="A3688" s="4" t="str">
        <f t="shared" si="57"/>
        <v>2011Kentucky</v>
      </c>
      <c r="B3688">
        <v>2011</v>
      </c>
      <c r="C3688" t="s">
        <v>24</v>
      </c>
      <c r="D3688" s="1">
        <v>0</v>
      </c>
      <c r="E3688" s="1">
        <v>0</v>
      </c>
      <c r="F3688" s="1">
        <v>0</v>
      </c>
      <c r="G3688" t="s">
        <v>35</v>
      </c>
      <c r="H3688" s="1">
        <v>1358</v>
      </c>
    </row>
    <row r="3689" spans="1:8">
      <c r="A3689" s="4" t="str">
        <f t="shared" si="57"/>
        <v>2011Kentucky</v>
      </c>
      <c r="B3689">
        <v>2011</v>
      </c>
      <c r="C3689" t="s">
        <v>24</v>
      </c>
      <c r="D3689" s="1">
        <v>0</v>
      </c>
      <c r="E3689" s="1">
        <v>0</v>
      </c>
      <c r="F3689" s="1">
        <v>0</v>
      </c>
      <c r="G3689" t="s">
        <v>36</v>
      </c>
      <c r="H3689" s="1">
        <v>52</v>
      </c>
    </row>
    <row r="3690" spans="1:8">
      <c r="A3690" s="4" t="str">
        <f t="shared" si="57"/>
        <v>2011Kentucky</v>
      </c>
      <c r="B3690">
        <v>2011</v>
      </c>
      <c r="C3690" t="s">
        <v>24</v>
      </c>
      <c r="D3690" s="1">
        <v>0</v>
      </c>
      <c r="E3690" s="1">
        <v>0</v>
      </c>
      <c r="F3690" s="1">
        <v>0</v>
      </c>
      <c r="G3690" t="s">
        <v>37</v>
      </c>
      <c r="H3690" s="1">
        <v>1289</v>
      </c>
    </row>
    <row r="3691" spans="1:8">
      <c r="A3691" s="4" t="str">
        <f t="shared" si="57"/>
        <v>2011Kentucky</v>
      </c>
      <c r="B3691">
        <v>2011</v>
      </c>
      <c r="C3691" t="s">
        <v>24</v>
      </c>
      <c r="D3691" s="1">
        <v>0</v>
      </c>
      <c r="E3691" s="1">
        <v>0</v>
      </c>
      <c r="F3691" s="1">
        <v>0</v>
      </c>
      <c r="G3691" t="s">
        <v>38</v>
      </c>
      <c r="H3691" s="1">
        <v>553</v>
      </c>
    </row>
    <row r="3692" spans="1:8">
      <c r="A3692" s="4" t="str">
        <f t="shared" si="57"/>
        <v>2011Kentucky</v>
      </c>
      <c r="B3692">
        <v>2011</v>
      </c>
      <c r="C3692" t="s">
        <v>24</v>
      </c>
      <c r="D3692" s="1">
        <v>0</v>
      </c>
      <c r="E3692" s="1">
        <v>0</v>
      </c>
      <c r="F3692" s="1">
        <v>0</v>
      </c>
      <c r="G3692" t="s">
        <v>39</v>
      </c>
      <c r="H3692" s="1">
        <v>2174</v>
      </c>
    </row>
    <row r="3693" spans="1:8">
      <c r="A3693" s="4" t="str">
        <f t="shared" si="57"/>
        <v>2011Kentucky</v>
      </c>
      <c r="B3693">
        <v>2011</v>
      </c>
      <c r="C3693" t="s">
        <v>24</v>
      </c>
      <c r="D3693" s="1">
        <v>0</v>
      </c>
      <c r="E3693" s="1">
        <v>0</v>
      </c>
      <c r="F3693" s="1">
        <v>0</v>
      </c>
      <c r="G3693" t="s">
        <v>40</v>
      </c>
      <c r="H3693" s="1">
        <v>3916</v>
      </c>
    </row>
    <row r="3694" spans="1:8">
      <c r="A3694" s="4" t="str">
        <f t="shared" si="57"/>
        <v>2011Kentucky</v>
      </c>
      <c r="B3694">
        <v>2011</v>
      </c>
      <c r="C3694" t="s">
        <v>24</v>
      </c>
      <c r="D3694" s="1">
        <v>0</v>
      </c>
      <c r="E3694" s="1">
        <v>0</v>
      </c>
      <c r="F3694" s="1">
        <v>0</v>
      </c>
      <c r="G3694" t="s">
        <v>41</v>
      </c>
      <c r="H3694" s="1">
        <v>117</v>
      </c>
    </row>
    <row r="3695" spans="1:8">
      <c r="A3695" s="4" t="str">
        <f t="shared" si="57"/>
        <v>2011Kentucky</v>
      </c>
      <c r="B3695">
        <v>2011</v>
      </c>
      <c r="C3695" t="s">
        <v>24</v>
      </c>
      <c r="D3695" s="1">
        <v>0</v>
      </c>
      <c r="E3695" s="1">
        <v>0</v>
      </c>
      <c r="F3695" s="1">
        <v>0</v>
      </c>
      <c r="G3695" t="s">
        <v>42</v>
      </c>
      <c r="H3695" s="1">
        <v>19617</v>
      </c>
    </row>
    <row r="3696" spans="1:8">
      <c r="A3696" s="4" t="str">
        <f t="shared" si="57"/>
        <v>2011Kentucky</v>
      </c>
      <c r="B3696">
        <v>2011</v>
      </c>
      <c r="C3696" t="s">
        <v>24</v>
      </c>
      <c r="D3696" s="1">
        <v>0</v>
      </c>
      <c r="E3696" s="1">
        <v>0</v>
      </c>
      <c r="F3696" s="1">
        <v>0</v>
      </c>
      <c r="G3696" t="s">
        <v>43</v>
      </c>
      <c r="H3696" s="1">
        <v>1256</v>
      </c>
    </row>
    <row r="3697" spans="1:8">
      <c r="A3697" s="4" t="str">
        <f t="shared" si="57"/>
        <v>2011Kentucky</v>
      </c>
      <c r="B3697">
        <v>2011</v>
      </c>
      <c r="C3697" t="s">
        <v>24</v>
      </c>
      <c r="D3697" s="1">
        <v>0</v>
      </c>
      <c r="E3697" s="1">
        <v>0</v>
      </c>
      <c r="F3697" s="1">
        <v>0</v>
      </c>
      <c r="G3697" t="s">
        <v>44</v>
      </c>
      <c r="H3697" s="1">
        <v>459</v>
      </c>
    </row>
    <row r="3698" spans="1:8">
      <c r="A3698" s="4" t="str">
        <f t="shared" si="57"/>
        <v>2011Kentucky</v>
      </c>
      <c r="B3698">
        <v>2011</v>
      </c>
      <c r="C3698" t="s">
        <v>24</v>
      </c>
      <c r="D3698" s="1">
        <v>0</v>
      </c>
      <c r="E3698" s="1">
        <v>0</v>
      </c>
      <c r="F3698" s="1">
        <v>0</v>
      </c>
      <c r="G3698" t="s">
        <v>45</v>
      </c>
      <c r="H3698" s="1">
        <v>1490</v>
      </c>
    </row>
    <row r="3699" spans="1:8">
      <c r="A3699" s="4" t="str">
        <f t="shared" si="57"/>
        <v>2011Kentucky</v>
      </c>
      <c r="B3699">
        <v>2011</v>
      </c>
      <c r="C3699" t="s">
        <v>24</v>
      </c>
      <c r="D3699" s="1">
        <v>0</v>
      </c>
      <c r="E3699" s="1">
        <v>0</v>
      </c>
      <c r="F3699" s="1">
        <v>0</v>
      </c>
      <c r="G3699" t="s">
        <v>46</v>
      </c>
      <c r="H3699" s="1">
        <v>640</v>
      </c>
    </row>
    <row r="3700" spans="1:8">
      <c r="A3700" s="4" t="str">
        <f t="shared" si="57"/>
        <v>2011Kentucky</v>
      </c>
      <c r="B3700">
        <v>2011</v>
      </c>
      <c r="C3700" t="s">
        <v>24</v>
      </c>
      <c r="D3700" s="1">
        <v>0</v>
      </c>
      <c r="E3700" s="1">
        <v>0</v>
      </c>
      <c r="F3700" s="1">
        <v>0</v>
      </c>
      <c r="G3700" t="s">
        <v>47</v>
      </c>
      <c r="H3700" s="1">
        <v>1387</v>
      </c>
    </row>
    <row r="3701" spans="1:8">
      <c r="A3701" s="4" t="str">
        <f t="shared" si="57"/>
        <v>2011Kentucky</v>
      </c>
      <c r="B3701">
        <v>2011</v>
      </c>
      <c r="C3701" t="s">
        <v>24</v>
      </c>
      <c r="D3701" s="1">
        <v>0</v>
      </c>
      <c r="E3701" s="1">
        <v>0</v>
      </c>
      <c r="F3701" s="1">
        <v>0</v>
      </c>
      <c r="G3701" t="s">
        <v>48</v>
      </c>
      <c r="H3701" s="1">
        <v>0</v>
      </c>
    </row>
    <row r="3702" spans="1:8">
      <c r="A3702" s="4" t="str">
        <f t="shared" si="57"/>
        <v>2011Kentucky</v>
      </c>
      <c r="B3702">
        <v>2011</v>
      </c>
      <c r="C3702" t="s">
        <v>24</v>
      </c>
      <c r="D3702" s="1">
        <v>0</v>
      </c>
      <c r="E3702" s="1">
        <v>0</v>
      </c>
      <c r="F3702" s="1">
        <v>0</v>
      </c>
      <c r="G3702" t="s">
        <v>49</v>
      </c>
      <c r="H3702" s="1">
        <v>16852</v>
      </c>
    </row>
    <row r="3703" spans="1:8">
      <c r="A3703" s="4" t="str">
        <f t="shared" si="57"/>
        <v>2011Kentucky</v>
      </c>
      <c r="B3703">
        <v>2011</v>
      </c>
      <c r="C3703" t="s">
        <v>24</v>
      </c>
      <c r="D3703" s="1">
        <v>0</v>
      </c>
      <c r="E3703" s="1">
        <v>0</v>
      </c>
      <c r="F3703" s="1">
        <v>0</v>
      </c>
      <c r="G3703" t="s">
        <v>50</v>
      </c>
      <c r="H3703" s="1">
        <v>4661</v>
      </c>
    </row>
    <row r="3704" spans="1:8">
      <c r="A3704" s="4" t="str">
        <f t="shared" si="57"/>
        <v>2011Kentucky</v>
      </c>
      <c r="B3704">
        <v>2011</v>
      </c>
      <c r="C3704" t="s">
        <v>24</v>
      </c>
      <c r="D3704" s="1">
        <v>0</v>
      </c>
      <c r="E3704" s="1">
        <v>0</v>
      </c>
      <c r="F3704" s="1">
        <v>0</v>
      </c>
      <c r="G3704" t="s">
        <v>51</v>
      </c>
      <c r="H3704" s="1">
        <v>140</v>
      </c>
    </row>
    <row r="3705" spans="1:8">
      <c r="A3705" s="4" t="str">
        <f t="shared" si="57"/>
        <v>2011Kentucky</v>
      </c>
      <c r="B3705">
        <v>2011</v>
      </c>
      <c r="C3705" t="s">
        <v>24</v>
      </c>
      <c r="D3705" s="1">
        <v>0</v>
      </c>
      <c r="E3705" s="1">
        <v>0</v>
      </c>
      <c r="F3705" s="1">
        <v>0</v>
      </c>
      <c r="G3705" t="s">
        <v>52</v>
      </c>
      <c r="H3705" s="1">
        <v>151</v>
      </c>
    </row>
    <row r="3706" spans="1:8">
      <c r="A3706" s="4" t="str">
        <f t="shared" si="57"/>
        <v>2011Kentucky</v>
      </c>
      <c r="B3706">
        <v>2011</v>
      </c>
      <c r="C3706" t="s">
        <v>24</v>
      </c>
      <c r="D3706" s="1">
        <v>0</v>
      </c>
      <c r="E3706" s="1">
        <v>0</v>
      </c>
      <c r="F3706" s="1">
        <v>0</v>
      </c>
      <c r="G3706" t="s">
        <v>53</v>
      </c>
      <c r="H3706" s="1">
        <v>5154</v>
      </c>
    </row>
    <row r="3707" spans="1:8">
      <c r="A3707" s="4" t="str">
        <f t="shared" si="57"/>
        <v>2011Kentucky</v>
      </c>
      <c r="B3707">
        <v>2011</v>
      </c>
      <c r="C3707" t="s">
        <v>24</v>
      </c>
      <c r="D3707" s="1">
        <v>0</v>
      </c>
      <c r="E3707" s="1">
        <v>0</v>
      </c>
      <c r="F3707" s="1">
        <v>0</v>
      </c>
      <c r="G3707" t="s">
        <v>54</v>
      </c>
      <c r="H3707" s="1">
        <v>1121</v>
      </c>
    </row>
    <row r="3708" spans="1:8">
      <c r="A3708" s="4" t="str">
        <f t="shared" si="57"/>
        <v>2011Kentucky</v>
      </c>
      <c r="B3708">
        <v>2011</v>
      </c>
      <c r="C3708" t="s">
        <v>24</v>
      </c>
      <c r="D3708" s="1">
        <v>0</v>
      </c>
      <c r="E3708" s="1">
        <v>0</v>
      </c>
      <c r="F3708" s="1">
        <v>0</v>
      </c>
      <c r="G3708" t="s">
        <v>55</v>
      </c>
      <c r="H3708" s="1">
        <v>1174</v>
      </c>
    </row>
    <row r="3709" spans="1:8">
      <c r="A3709" s="4" t="str">
        <f t="shared" si="57"/>
        <v>2011Kentucky</v>
      </c>
      <c r="B3709">
        <v>2011</v>
      </c>
      <c r="C3709" t="s">
        <v>24</v>
      </c>
      <c r="D3709" s="1">
        <v>0</v>
      </c>
      <c r="E3709" s="1">
        <v>0</v>
      </c>
      <c r="F3709" s="1">
        <v>0</v>
      </c>
      <c r="G3709" t="s">
        <v>56</v>
      </c>
      <c r="H3709" s="1">
        <v>581</v>
      </c>
    </row>
    <row r="3710" spans="1:8">
      <c r="A3710" s="4" t="str">
        <f t="shared" si="57"/>
        <v>2011Kentucky</v>
      </c>
      <c r="B3710">
        <v>2011</v>
      </c>
      <c r="C3710" t="s">
        <v>24</v>
      </c>
      <c r="D3710" s="1">
        <v>0</v>
      </c>
      <c r="E3710" s="1">
        <v>0</v>
      </c>
      <c r="F3710" s="1">
        <v>0</v>
      </c>
      <c r="G3710" t="s">
        <v>57</v>
      </c>
      <c r="H3710" s="1">
        <v>57</v>
      </c>
    </row>
    <row r="3711" spans="1:8">
      <c r="A3711" s="4" t="str">
        <f t="shared" si="57"/>
        <v>2011Kentucky</v>
      </c>
      <c r="B3711">
        <v>2011</v>
      </c>
      <c r="C3711" t="s">
        <v>24</v>
      </c>
      <c r="D3711" s="1">
        <v>0</v>
      </c>
      <c r="E3711" s="1">
        <v>0</v>
      </c>
      <c r="F3711" s="1">
        <v>0</v>
      </c>
      <c r="G3711" t="s">
        <v>58</v>
      </c>
      <c r="H3711" s="1">
        <v>192</v>
      </c>
    </row>
    <row r="3712" spans="1:8">
      <c r="A3712" s="4" t="str">
        <f t="shared" si="57"/>
        <v>2011Louisiana</v>
      </c>
      <c r="B3712">
        <v>2011</v>
      </c>
      <c r="C3712" s="4" t="s">
        <v>25</v>
      </c>
      <c r="D3712" s="1">
        <v>4518629</v>
      </c>
      <c r="E3712" s="1">
        <v>3865118</v>
      </c>
      <c r="F3712" s="1">
        <v>538691</v>
      </c>
      <c r="G3712">
        <v>0</v>
      </c>
      <c r="H3712" s="1">
        <v>0</v>
      </c>
    </row>
    <row r="3713" spans="1:8">
      <c r="A3713" s="4" t="str">
        <f t="shared" si="57"/>
        <v>2011Louisiana</v>
      </c>
      <c r="B3713">
        <v>2011</v>
      </c>
      <c r="C3713" t="s">
        <v>25</v>
      </c>
      <c r="D3713" s="1">
        <v>0</v>
      </c>
      <c r="E3713" s="1">
        <v>0</v>
      </c>
      <c r="F3713" s="1">
        <v>0</v>
      </c>
      <c r="G3713" t="s">
        <v>7</v>
      </c>
      <c r="H3713" s="1">
        <v>3065</v>
      </c>
    </row>
    <row r="3714" spans="1:8">
      <c r="A3714" s="4" t="str">
        <f t="shared" si="57"/>
        <v>2011Louisiana</v>
      </c>
      <c r="B3714">
        <v>2011</v>
      </c>
      <c r="C3714" t="s">
        <v>25</v>
      </c>
      <c r="D3714" s="1">
        <v>0</v>
      </c>
      <c r="E3714" s="1">
        <v>0</v>
      </c>
      <c r="F3714" s="1">
        <v>0</v>
      </c>
      <c r="G3714" t="s">
        <v>8</v>
      </c>
      <c r="H3714" s="1">
        <v>288</v>
      </c>
    </row>
    <row r="3715" spans="1:8">
      <c r="A3715" s="4" t="str">
        <f t="shared" ref="A3715:A3778" si="58">B3715&amp;C3715</f>
        <v>2011Louisiana</v>
      </c>
      <c r="B3715">
        <v>2011</v>
      </c>
      <c r="C3715" t="s">
        <v>25</v>
      </c>
      <c r="D3715" s="1">
        <v>0</v>
      </c>
      <c r="E3715" s="1">
        <v>0</v>
      </c>
      <c r="F3715" s="1">
        <v>0</v>
      </c>
      <c r="G3715" t="s">
        <v>9</v>
      </c>
      <c r="H3715" s="1">
        <v>2010</v>
      </c>
    </row>
    <row r="3716" spans="1:8">
      <c r="A3716" s="4" t="str">
        <f t="shared" si="58"/>
        <v>2011Louisiana</v>
      </c>
      <c r="B3716">
        <v>2011</v>
      </c>
      <c r="C3716" t="s">
        <v>25</v>
      </c>
      <c r="D3716" s="1">
        <v>0</v>
      </c>
      <c r="E3716" s="1">
        <v>0</v>
      </c>
      <c r="F3716" s="1">
        <v>0</v>
      </c>
      <c r="G3716" t="s">
        <v>10</v>
      </c>
      <c r="H3716" s="1">
        <v>2774</v>
      </c>
    </row>
    <row r="3717" spans="1:8">
      <c r="A3717" s="4" t="str">
        <f t="shared" si="58"/>
        <v>2011Louisiana</v>
      </c>
      <c r="B3717">
        <v>2011</v>
      </c>
      <c r="C3717" t="s">
        <v>25</v>
      </c>
      <c r="D3717" s="1">
        <v>0</v>
      </c>
      <c r="E3717" s="1">
        <v>0</v>
      </c>
      <c r="F3717" s="1">
        <v>0</v>
      </c>
      <c r="G3717" t="s">
        <v>11</v>
      </c>
      <c r="H3717" s="1">
        <v>3957</v>
      </c>
    </row>
    <row r="3718" spans="1:8">
      <c r="A3718" s="4" t="str">
        <f t="shared" si="58"/>
        <v>2011Louisiana</v>
      </c>
      <c r="B3718">
        <v>2011</v>
      </c>
      <c r="C3718" t="s">
        <v>25</v>
      </c>
      <c r="D3718" s="1">
        <v>0</v>
      </c>
      <c r="E3718" s="1">
        <v>0</v>
      </c>
      <c r="F3718" s="1">
        <v>0</v>
      </c>
      <c r="G3718" t="s">
        <v>12</v>
      </c>
      <c r="H3718" s="1">
        <v>1202</v>
      </c>
    </row>
    <row r="3719" spans="1:8">
      <c r="A3719" s="4" t="str">
        <f t="shared" si="58"/>
        <v>2011Louisiana</v>
      </c>
      <c r="B3719">
        <v>2011</v>
      </c>
      <c r="C3719" t="s">
        <v>25</v>
      </c>
      <c r="D3719" s="1">
        <v>0</v>
      </c>
      <c r="E3719" s="1">
        <v>0</v>
      </c>
      <c r="F3719" s="1">
        <v>0</v>
      </c>
      <c r="G3719" t="s">
        <v>13</v>
      </c>
      <c r="H3719" s="1">
        <v>358</v>
      </c>
    </row>
    <row r="3720" spans="1:8">
      <c r="A3720" s="4" t="str">
        <f t="shared" si="58"/>
        <v>2011Louisiana</v>
      </c>
      <c r="B3720">
        <v>2011</v>
      </c>
      <c r="C3720" t="s">
        <v>25</v>
      </c>
      <c r="D3720" s="1">
        <v>0</v>
      </c>
      <c r="E3720" s="1">
        <v>0</v>
      </c>
      <c r="F3720" s="1">
        <v>0</v>
      </c>
      <c r="G3720" t="s">
        <v>14</v>
      </c>
      <c r="H3720" s="1">
        <v>0</v>
      </c>
    </row>
    <row r="3721" spans="1:8">
      <c r="A3721" s="4" t="str">
        <f t="shared" si="58"/>
        <v>2011Louisiana</v>
      </c>
      <c r="B3721">
        <v>2011</v>
      </c>
      <c r="C3721" t="s">
        <v>25</v>
      </c>
      <c r="D3721" s="1">
        <v>0</v>
      </c>
      <c r="E3721" s="1">
        <v>0</v>
      </c>
      <c r="F3721" s="1">
        <v>0</v>
      </c>
      <c r="G3721" t="s">
        <v>15</v>
      </c>
      <c r="H3721" s="1">
        <v>195</v>
      </c>
    </row>
    <row r="3722" spans="1:8">
      <c r="A3722" s="4" t="str">
        <f t="shared" si="58"/>
        <v>2011Louisiana</v>
      </c>
      <c r="B3722">
        <v>2011</v>
      </c>
      <c r="C3722" t="s">
        <v>25</v>
      </c>
      <c r="D3722" s="1">
        <v>0</v>
      </c>
      <c r="E3722" s="1">
        <v>0</v>
      </c>
      <c r="F3722" s="1">
        <v>0</v>
      </c>
      <c r="G3722" t="s">
        <v>16</v>
      </c>
      <c r="H3722" s="1">
        <v>5193</v>
      </c>
    </row>
    <row r="3723" spans="1:8">
      <c r="A3723" s="4" t="str">
        <f t="shared" si="58"/>
        <v>2011Louisiana</v>
      </c>
      <c r="B3723">
        <v>2011</v>
      </c>
      <c r="C3723" t="s">
        <v>25</v>
      </c>
      <c r="D3723" s="1">
        <v>0</v>
      </c>
      <c r="E3723" s="1">
        <v>0</v>
      </c>
      <c r="F3723" s="1">
        <v>0</v>
      </c>
      <c r="G3723" t="s">
        <v>17</v>
      </c>
      <c r="H3723" s="1">
        <v>4425</v>
      </c>
    </row>
    <row r="3724" spans="1:8">
      <c r="A3724" s="4" t="str">
        <f t="shared" si="58"/>
        <v>2011Louisiana</v>
      </c>
      <c r="B3724">
        <v>2011</v>
      </c>
      <c r="C3724" t="s">
        <v>25</v>
      </c>
      <c r="D3724" s="1">
        <v>0</v>
      </c>
      <c r="E3724" s="1">
        <v>0</v>
      </c>
      <c r="F3724" s="1">
        <v>0</v>
      </c>
      <c r="G3724" t="s">
        <v>18</v>
      </c>
      <c r="H3724" s="1">
        <v>688</v>
      </c>
    </row>
    <row r="3725" spans="1:8">
      <c r="A3725" s="4" t="str">
        <f t="shared" si="58"/>
        <v>2011Louisiana</v>
      </c>
      <c r="B3725">
        <v>2011</v>
      </c>
      <c r="C3725" t="s">
        <v>25</v>
      </c>
      <c r="D3725" s="1">
        <v>0</v>
      </c>
      <c r="E3725" s="1">
        <v>0</v>
      </c>
      <c r="F3725" s="1">
        <v>0</v>
      </c>
      <c r="G3725" t="s">
        <v>19</v>
      </c>
      <c r="H3725" s="1">
        <v>230</v>
      </c>
    </row>
    <row r="3726" spans="1:8">
      <c r="A3726" s="4" t="str">
        <f t="shared" si="58"/>
        <v>2011Louisiana</v>
      </c>
      <c r="B3726">
        <v>2011</v>
      </c>
      <c r="C3726" t="s">
        <v>25</v>
      </c>
      <c r="D3726" s="1">
        <v>0</v>
      </c>
      <c r="E3726" s="1">
        <v>0</v>
      </c>
      <c r="F3726" s="1">
        <v>0</v>
      </c>
      <c r="G3726" t="s">
        <v>20</v>
      </c>
      <c r="H3726" s="1">
        <v>1189</v>
      </c>
    </row>
    <row r="3727" spans="1:8">
      <c r="A3727" s="4" t="str">
        <f t="shared" si="58"/>
        <v>2011Louisiana</v>
      </c>
      <c r="B3727">
        <v>2011</v>
      </c>
      <c r="C3727" t="s">
        <v>25</v>
      </c>
      <c r="D3727" s="1">
        <v>0</v>
      </c>
      <c r="E3727" s="1">
        <v>0</v>
      </c>
      <c r="F3727" s="1">
        <v>0</v>
      </c>
      <c r="G3727" t="s">
        <v>21</v>
      </c>
      <c r="H3727" s="1">
        <v>1549</v>
      </c>
    </row>
    <row r="3728" spans="1:8">
      <c r="A3728" s="4" t="str">
        <f t="shared" si="58"/>
        <v>2011Louisiana</v>
      </c>
      <c r="B3728">
        <v>2011</v>
      </c>
      <c r="C3728" t="s">
        <v>25</v>
      </c>
      <c r="D3728" s="1">
        <v>0</v>
      </c>
      <c r="E3728" s="1">
        <v>0</v>
      </c>
      <c r="F3728" s="1">
        <v>0</v>
      </c>
      <c r="G3728" t="s">
        <v>22</v>
      </c>
      <c r="H3728" s="1">
        <v>468</v>
      </c>
    </row>
    <row r="3729" spans="1:8">
      <c r="A3729" s="4" t="str">
        <f t="shared" si="58"/>
        <v>2011Louisiana</v>
      </c>
      <c r="B3729">
        <v>2011</v>
      </c>
      <c r="C3729" t="s">
        <v>25</v>
      </c>
      <c r="D3729" s="1">
        <v>0</v>
      </c>
      <c r="E3729" s="1">
        <v>0</v>
      </c>
      <c r="F3729" s="1">
        <v>0</v>
      </c>
      <c r="G3729" t="s">
        <v>23</v>
      </c>
      <c r="H3729" s="1">
        <v>312</v>
      </c>
    </row>
    <row r="3730" spans="1:8">
      <c r="A3730" s="4" t="str">
        <f t="shared" si="58"/>
        <v>2011Louisiana</v>
      </c>
      <c r="B3730">
        <v>2011</v>
      </c>
      <c r="C3730" t="s">
        <v>25</v>
      </c>
      <c r="D3730" s="1">
        <v>0</v>
      </c>
      <c r="E3730" s="1">
        <v>0</v>
      </c>
      <c r="F3730" s="1">
        <v>0</v>
      </c>
      <c r="G3730" t="s">
        <v>24</v>
      </c>
      <c r="H3730" s="1">
        <v>1520</v>
      </c>
    </row>
    <row r="3731" spans="1:8">
      <c r="A3731" s="4" t="str">
        <f t="shared" si="58"/>
        <v>2011Louisiana</v>
      </c>
      <c r="B3731">
        <v>2011</v>
      </c>
      <c r="C3731" t="s">
        <v>25</v>
      </c>
      <c r="D3731" s="1">
        <v>0</v>
      </c>
      <c r="E3731" s="1">
        <v>0</v>
      </c>
      <c r="F3731" s="1">
        <v>0</v>
      </c>
      <c r="G3731" t="s">
        <v>25</v>
      </c>
      <c r="H3731" s="1">
        <v>0</v>
      </c>
    </row>
    <row r="3732" spans="1:8">
      <c r="A3732" s="4" t="str">
        <f t="shared" si="58"/>
        <v>2011Louisiana</v>
      </c>
      <c r="B3732">
        <v>2011</v>
      </c>
      <c r="C3732" t="s">
        <v>25</v>
      </c>
      <c r="D3732" s="1">
        <v>0</v>
      </c>
      <c r="E3732" s="1">
        <v>0</v>
      </c>
      <c r="F3732" s="1">
        <v>0</v>
      </c>
      <c r="G3732" t="s">
        <v>26</v>
      </c>
      <c r="H3732" s="1">
        <v>120</v>
      </c>
    </row>
    <row r="3733" spans="1:8">
      <c r="A3733" s="4" t="str">
        <f t="shared" si="58"/>
        <v>2011Louisiana</v>
      </c>
      <c r="B3733">
        <v>2011</v>
      </c>
      <c r="C3733" t="s">
        <v>25</v>
      </c>
      <c r="D3733" s="1">
        <v>0</v>
      </c>
      <c r="E3733" s="1">
        <v>0</v>
      </c>
      <c r="F3733" s="1">
        <v>0</v>
      </c>
      <c r="G3733" t="s">
        <v>27</v>
      </c>
      <c r="H3733" s="1">
        <v>1221</v>
      </c>
    </row>
    <row r="3734" spans="1:8">
      <c r="A3734" s="4" t="str">
        <f t="shared" si="58"/>
        <v>2011Louisiana</v>
      </c>
      <c r="B3734">
        <v>2011</v>
      </c>
      <c r="C3734" t="s">
        <v>25</v>
      </c>
      <c r="D3734" s="1">
        <v>0</v>
      </c>
      <c r="E3734" s="1">
        <v>0</v>
      </c>
      <c r="F3734" s="1">
        <v>0</v>
      </c>
      <c r="G3734" t="s">
        <v>28</v>
      </c>
      <c r="H3734" s="1">
        <v>439</v>
      </c>
    </row>
    <row r="3735" spans="1:8">
      <c r="A3735" s="4" t="str">
        <f t="shared" si="58"/>
        <v>2011Louisiana</v>
      </c>
      <c r="B3735">
        <v>2011</v>
      </c>
      <c r="C3735" t="s">
        <v>25</v>
      </c>
      <c r="D3735" s="1">
        <v>0</v>
      </c>
      <c r="E3735" s="1">
        <v>0</v>
      </c>
      <c r="F3735" s="1">
        <v>0</v>
      </c>
      <c r="G3735" t="s">
        <v>29</v>
      </c>
      <c r="H3735" s="1">
        <v>1163</v>
      </c>
    </row>
    <row r="3736" spans="1:8">
      <c r="A3736" s="4" t="str">
        <f t="shared" si="58"/>
        <v>2011Louisiana</v>
      </c>
      <c r="B3736">
        <v>2011</v>
      </c>
      <c r="C3736" t="s">
        <v>25</v>
      </c>
      <c r="D3736" s="1">
        <v>0</v>
      </c>
      <c r="E3736" s="1">
        <v>0</v>
      </c>
      <c r="F3736" s="1">
        <v>0</v>
      </c>
      <c r="G3736" t="s">
        <v>30</v>
      </c>
      <c r="H3736" s="1">
        <v>698</v>
      </c>
    </row>
    <row r="3737" spans="1:8">
      <c r="A3737" s="4" t="str">
        <f t="shared" si="58"/>
        <v>2011Louisiana</v>
      </c>
      <c r="B3737">
        <v>2011</v>
      </c>
      <c r="C3737" t="s">
        <v>25</v>
      </c>
      <c r="D3737" s="1">
        <v>0</v>
      </c>
      <c r="E3737" s="1">
        <v>0</v>
      </c>
      <c r="F3737" s="1">
        <v>0</v>
      </c>
      <c r="G3737" t="s">
        <v>31</v>
      </c>
      <c r="H3737" s="1">
        <v>10255</v>
      </c>
    </row>
    <row r="3738" spans="1:8">
      <c r="A3738" s="4" t="str">
        <f t="shared" si="58"/>
        <v>2011Louisiana</v>
      </c>
      <c r="B3738">
        <v>2011</v>
      </c>
      <c r="C3738" t="s">
        <v>25</v>
      </c>
      <c r="D3738" s="1">
        <v>0</v>
      </c>
      <c r="E3738" s="1">
        <v>0</v>
      </c>
      <c r="F3738" s="1">
        <v>0</v>
      </c>
      <c r="G3738" t="s">
        <v>32</v>
      </c>
      <c r="H3738" s="1">
        <v>1375</v>
      </c>
    </row>
    <row r="3739" spans="1:8">
      <c r="A3739" s="4" t="str">
        <f t="shared" si="58"/>
        <v>2011Louisiana</v>
      </c>
      <c r="B3739">
        <v>2011</v>
      </c>
      <c r="C3739" t="s">
        <v>25</v>
      </c>
      <c r="D3739" s="1">
        <v>0</v>
      </c>
      <c r="E3739" s="1">
        <v>0</v>
      </c>
      <c r="F3739" s="1">
        <v>0</v>
      </c>
      <c r="G3739" t="s">
        <v>33</v>
      </c>
      <c r="H3739" s="1">
        <v>278</v>
      </c>
    </row>
    <row r="3740" spans="1:8">
      <c r="A3740" s="4" t="str">
        <f t="shared" si="58"/>
        <v>2011Louisiana</v>
      </c>
      <c r="B3740">
        <v>2011</v>
      </c>
      <c r="C3740" t="s">
        <v>25</v>
      </c>
      <c r="D3740" s="1">
        <v>0</v>
      </c>
      <c r="E3740" s="1">
        <v>0</v>
      </c>
      <c r="F3740" s="1">
        <v>0</v>
      </c>
      <c r="G3740" t="s">
        <v>34</v>
      </c>
      <c r="H3740" s="1">
        <v>176</v>
      </c>
    </row>
    <row r="3741" spans="1:8">
      <c r="A3741" s="4" t="str">
        <f t="shared" si="58"/>
        <v>2011Louisiana</v>
      </c>
      <c r="B3741">
        <v>2011</v>
      </c>
      <c r="C3741" t="s">
        <v>25</v>
      </c>
      <c r="D3741" s="1">
        <v>0</v>
      </c>
      <c r="E3741" s="1">
        <v>0</v>
      </c>
      <c r="F3741" s="1">
        <v>0</v>
      </c>
      <c r="G3741" t="s">
        <v>35</v>
      </c>
      <c r="H3741" s="1">
        <v>994</v>
      </c>
    </row>
    <row r="3742" spans="1:8">
      <c r="A3742" s="4" t="str">
        <f t="shared" si="58"/>
        <v>2011Louisiana</v>
      </c>
      <c r="B3742">
        <v>2011</v>
      </c>
      <c r="C3742" t="s">
        <v>25</v>
      </c>
      <c r="D3742" s="1">
        <v>0</v>
      </c>
      <c r="E3742" s="1">
        <v>0</v>
      </c>
      <c r="F3742" s="1">
        <v>0</v>
      </c>
      <c r="G3742" t="s">
        <v>36</v>
      </c>
      <c r="H3742" s="1">
        <v>15</v>
      </c>
    </row>
    <row r="3743" spans="1:8">
      <c r="A3743" s="4" t="str">
        <f t="shared" si="58"/>
        <v>2011Louisiana</v>
      </c>
      <c r="B3743">
        <v>2011</v>
      </c>
      <c r="C3743" t="s">
        <v>25</v>
      </c>
      <c r="D3743" s="1">
        <v>0</v>
      </c>
      <c r="E3743" s="1">
        <v>0</v>
      </c>
      <c r="F3743" s="1">
        <v>0</v>
      </c>
      <c r="G3743" t="s">
        <v>37</v>
      </c>
      <c r="H3743" s="1">
        <v>453</v>
      </c>
    </row>
    <row r="3744" spans="1:8">
      <c r="A3744" s="4" t="str">
        <f t="shared" si="58"/>
        <v>2011Louisiana</v>
      </c>
      <c r="B3744">
        <v>2011</v>
      </c>
      <c r="C3744" t="s">
        <v>25</v>
      </c>
      <c r="D3744" s="1">
        <v>0</v>
      </c>
      <c r="E3744" s="1">
        <v>0</v>
      </c>
      <c r="F3744" s="1">
        <v>0</v>
      </c>
      <c r="G3744" t="s">
        <v>38</v>
      </c>
      <c r="H3744" s="1">
        <v>1028</v>
      </c>
    </row>
    <row r="3745" spans="1:8">
      <c r="A3745" s="4" t="str">
        <f t="shared" si="58"/>
        <v>2011Louisiana</v>
      </c>
      <c r="B3745">
        <v>2011</v>
      </c>
      <c r="C3745" t="s">
        <v>25</v>
      </c>
      <c r="D3745" s="1">
        <v>0</v>
      </c>
      <c r="E3745" s="1">
        <v>0</v>
      </c>
      <c r="F3745" s="1">
        <v>0</v>
      </c>
      <c r="G3745" t="s">
        <v>39</v>
      </c>
      <c r="H3745" s="1">
        <v>1360</v>
      </c>
    </row>
    <row r="3746" spans="1:8">
      <c r="A3746" s="4" t="str">
        <f t="shared" si="58"/>
        <v>2011Louisiana</v>
      </c>
      <c r="B3746">
        <v>2011</v>
      </c>
      <c r="C3746" t="s">
        <v>25</v>
      </c>
      <c r="D3746" s="1">
        <v>0</v>
      </c>
      <c r="E3746" s="1">
        <v>0</v>
      </c>
      <c r="F3746" s="1">
        <v>0</v>
      </c>
      <c r="G3746" t="s">
        <v>40</v>
      </c>
      <c r="H3746" s="1">
        <v>2134</v>
      </c>
    </row>
    <row r="3747" spans="1:8">
      <c r="A3747" s="4" t="str">
        <f t="shared" si="58"/>
        <v>2011Louisiana</v>
      </c>
      <c r="B3747">
        <v>2011</v>
      </c>
      <c r="C3747" t="s">
        <v>25</v>
      </c>
      <c r="D3747" s="1">
        <v>0</v>
      </c>
      <c r="E3747" s="1">
        <v>0</v>
      </c>
      <c r="F3747" s="1">
        <v>0</v>
      </c>
      <c r="G3747" t="s">
        <v>41</v>
      </c>
      <c r="H3747" s="1">
        <v>277</v>
      </c>
    </row>
    <row r="3748" spans="1:8">
      <c r="A3748" s="4" t="str">
        <f t="shared" si="58"/>
        <v>2011Louisiana</v>
      </c>
      <c r="B3748">
        <v>2011</v>
      </c>
      <c r="C3748" t="s">
        <v>25</v>
      </c>
      <c r="D3748" s="1">
        <v>0</v>
      </c>
      <c r="E3748" s="1">
        <v>0</v>
      </c>
      <c r="F3748" s="1">
        <v>0</v>
      </c>
      <c r="G3748" t="s">
        <v>42</v>
      </c>
      <c r="H3748" s="1">
        <v>2641</v>
      </c>
    </row>
    <row r="3749" spans="1:8">
      <c r="A3749" s="4" t="str">
        <f t="shared" si="58"/>
        <v>2011Louisiana</v>
      </c>
      <c r="B3749">
        <v>2011</v>
      </c>
      <c r="C3749" t="s">
        <v>25</v>
      </c>
      <c r="D3749" s="1">
        <v>0</v>
      </c>
      <c r="E3749" s="1">
        <v>0</v>
      </c>
      <c r="F3749" s="1">
        <v>0</v>
      </c>
      <c r="G3749" t="s">
        <v>43</v>
      </c>
      <c r="H3749" s="1">
        <v>4235</v>
      </c>
    </row>
    <row r="3750" spans="1:8">
      <c r="A3750" s="4" t="str">
        <f t="shared" si="58"/>
        <v>2011Louisiana</v>
      </c>
      <c r="B3750">
        <v>2011</v>
      </c>
      <c r="C3750" t="s">
        <v>25</v>
      </c>
      <c r="D3750" s="1">
        <v>0</v>
      </c>
      <c r="E3750" s="1">
        <v>0</v>
      </c>
      <c r="F3750" s="1">
        <v>0</v>
      </c>
      <c r="G3750" t="s">
        <v>44</v>
      </c>
      <c r="H3750" s="1">
        <v>1531</v>
      </c>
    </row>
    <row r="3751" spans="1:8">
      <c r="A3751" s="4" t="str">
        <f t="shared" si="58"/>
        <v>2011Louisiana</v>
      </c>
      <c r="B3751">
        <v>2011</v>
      </c>
      <c r="C3751" t="s">
        <v>25</v>
      </c>
      <c r="D3751" s="1">
        <v>0</v>
      </c>
      <c r="E3751" s="1">
        <v>0</v>
      </c>
      <c r="F3751" s="1">
        <v>0</v>
      </c>
      <c r="G3751" t="s">
        <v>45</v>
      </c>
      <c r="H3751" s="1">
        <v>455</v>
      </c>
    </row>
    <row r="3752" spans="1:8">
      <c r="A3752" s="4" t="str">
        <f t="shared" si="58"/>
        <v>2011Louisiana</v>
      </c>
      <c r="B3752">
        <v>2011</v>
      </c>
      <c r="C3752" t="s">
        <v>25</v>
      </c>
      <c r="D3752" s="1">
        <v>0</v>
      </c>
      <c r="E3752" s="1">
        <v>0</v>
      </c>
      <c r="F3752" s="1">
        <v>0</v>
      </c>
      <c r="G3752" t="s">
        <v>46</v>
      </c>
      <c r="H3752" s="1">
        <v>268</v>
      </c>
    </row>
    <row r="3753" spans="1:8">
      <c r="A3753" s="4" t="str">
        <f t="shared" si="58"/>
        <v>2011Louisiana</v>
      </c>
      <c r="B3753">
        <v>2011</v>
      </c>
      <c r="C3753" t="s">
        <v>25</v>
      </c>
      <c r="D3753" s="1">
        <v>0</v>
      </c>
      <c r="E3753" s="1">
        <v>0</v>
      </c>
      <c r="F3753" s="1">
        <v>0</v>
      </c>
      <c r="G3753" t="s">
        <v>47</v>
      </c>
      <c r="H3753" s="1">
        <v>1573</v>
      </c>
    </row>
    <row r="3754" spans="1:8">
      <c r="A3754" s="4" t="str">
        <f t="shared" si="58"/>
        <v>2011Louisiana</v>
      </c>
      <c r="B3754">
        <v>2011</v>
      </c>
      <c r="C3754" t="s">
        <v>25</v>
      </c>
      <c r="D3754" s="1">
        <v>0</v>
      </c>
      <c r="E3754" s="1">
        <v>0</v>
      </c>
      <c r="F3754" s="1">
        <v>0</v>
      </c>
      <c r="G3754" t="s">
        <v>48</v>
      </c>
      <c r="H3754" s="1">
        <v>37</v>
      </c>
    </row>
    <row r="3755" spans="1:8">
      <c r="A3755" s="4" t="str">
        <f t="shared" si="58"/>
        <v>2011Louisiana</v>
      </c>
      <c r="B3755">
        <v>2011</v>
      </c>
      <c r="C3755" t="s">
        <v>25</v>
      </c>
      <c r="D3755" s="1">
        <v>0</v>
      </c>
      <c r="E3755" s="1">
        <v>0</v>
      </c>
      <c r="F3755" s="1">
        <v>0</v>
      </c>
      <c r="G3755" t="s">
        <v>49</v>
      </c>
      <c r="H3755" s="1">
        <v>2495</v>
      </c>
    </row>
    <row r="3756" spans="1:8">
      <c r="A3756" s="4" t="str">
        <f t="shared" si="58"/>
        <v>2011Louisiana</v>
      </c>
      <c r="B3756">
        <v>2011</v>
      </c>
      <c r="C3756" t="s">
        <v>25</v>
      </c>
      <c r="D3756" s="1">
        <v>0</v>
      </c>
      <c r="E3756" s="1">
        <v>0</v>
      </c>
      <c r="F3756" s="1">
        <v>0</v>
      </c>
      <c r="G3756" t="s">
        <v>50</v>
      </c>
      <c r="H3756" s="1">
        <v>30292</v>
      </c>
    </row>
    <row r="3757" spans="1:8">
      <c r="A3757" s="4" t="str">
        <f t="shared" si="58"/>
        <v>2011Louisiana</v>
      </c>
      <c r="B3757">
        <v>2011</v>
      </c>
      <c r="C3757" t="s">
        <v>25</v>
      </c>
      <c r="D3757" s="1">
        <v>0</v>
      </c>
      <c r="E3757" s="1">
        <v>0</v>
      </c>
      <c r="F3757" s="1">
        <v>0</v>
      </c>
      <c r="G3757" t="s">
        <v>51</v>
      </c>
      <c r="H3757" s="1">
        <v>179</v>
      </c>
    </row>
    <row r="3758" spans="1:8">
      <c r="A3758" s="4" t="str">
        <f t="shared" si="58"/>
        <v>2011Louisiana</v>
      </c>
      <c r="B3758">
        <v>2011</v>
      </c>
      <c r="C3758" t="s">
        <v>25</v>
      </c>
      <c r="D3758" s="1">
        <v>0</v>
      </c>
      <c r="E3758" s="1">
        <v>0</v>
      </c>
      <c r="F3758" s="1">
        <v>0</v>
      </c>
      <c r="G3758" t="s">
        <v>52</v>
      </c>
      <c r="H3758" s="1">
        <v>87</v>
      </c>
    </row>
    <row r="3759" spans="1:8">
      <c r="A3759" s="4" t="str">
        <f t="shared" si="58"/>
        <v>2011Louisiana</v>
      </c>
      <c r="B3759">
        <v>2011</v>
      </c>
      <c r="C3759" t="s">
        <v>25</v>
      </c>
      <c r="D3759" s="1">
        <v>0</v>
      </c>
      <c r="E3759" s="1">
        <v>0</v>
      </c>
      <c r="F3759" s="1">
        <v>0</v>
      </c>
      <c r="G3759" t="s">
        <v>53</v>
      </c>
      <c r="H3759" s="1">
        <v>2055</v>
      </c>
    </row>
    <row r="3760" spans="1:8">
      <c r="A3760" s="4" t="str">
        <f t="shared" si="58"/>
        <v>2011Louisiana</v>
      </c>
      <c r="B3760">
        <v>2011</v>
      </c>
      <c r="C3760" t="s">
        <v>25</v>
      </c>
      <c r="D3760" s="1">
        <v>0</v>
      </c>
      <c r="E3760" s="1">
        <v>0</v>
      </c>
      <c r="F3760" s="1">
        <v>0</v>
      </c>
      <c r="G3760" t="s">
        <v>54</v>
      </c>
      <c r="H3760" s="1">
        <v>1075</v>
      </c>
    </row>
    <row r="3761" spans="1:8">
      <c r="A3761" s="4" t="str">
        <f t="shared" si="58"/>
        <v>2011Louisiana</v>
      </c>
      <c r="B3761">
        <v>2011</v>
      </c>
      <c r="C3761" t="s">
        <v>25</v>
      </c>
      <c r="D3761" s="1">
        <v>0</v>
      </c>
      <c r="E3761" s="1">
        <v>0</v>
      </c>
      <c r="F3761" s="1">
        <v>0</v>
      </c>
      <c r="G3761" t="s">
        <v>55</v>
      </c>
      <c r="H3761" s="1">
        <v>110</v>
      </c>
    </row>
    <row r="3762" spans="1:8">
      <c r="A3762" s="4" t="str">
        <f t="shared" si="58"/>
        <v>2011Louisiana</v>
      </c>
      <c r="B3762">
        <v>2011</v>
      </c>
      <c r="C3762" t="s">
        <v>25</v>
      </c>
      <c r="D3762" s="1">
        <v>0</v>
      </c>
      <c r="E3762" s="1">
        <v>0</v>
      </c>
      <c r="F3762" s="1">
        <v>0</v>
      </c>
      <c r="G3762" t="s">
        <v>56</v>
      </c>
      <c r="H3762" s="1">
        <v>339</v>
      </c>
    </row>
    <row r="3763" spans="1:8">
      <c r="A3763" s="4" t="str">
        <f t="shared" si="58"/>
        <v>2011Louisiana</v>
      </c>
      <c r="B3763">
        <v>2011</v>
      </c>
      <c r="C3763" t="s">
        <v>25</v>
      </c>
      <c r="D3763" s="1">
        <v>0</v>
      </c>
      <c r="E3763" s="1">
        <v>0</v>
      </c>
      <c r="F3763" s="1">
        <v>0</v>
      </c>
      <c r="G3763" t="s">
        <v>57</v>
      </c>
      <c r="H3763" s="1">
        <v>357</v>
      </c>
    </row>
    <row r="3764" spans="1:8">
      <c r="A3764" s="4" t="str">
        <f t="shared" si="58"/>
        <v>2011Louisiana</v>
      </c>
      <c r="B3764">
        <v>2011</v>
      </c>
      <c r="C3764" t="s">
        <v>25</v>
      </c>
      <c r="D3764" s="1">
        <v>0</v>
      </c>
      <c r="E3764" s="1">
        <v>0</v>
      </c>
      <c r="F3764" s="1">
        <v>0</v>
      </c>
      <c r="G3764" t="s">
        <v>58</v>
      </c>
      <c r="H3764" s="1">
        <v>393</v>
      </c>
    </row>
    <row r="3765" spans="1:8">
      <c r="A3765" s="4" t="str">
        <f t="shared" si="58"/>
        <v>2011Maine</v>
      </c>
      <c r="B3765">
        <v>2011</v>
      </c>
      <c r="C3765" s="4" t="s">
        <v>26</v>
      </c>
      <c r="D3765" s="1">
        <v>1315833</v>
      </c>
      <c r="E3765" s="1">
        <v>1120364</v>
      </c>
      <c r="F3765" s="1">
        <v>157102</v>
      </c>
      <c r="G3765">
        <v>0</v>
      </c>
      <c r="H3765" s="1">
        <v>0</v>
      </c>
    </row>
    <row r="3766" spans="1:8">
      <c r="A3766" s="4" t="str">
        <f t="shared" si="58"/>
        <v>2011Maine</v>
      </c>
      <c r="B3766">
        <v>2011</v>
      </c>
      <c r="C3766" t="s">
        <v>26</v>
      </c>
      <c r="D3766" s="1">
        <v>0</v>
      </c>
      <c r="E3766" s="1">
        <v>0</v>
      </c>
      <c r="F3766" s="1">
        <v>0</v>
      </c>
      <c r="G3766" t="s">
        <v>7</v>
      </c>
      <c r="H3766" s="1">
        <v>634</v>
      </c>
    </row>
    <row r="3767" spans="1:8">
      <c r="A3767" s="4" t="str">
        <f t="shared" si="58"/>
        <v>2011Maine</v>
      </c>
      <c r="B3767">
        <v>2011</v>
      </c>
      <c r="C3767" t="s">
        <v>26</v>
      </c>
      <c r="D3767" s="1">
        <v>0</v>
      </c>
      <c r="E3767" s="1">
        <v>0</v>
      </c>
      <c r="F3767" s="1">
        <v>0</v>
      </c>
      <c r="G3767" t="s">
        <v>8</v>
      </c>
      <c r="H3767" s="1">
        <v>37</v>
      </c>
    </row>
    <row r="3768" spans="1:8">
      <c r="A3768" s="4" t="str">
        <f t="shared" si="58"/>
        <v>2011Maine</v>
      </c>
      <c r="B3768">
        <v>2011</v>
      </c>
      <c r="C3768" t="s">
        <v>26</v>
      </c>
      <c r="D3768" s="1">
        <v>0</v>
      </c>
      <c r="E3768" s="1">
        <v>0</v>
      </c>
      <c r="F3768" s="1">
        <v>0</v>
      </c>
      <c r="G3768" t="s">
        <v>9</v>
      </c>
      <c r="H3768" s="1">
        <v>325</v>
      </c>
    </row>
    <row r="3769" spans="1:8">
      <c r="A3769" s="4" t="str">
        <f t="shared" si="58"/>
        <v>2011Maine</v>
      </c>
      <c r="B3769">
        <v>2011</v>
      </c>
      <c r="C3769" t="s">
        <v>26</v>
      </c>
      <c r="D3769" s="1">
        <v>0</v>
      </c>
      <c r="E3769" s="1">
        <v>0</v>
      </c>
      <c r="F3769" s="1">
        <v>0</v>
      </c>
      <c r="G3769" t="s">
        <v>10</v>
      </c>
      <c r="H3769" s="1">
        <v>38</v>
      </c>
    </row>
    <row r="3770" spans="1:8">
      <c r="A3770" s="4" t="str">
        <f t="shared" si="58"/>
        <v>2011Maine</v>
      </c>
      <c r="B3770">
        <v>2011</v>
      </c>
      <c r="C3770" t="s">
        <v>26</v>
      </c>
      <c r="D3770" s="1">
        <v>0</v>
      </c>
      <c r="E3770" s="1">
        <v>0</v>
      </c>
      <c r="F3770" s="1">
        <v>0</v>
      </c>
      <c r="G3770" t="s">
        <v>11</v>
      </c>
      <c r="H3770" s="1">
        <v>829</v>
      </c>
    </row>
    <row r="3771" spans="1:8">
      <c r="A3771" s="4" t="str">
        <f t="shared" si="58"/>
        <v>2011Maine</v>
      </c>
      <c r="B3771">
        <v>2011</v>
      </c>
      <c r="C3771" t="s">
        <v>26</v>
      </c>
      <c r="D3771" s="1">
        <v>0</v>
      </c>
      <c r="E3771" s="1">
        <v>0</v>
      </c>
      <c r="F3771" s="1">
        <v>0</v>
      </c>
      <c r="G3771" t="s">
        <v>12</v>
      </c>
      <c r="H3771" s="1">
        <v>290</v>
      </c>
    </row>
    <row r="3772" spans="1:8">
      <c r="A3772" s="4" t="str">
        <f t="shared" si="58"/>
        <v>2011Maine</v>
      </c>
      <c r="B3772">
        <v>2011</v>
      </c>
      <c r="C3772" t="s">
        <v>26</v>
      </c>
      <c r="D3772" s="1">
        <v>0</v>
      </c>
      <c r="E3772" s="1">
        <v>0</v>
      </c>
      <c r="F3772" s="1">
        <v>0</v>
      </c>
      <c r="G3772" t="s">
        <v>13</v>
      </c>
      <c r="H3772" s="1">
        <v>2481</v>
      </c>
    </row>
    <row r="3773" spans="1:8">
      <c r="A3773" s="4" t="str">
        <f t="shared" si="58"/>
        <v>2011Maine</v>
      </c>
      <c r="B3773">
        <v>2011</v>
      </c>
      <c r="C3773" t="s">
        <v>26</v>
      </c>
      <c r="D3773" s="1">
        <v>0</v>
      </c>
      <c r="E3773" s="1">
        <v>0</v>
      </c>
      <c r="F3773" s="1">
        <v>0</v>
      </c>
      <c r="G3773" t="s">
        <v>14</v>
      </c>
      <c r="H3773" s="1">
        <v>238</v>
      </c>
    </row>
    <row r="3774" spans="1:8">
      <c r="A3774" s="4" t="str">
        <f t="shared" si="58"/>
        <v>2011Maine</v>
      </c>
      <c r="B3774">
        <v>2011</v>
      </c>
      <c r="C3774" t="s">
        <v>26</v>
      </c>
      <c r="D3774" s="1">
        <v>0</v>
      </c>
      <c r="E3774" s="1">
        <v>0</v>
      </c>
      <c r="F3774" s="1">
        <v>0</v>
      </c>
      <c r="G3774" t="s">
        <v>15</v>
      </c>
      <c r="H3774" s="1">
        <v>239</v>
      </c>
    </row>
    <row r="3775" spans="1:8">
      <c r="A3775" s="4" t="str">
        <f t="shared" si="58"/>
        <v>2011Maine</v>
      </c>
      <c r="B3775">
        <v>2011</v>
      </c>
      <c r="C3775" t="s">
        <v>26</v>
      </c>
      <c r="D3775" s="1">
        <v>0</v>
      </c>
      <c r="E3775" s="1">
        <v>0</v>
      </c>
      <c r="F3775" s="1">
        <v>0</v>
      </c>
      <c r="G3775" t="s">
        <v>16</v>
      </c>
      <c r="H3775" s="1">
        <v>4304</v>
      </c>
    </row>
    <row r="3776" spans="1:8">
      <c r="A3776" s="4" t="str">
        <f t="shared" si="58"/>
        <v>2011Maine</v>
      </c>
      <c r="B3776">
        <v>2011</v>
      </c>
      <c r="C3776" t="s">
        <v>26</v>
      </c>
      <c r="D3776" s="1">
        <v>0</v>
      </c>
      <c r="E3776" s="1">
        <v>0</v>
      </c>
      <c r="F3776" s="1">
        <v>0</v>
      </c>
      <c r="G3776" t="s">
        <v>17</v>
      </c>
      <c r="H3776" s="1">
        <v>507</v>
      </c>
    </row>
    <row r="3777" spans="1:8">
      <c r="A3777" s="4" t="str">
        <f t="shared" si="58"/>
        <v>2011Maine</v>
      </c>
      <c r="B3777">
        <v>2011</v>
      </c>
      <c r="C3777" t="s">
        <v>26</v>
      </c>
      <c r="D3777" s="1">
        <v>0</v>
      </c>
      <c r="E3777" s="1">
        <v>0</v>
      </c>
      <c r="F3777" s="1">
        <v>0</v>
      </c>
      <c r="G3777" t="s">
        <v>18</v>
      </c>
      <c r="H3777" s="1">
        <v>177</v>
      </c>
    </row>
    <row r="3778" spans="1:8">
      <c r="A3778" s="4" t="str">
        <f t="shared" si="58"/>
        <v>2011Maine</v>
      </c>
      <c r="B3778">
        <v>2011</v>
      </c>
      <c r="C3778" t="s">
        <v>26</v>
      </c>
      <c r="D3778" s="1">
        <v>0</v>
      </c>
      <c r="E3778" s="1">
        <v>0</v>
      </c>
      <c r="F3778" s="1">
        <v>0</v>
      </c>
      <c r="G3778" t="s">
        <v>19</v>
      </c>
      <c r="H3778" s="1">
        <v>0</v>
      </c>
    </row>
    <row r="3779" spans="1:8">
      <c r="A3779" s="4" t="str">
        <f t="shared" ref="A3779:A3842" si="59">B3779&amp;C3779</f>
        <v>2011Maine</v>
      </c>
      <c r="B3779">
        <v>2011</v>
      </c>
      <c r="C3779" t="s">
        <v>26</v>
      </c>
      <c r="D3779" s="1">
        <v>0</v>
      </c>
      <c r="E3779" s="1">
        <v>0</v>
      </c>
      <c r="F3779" s="1">
        <v>0</v>
      </c>
      <c r="G3779" t="s">
        <v>20</v>
      </c>
      <c r="H3779" s="1">
        <v>675</v>
      </c>
    </row>
    <row r="3780" spans="1:8">
      <c r="A3780" s="4" t="str">
        <f t="shared" si="59"/>
        <v>2011Maine</v>
      </c>
      <c r="B3780">
        <v>2011</v>
      </c>
      <c r="C3780" t="s">
        <v>26</v>
      </c>
      <c r="D3780" s="1">
        <v>0</v>
      </c>
      <c r="E3780" s="1">
        <v>0</v>
      </c>
      <c r="F3780" s="1">
        <v>0</v>
      </c>
      <c r="G3780" t="s">
        <v>21</v>
      </c>
      <c r="H3780" s="1">
        <v>164</v>
      </c>
    </row>
    <row r="3781" spans="1:8">
      <c r="A3781" s="4" t="str">
        <f t="shared" si="59"/>
        <v>2011Maine</v>
      </c>
      <c r="B3781">
        <v>2011</v>
      </c>
      <c r="C3781" t="s">
        <v>26</v>
      </c>
      <c r="D3781" s="1">
        <v>0</v>
      </c>
      <c r="E3781" s="1">
        <v>0</v>
      </c>
      <c r="F3781" s="1">
        <v>0</v>
      </c>
      <c r="G3781" t="s">
        <v>22</v>
      </c>
      <c r="H3781" s="1">
        <v>275</v>
      </c>
    </row>
    <row r="3782" spans="1:8">
      <c r="A3782" s="4" t="str">
        <f t="shared" si="59"/>
        <v>2011Maine</v>
      </c>
      <c r="B3782">
        <v>2011</v>
      </c>
      <c r="C3782" t="s">
        <v>26</v>
      </c>
      <c r="D3782" s="1">
        <v>0</v>
      </c>
      <c r="E3782" s="1">
        <v>0</v>
      </c>
      <c r="F3782" s="1">
        <v>0</v>
      </c>
      <c r="G3782" t="s">
        <v>23</v>
      </c>
      <c r="H3782" s="1">
        <v>523</v>
      </c>
    </row>
    <row r="3783" spans="1:8">
      <c r="A3783" s="4" t="str">
        <f t="shared" si="59"/>
        <v>2011Maine</v>
      </c>
      <c r="B3783">
        <v>2011</v>
      </c>
      <c r="C3783" t="s">
        <v>26</v>
      </c>
      <c r="D3783" s="1">
        <v>0</v>
      </c>
      <c r="E3783" s="1">
        <v>0</v>
      </c>
      <c r="F3783" s="1">
        <v>0</v>
      </c>
      <c r="G3783" t="s">
        <v>24</v>
      </c>
      <c r="H3783" s="1">
        <v>158</v>
      </c>
    </row>
    <row r="3784" spans="1:8">
      <c r="A3784" s="4" t="str">
        <f t="shared" si="59"/>
        <v>2011Maine</v>
      </c>
      <c r="B3784">
        <v>2011</v>
      </c>
      <c r="C3784" t="s">
        <v>26</v>
      </c>
      <c r="D3784" s="1">
        <v>0</v>
      </c>
      <c r="E3784" s="1">
        <v>0</v>
      </c>
      <c r="F3784" s="1">
        <v>0</v>
      </c>
      <c r="G3784" t="s">
        <v>25</v>
      </c>
      <c r="H3784" s="1">
        <v>138</v>
      </c>
    </row>
    <row r="3785" spans="1:8">
      <c r="A3785" s="4" t="str">
        <f t="shared" si="59"/>
        <v>2011Maine</v>
      </c>
      <c r="B3785">
        <v>2011</v>
      </c>
      <c r="C3785" t="s">
        <v>26</v>
      </c>
      <c r="D3785" s="1">
        <v>0</v>
      </c>
      <c r="E3785" s="1">
        <v>0</v>
      </c>
      <c r="F3785" s="1">
        <v>0</v>
      </c>
      <c r="G3785" t="s">
        <v>26</v>
      </c>
      <c r="H3785" s="1">
        <v>0</v>
      </c>
    </row>
    <row r="3786" spans="1:8">
      <c r="A3786" s="4" t="str">
        <f t="shared" si="59"/>
        <v>2011Maine</v>
      </c>
      <c r="B3786">
        <v>2011</v>
      </c>
      <c r="C3786" t="s">
        <v>26</v>
      </c>
      <c r="D3786" s="1">
        <v>0</v>
      </c>
      <c r="E3786" s="1">
        <v>0</v>
      </c>
      <c r="F3786" s="1">
        <v>0</v>
      </c>
      <c r="G3786" t="s">
        <v>27</v>
      </c>
      <c r="H3786" s="1">
        <v>52</v>
      </c>
    </row>
    <row r="3787" spans="1:8">
      <c r="A3787" s="4" t="str">
        <f t="shared" si="59"/>
        <v>2011Maine</v>
      </c>
      <c r="B3787">
        <v>2011</v>
      </c>
      <c r="C3787" t="s">
        <v>26</v>
      </c>
      <c r="D3787" s="1">
        <v>0</v>
      </c>
      <c r="E3787" s="1">
        <v>0</v>
      </c>
      <c r="F3787" s="1">
        <v>0</v>
      </c>
      <c r="G3787" t="s">
        <v>28</v>
      </c>
      <c r="H3787" s="1">
        <v>4439</v>
      </c>
    </row>
    <row r="3788" spans="1:8">
      <c r="A3788" s="4" t="str">
        <f t="shared" si="59"/>
        <v>2011Maine</v>
      </c>
      <c r="B3788">
        <v>2011</v>
      </c>
      <c r="C3788" t="s">
        <v>26</v>
      </c>
      <c r="D3788" s="1">
        <v>0</v>
      </c>
      <c r="E3788" s="1">
        <v>0</v>
      </c>
      <c r="F3788" s="1">
        <v>0</v>
      </c>
      <c r="G3788" t="s">
        <v>29</v>
      </c>
      <c r="H3788" s="1">
        <v>702</v>
      </c>
    </row>
    <row r="3789" spans="1:8">
      <c r="A3789" s="4" t="str">
        <f t="shared" si="59"/>
        <v>2011Maine</v>
      </c>
      <c r="B3789">
        <v>2011</v>
      </c>
      <c r="C3789" t="s">
        <v>26</v>
      </c>
      <c r="D3789" s="1">
        <v>0</v>
      </c>
      <c r="E3789" s="1">
        <v>0</v>
      </c>
      <c r="F3789" s="1">
        <v>0</v>
      </c>
      <c r="G3789" t="s">
        <v>30</v>
      </c>
      <c r="H3789" s="1">
        <v>296</v>
      </c>
    </row>
    <row r="3790" spans="1:8">
      <c r="A3790" s="4" t="str">
        <f t="shared" si="59"/>
        <v>2011Maine</v>
      </c>
      <c r="B3790">
        <v>2011</v>
      </c>
      <c r="C3790" t="s">
        <v>26</v>
      </c>
      <c r="D3790" s="1">
        <v>0</v>
      </c>
      <c r="E3790" s="1">
        <v>0</v>
      </c>
      <c r="F3790" s="1">
        <v>0</v>
      </c>
      <c r="G3790" t="s">
        <v>31</v>
      </c>
      <c r="H3790" s="1">
        <v>0</v>
      </c>
    </row>
    <row r="3791" spans="1:8">
      <c r="A3791" s="4" t="str">
        <f t="shared" si="59"/>
        <v>2011Maine</v>
      </c>
      <c r="B3791">
        <v>2011</v>
      </c>
      <c r="C3791" t="s">
        <v>26</v>
      </c>
      <c r="D3791" s="1">
        <v>0</v>
      </c>
      <c r="E3791" s="1">
        <v>0</v>
      </c>
      <c r="F3791" s="1">
        <v>0</v>
      </c>
      <c r="G3791" t="s">
        <v>32</v>
      </c>
      <c r="H3791" s="1">
        <v>325</v>
      </c>
    </row>
    <row r="3792" spans="1:8">
      <c r="A3792" s="4" t="str">
        <f t="shared" si="59"/>
        <v>2011Maine</v>
      </c>
      <c r="B3792">
        <v>2011</v>
      </c>
      <c r="C3792" t="s">
        <v>26</v>
      </c>
      <c r="D3792" s="1">
        <v>0</v>
      </c>
      <c r="E3792" s="1">
        <v>0</v>
      </c>
      <c r="F3792" s="1">
        <v>0</v>
      </c>
      <c r="G3792" t="s">
        <v>33</v>
      </c>
      <c r="H3792" s="1">
        <v>10</v>
      </c>
    </row>
    <row r="3793" spans="1:8">
      <c r="A3793" s="4" t="str">
        <f t="shared" si="59"/>
        <v>2011Maine</v>
      </c>
      <c r="B3793">
        <v>2011</v>
      </c>
      <c r="C3793" t="s">
        <v>26</v>
      </c>
      <c r="D3793" s="1">
        <v>0</v>
      </c>
      <c r="E3793" s="1">
        <v>0</v>
      </c>
      <c r="F3793" s="1">
        <v>0</v>
      </c>
      <c r="G3793" t="s">
        <v>34</v>
      </c>
      <c r="H3793" s="1">
        <v>0</v>
      </c>
    </row>
    <row r="3794" spans="1:8">
      <c r="A3794" s="4" t="str">
        <f t="shared" si="59"/>
        <v>2011Maine</v>
      </c>
      <c r="B3794">
        <v>2011</v>
      </c>
      <c r="C3794" t="s">
        <v>26</v>
      </c>
      <c r="D3794" s="1">
        <v>0</v>
      </c>
      <c r="E3794" s="1">
        <v>0</v>
      </c>
      <c r="F3794" s="1">
        <v>0</v>
      </c>
      <c r="G3794" t="s">
        <v>35</v>
      </c>
      <c r="H3794" s="1">
        <v>150</v>
      </c>
    </row>
    <row r="3795" spans="1:8">
      <c r="A3795" s="4" t="str">
        <f t="shared" si="59"/>
        <v>2011Maine</v>
      </c>
      <c r="B3795">
        <v>2011</v>
      </c>
      <c r="C3795" t="s">
        <v>26</v>
      </c>
      <c r="D3795" s="1">
        <v>0</v>
      </c>
      <c r="E3795" s="1">
        <v>0</v>
      </c>
      <c r="F3795" s="1">
        <v>0</v>
      </c>
      <c r="G3795" t="s">
        <v>36</v>
      </c>
      <c r="H3795" s="1">
        <v>4302</v>
      </c>
    </row>
    <row r="3796" spans="1:8">
      <c r="A3796" s="4" t="str">
        <f t="shared" si="59"/>
        <v>2011Maine</v>
      </c>
      <c r="B3796">
        <v>2011</v>
      </c>
      <c r="C3796" t="s">
        <v>26</v>
      </c>
      <c r="D3796" s="1">
        <v>0</v>
      </c>
      <c r="E3796" s="1">
        <v>0</v>
      </c>
      <c r="F3796" s="1">
        <v>0</v>
      </c>
      <c r="G3796" t="s">
        <v>37</v>
      </c>
      <c r="H3796" s="1">
        <v>694</v>
      </c>
    </row>
    <row r="3797" spans="1:8">
      <c r="A3797" s="4" t="str">
        <f t="shared" si="59"/>
        <v>2011Maine</v>
      </c>
      <c r="B3797">
        <v>2011</v>
      </c>
      <c r="C3797" t="s">
        <v>26</v>
      </c>
      <c r="D3797" s="1">
        <v>0</v>
      </c>
      <c r="E3797" s="1">
        <v>0</v>
      </c>
      <c r="F3797" s="1">
        <v>0</v>
      </c>
      <c r="G3797" t="s">
        <v>38</v>
      </c>
      <c r="H3797" s="1">
        <v>144</v>
      </c>
    </row>
    <row r="3798" spans="1:8">
      <c r="A3798" s="4" t="str">
        <f t="shared" si="59"/>
        <v>2011Maine</v>
      </c>
      <c r="B3798">
        <v>2011</v>
      </c>
      <c r="C3798" t="s">
        <v>26</v>
      </c>
      <c r="D3798" s="1">
        <v>0</v>
      </c>
      <c r="E3798" s="1">
        <v>0</v>
      </c>
      <c r="F3798" s="1">
        <v>0</v>
      </c>
      <c r="G3798" t="s">
        <v>39</v>
      </c>
      <c r="H3798" s="1">
        <v>2589</v>
      </c>
    </row>
    <row r="3799" spans="1:8">
      <c r="A3799" s="4" t="str">
        <f t="shared" si="59"/>
        <v>2011Maine</v>
      </c>
      <c r="B3799">
        <v>2011</v>
      </c>
      <c r="C3799" t="s">
        <v>26</v>
      </c>
      <c r="D3799" s="1">
        <v>0</v>
      </c>
      <c r="E3799" s="1">
        <v>0</v>
      </c>
      <c r="F3799" s="1">
        <v>0</v>
      </c>
      <c r="G3799" t="s">
        <v>40</v>
      </c>
      <c r="H3799" s="1">
        <v>1439</v>
      </c>
    </row>
    <row r="3800" spans="1:8">
      <c r="A3800" s="4" t="str">
        <f t="shared" si="59"/>
        <v>2011Maine</v>
      </c>
      <c r="B3800">
        <v>2011</v>
      </c>
      <c r="C3800" t="s">
        <v>26</v>
      </c>
      <c r="D3800" s="1">
        <v>0</v>
      </c>
      <c r="E3800" s="1">
        <v>0</v>
      </c>
      <c r="F3800" s="1">
        <v>0</v>
      </c>
      <c r="G3800" t="s">
        <v>41</v>
      </c>
      <c r="H3800" s="1">
        <v>19</v>
      </c>
    </row>
    <row r="3801" spans="1:8">
      <c r="A3801" s="4" t="str">
        <f t="shared" si="59"/>
        <v>2011Maine</v>
      </c>
      <c r="B3801">
        <v>2011</v>
      </c>
      <c r="C3801" t="s">
        <v>26</v>
      </c>
      <c r="D3801" s="1">
        <v>0</v>
      </c>
      <c r="E3801" s="1">
        <v>0</v>
      </c>
      <c r="F3801" s="1">
        <v>0</v>
      </c>
      <c r="G3801" t="s">
        <v>42</v>
      </c>
      <c r="H3801" s="1">
        <v>483</v>
      </c>
    </row>
    <row r="3802" spans="1:8">
      <c r="A3802" s="4" t="str">
        <f t="shared" si="59"/>
        <v>2011Maine</v>
      </c>
      <c r="B3802">
        <v>2011</v>
      </c>
      <c r="C3802" t="s">
        <v>26</v>
      </c>
      <c r="D3802" s="1">
        <v>0</v>
      </c>
      <c r="E3802" s="1">
        <v>0</v>
      </c>
      <c r="F3802" s="1">
        <v>0</v>
      </c>
      <c r="G3802" t="s">
        <v>43</v>
      </c>
      <c r="H3802" s="1">
        <v>25</v>
      </c>
    </row>
    <row r="3803" spans="1:8">
      <c r="A3803" s="4" t="str">
        <f t="shared" si="59"/>
        <v>2011Maine</v>
      </c>
      <c r="B3803">
        <v>2011</v>
      </c>
      <c r="C3803" t="s">
        <v>26</v>
      </c>
      <c r="D3803" s="1">
        <v>0</v>
      </c>
      <c r="E3803" s="1">
        <v>0</v>
      </c>
      <c r="F3803" s="1">
        <v>0</v>
      </c>
      <c r="G3803" t="s">
        <v>44</v>
      </c>
      <c r="H3803" s="1">
        <v>471</v>
      </c>
    </row>
    <row r="3804" spans="1:8">
      <c r="A3804" s="4" t="str">
        <f t="shared" si="59"/>
        <v>2011Maine</v>
      </c>
      <c r="B3804">
        <v>2011</v>
      </c>
      <c r="C3804" t="s">
        <v>26</v>
      </c>
      <c r="D3804" s="1">
        <v>0</v>
      </c>
      <c r="E3804" s="1">
        <v>0</v>
      </c>
      <c r="F3804" s="1">
        <v>0</v>
      </c>
      <c r="G3804" t="s">
        <v>45</v>
      </c>
      <c r="H3804" s="1">
        <v>915</v>
      </c>
    </row>
    <row r="3805" spans="1:8">
      <c r="A3805" s="4" t="str">
        <f t="shared" si="59"/>
        <v>2011Maine</v>
      </c>
      <c r="B3805">
        <v>2011</v>
      </c>
      <c r="C3805" t="s">
        <v>26</v>
      </c>
      <c r="D3805" s="1">
        <v>0</v>
      </c>
      <c r="E3805" s="1">
        <v>0</v>
      </c>
      <c r="F3805" s="1">
        <v>0</v>
      </c>
      <c r="G3805" t="s">
        <v>46</v>
      </c>
      <c r="H3805" s="1">
        <v>234</v>
      </c>
    </row>
    <row r="3806" spans="1:8">
      <c r="A3806" s="4" t="str">
        <f t="shared" si="59"/>
        <v>2011Maine</v>
      </c>
      <c r="B3806">
        <v>2011</v>
      </c>
      <c r="C3806" t="s">
        <v>26</v>
      </c>
      <c r="D3806" s="1">
        <v>0</v>
      </c>
      <c r="E3806" s="1">
        <v>0</v>
      </c>
      <c r="F3806" s="1">
        <v>0</v>
      </c>
      <c r="G3806" t="s">
        <v>47</v>
      </c>
      <c r="H3806" s="1">
        <v>587</v>
      </c>
    </row>
    <row r="3807" spans="1:8">
      <c r="A3807" s="4" t="str">
        <f t="shared" si="59"/>
        <v>2011Maine</v>
      </c>
      <c r="B3807">
        <v>2011</v>
      </c>
      <c r="C3807" t="s">
        <v>26</v>
      </c>
      <c r="D3807" s="1">
        <v>0</v>
      </c>
      <c r="E3807" s="1">
        <v>0</v>
      </c>
      <c r="F3807" s="1">
        <v>0</v>
      </c>
      <c r="G3807" t="s">
        <v>48</v>
      </c>
      <c r="H3807" s="1">
        <v>42</v>
      </c>
    </row>
    <row r="3808" spans="1:8">
      <c r="A3808" s="4" t="str">
        <f t="shared" si="59"/>
        <v>2011Maine</v>
      </c>
      <c r="B3808">
        <v>2011</v>
      </c>
      <c r="C3808" t="s">
        <v>26</v>
      </c>
      <c r="D3808" s="1">
        <v>0</v>
      </c>
      <c r="E3808" s="1">
        <v>0</v>
      </c>
      <c r="F3808" s="1">
        <v>0</v>
      </c>
      <c r="G3808" t="s">
        <v>49</v>
      </c>
      <c r="H3808" s="1">
        <v>394</v>
      </c>
    </row>
    <row r="3809" spans="1:8">
      <c r="A3809" s="4" t="str">
        <f t="shared" si="59"/>
        <v>2011Maine</v>
      </c>
      <c r="B3809">
        <v>2011</v>
      </c>
      <c r="C3809" t="s">
        <v>26</v>
      </c>
      <c r="D3809" s="1">
        <v>0</v>
      </c>
      <c r="E3809" s="1">
        <v>0</v>
      </c>
      <c r="F3809" s="1">
        <v>0</v>
      </c>
      <c r="G3809" t="s">
        <v>50</v>
      </c>
      <c r="H3809" s="1">
        <v>1637</v>
      </c>
    </row>
    <row r="3810" spans="1:8">
      <c r="A3810" s="4" t="str">
        <f t="shared" si="59"/>
        <v>2011Maine</v>
      </c>
      <c r="B3810">
        <v>2011</v>
      </c>
      <c r="C3810" t="s">
        <v>26</v>
      </c>
      <c r="D3810" s="1">
        <v>0</v>
      </c>
      <c r="E3810" s="1">
        <v>0</v>
      </c>
      <c r="F3810" s="1">
        <v>0</v>
      </c>
      <c r="G3810" t="s">
        <v>51</v>
      </c>
      <c r="H3810" s="1">
        <v>182</v>
      </c>
    </row>
    <row r="3811" spans="1:8">
      <c r="A3811" s="4" t="str">
        <f t="shared" si="59"/>
        <v>2011Maine</v>
      </c>
      <c r="B3811">
        <v>2011</v>
      </c>
      <c r="C3811" t="s">
        <v>26</v>
      </c>
      <c r="D3811" s="1">
        <v>0</v>
      </c>
      <c r="E3811" s="1">
        <v>0</v>
      </c>
      <c r="F3811" s="1">
        <v>0</v>
      </c>
      <c r="G3811" t="s">
        <v>52</v>
      </c>
      <c r="H3811" s="1">
        <v>612</v>
      </c>
    </row>
    <row r="3812" spans="1:8">
      <c r="A3812" s="4" t="str">
        <f t="shared" si="59"/>
        <v>2011Maine</v>
      </c>
      <c r="B3812">
        <v>2011</v>
      </c>
      <c r="C3812" t="s">
        <v>26</v>
      </c>
      <c r="D3812" s="1">
        <v>0</v>
      </c>
      <c r="E3812" s="1">
        <v>0</v>
      </c>
      <c r="F3812" s="1">
        <v>0</v>
      </c>
      <c r="G3812" t="s">
        <v>53</v>
      </c>
      <c r="H3812" s="1">
        <v>570</v>
      </c>
    </row>
    <row r="3813" spans="1:8">
      <c r="A3813" s="4" t="str">
        <f t="shared" si="59"/>
        <v>2011Maine</v>
      </c>
      <c r="B3813">
        <v>2011</v>
      </c>
      <c r="C3813" t="s">
        <v>26</v>
      </c>
      <c r="D3813" s="1">
        <v>0</v>
      </c>
      <c r="E3813" s="1">
        <v>0</v>
      </c>
      <c r="F3813" s="1">
        <v>0</v>
      </c>
      <c r="G3813" t="s">
        <v>54</v>
      </c>
      <c r="H3813" s="1">
        <v>88</v>
      </c>
    </row>
    <row r="3814" spans="1:8">
      <c r="A3814" s="4" t="str">
        <f t="shared" si="59"/>
        <v>2011Maine</v>
      </c>
      <c r="B3814">
        <v>2011</v>
      </c>
      <c r="C3814" t="s">
        <v>26</v>
      </c>
      <c r="D3814" s="1">
        <v>0</v>
      </c>
      <c r="E3814" s="1">
        <v>0</v>
      </c>
      <c r="F3814" s="1">
        <v>0</v>
      </c>
      <c r="G3814" t="s">
        <v>55</v>
      </c>
      <c r="H3814" s="1">
        <v>43</v>
      </c>
    </row>
    <row r="3815" spans="1:8">
      <c r="A3815" s="4" t="str">
        <f t="shared" si="59"/>
        <v>2011Maine</v>
      </c>
      <c r="B3815">
        <v>2011</v>
      </c>
      <c r="C3815" t="s">
        <v>26</v>
      </c>
      <c r="D3815" s="1">
        <v>0</v>
      </c>
      <c r="E3815" s="1">
        <v>0</v>
      </c>
      <c r="F3815" s="1">
        <v>0</v>
      </c>
      <c r="G3815" t="s">
        <v>56</v>
      </c>
      <c r="H3815" s="1">
        <v>321</v>
      </c>
    </row>
    <row r="3816" spans="1:8">
      <c r="A3816" s="4" t="str">
        <f t="shared" si="59"/>
        <v>2011Maine</v>
      </c>
      <c r="B3816">
        <v>2011</v>
      </c>
      <c r="C3816" t="s">
        <v>26</v>
      </c>
      <c r="D3816" s="1">
        <v>0</v>
      </c>
      <c r="E3816" s="1">
        <v>0</v>
      </c>
      <c r="F3816" s="1">
        <v>0</v>
      </c>
      <c r="G3816" t="s">
        <v>57</v>
      </c>
      <c r="H3816" s="1">
        <v>21</v>
      </c>
    </row>
    <row r="3817" spans="1:8">
      <c r="A3817" s="4" t="str">
        <f t="shared" si="59"/>
        <v>2011Maine</v>
      </c>
      <c r="B3817">
        <v>2011</v>
      </c>
      <c r="C3817" t="s">
        <v>26</v>
      </c>
      <c r="D3817" s="1">
        <v>0</v>
      </c>
      <c r="E3817" s="1">
        <v>0</v>
      </c>
      <c r="F3817" s="1">
        <v>0</v>
      </c>
      <c r="G3817" t="s">
        <v>58</v>
      </c>
      <c r="H3817" s="1">
        <v>65</v>
      </c>
    </row>
    <row r="3818" spans="1:8">
      <c r="A3818" s="4" t="str">
        <f t="shared" si="59"/>
        <v>2011Maryland</v>
      </c>
      <c r="B3818">
        <v>2011</v>
      </c>
      <c r="C3818" s="4" t="s">
        <v>27</v>
      </c>
      <c r="D3818" s="1">
        <v>5759087</v>
      </c>
      <c r="E3818" s="1">
        <v>5008452</v>
      </c>
      <c r="F3818" s="1">
        <v>553895</v>
      </c>
      <c r="G3818">
        <v>0</v>
      </c>
      <c r="H3818" s="1">
        <v>0</v>
      </c>
    </row>
    <row r="3819" spans="1:8">
      <c r="A3819" s="4" t="str">
        <f t="shared" si="59"/>
        <v>2011Maryland</v>
      </c>
      <c r="B3819">
        <v>2011</v>
      </c>
      <c r="C3819" t="s">
        <v>27</v>
      </c>
      <c r="D3819" s="1">
        <v>0</v>
      </c>
      <c r="E3819" s="1">
        <v>0</v>
      </c>
      <c r="F3819" s="1">
        <v>0</v>
      </c>
      <c r="G3819" t="s">
        <v>7</v>
      </c>
      <c r="H3819" s="1">
        <v>228</v>
      </c>
    </row>
    <row r="3820" spans="1:8">
      <c r="A3820" s="4" t="str">
        <f t="shared" si="59"/>
        <v>2011Maryland</v>
      </c>
      <c r="B3820">
        <v>2011</v>
      </c>
      <c r="C3820" t="s">
        <v>27</v>
      </c>
      <c r="D3820" s="1">
        <v>0</v>
      </c>
      <c r="E3820" s="1">
        <v>0</v>
      </c>
      <c r="F3820" s="1">
        <v>0</v>
      </c>
      <c r="G3820" t="s">
        <v>8</v>
      </c>
      <c r="H3820" s="1">
        <v>671</v>
      </c>
    </row>
    <row r="3821" spans="1:8">
      <c r="A3821" s="4" t="str">
        <f t="shared" si="59"/>
        <v>2011Maryland</v>
      </c>
      <c r="B3821">
        <v>2011</v>
      </c>
      <c r="C3821" t="s">
        <v>27</v>
      </c>
      <c r="D3821" s="1">
        <v>0</v>
      </c>
      <c r="E3821" s="1">
        <v>0</v>
      </c>
      <c r="F3821" s="1">
        <v>0</v>
      </c>
      <c r="G3821" t="s">
        <v>9</v>
      </c>
      <c r="H3821" s="1">
        <v>945</v>
      </c>
    </row>
    <row r="3822" spans="1:8">
      <c r="A3822" s="4" t="str">
        <f t="shared" si="59"/>
        <v>2011Maryland</v>
      </c>
      <c r="B3822">
        <v>2011</v>
      </c>
      <c r="C3822" t="s">
        <v>27</v>
      </c>
      <c r="D3822" s="1">
        <v>0</v>
      </c>
      <c r="E3822" s="1">
        <v>0</v>
      </c>
      <c r="F3822" s="1">
        <v>0</v>
      </c>
      <c r="G3822" t="s">
        <v>10</v>
      </c>
      <c r="H3822" s="1">
        <v>423</v>
      </c>
    </row>
    <row r="3823" spans="1:8">
      <c r="A3823" s="4" t="str">
        <f t="shared" si="59"/>
        <v>2011Maryland</v>
      </c>
      <c r="B3823">
        <v>2011</v>
      </c>
      <c r="C3823" t="s">
        <v>27</v>
      </c>
      <c r="D3823" s="1">
        <v>0</v>
      </c>
      <c r="E3823" s="1">
        <v>0</v>
      </c>
      <c r="F3823" s="1">
        <v>0</v>
      </c>
      <c r="G3823" t="s">
        <v>11</v>
      </c>
      <c r="H3823" s="1">
        <v>8595</v>
      </c>
    </row>
    <row r="3824" spans="1:8">
      <c r="A3824" s="4" t="str">
        <f t="shared" si="59"/>
        <v>2011Maryland</v>
      </c>
      <c r="B3824">
        <v>2011</v>
      </c>
      <c r="C3824" t="s">
        <v>27</v>
      </c>
      <c r="D3824" s="1">
        <v>0</v>
      </c>
      <c r="E3824" s="1">
        <v>0</v>
      </c>
      <c r="F3824" s="1">
        <v>0</v>
      </c>
      <c r="G3824" t="s">
        <v>12</v>
      </c>
      <c r="H3824" s="1">
        <v>1796</v>
      </c>
    </row>
    <row r="3825" spans="1:8">
      <c r="A3825" s="4" t="str">
        <f t="shared" si="59"/>
        <v>2011Maryland</v>
      </c>
      <c r="B3825">
        <v>2011</v>
      </c>
      <c r="C3825" t="s">
        <v>27</v>
      </c>
      <c r="D3825" s="1">
        <v>0</v>
      </c>
      <c r="E3825" s="1">
        <v>0</v>
      </c>
      <c r="F3825" s="1">
        <v>0</v>
      </c>
      <c r="G3825" t="s">
        <v>13</v>
      </c>
      <c r="H3825" s="1">
        <v>1608</v>
      </c>
    </row>
    <row r="3826" spans="1:8">
      <c r="A3826" s="4" t="str">
        <f t="shared" si="59"/>
        <v>2011Maryland</v>
      </c>
      <c r="B3826">
        <v>2011</v>
      </c>
      <c r="C3826" t="s">
        <v>27</v>
      </c>
      <c r="D3826" s="1">
        <v>0</v>
      </c>
      <c r="E3826" s="1">
        <v>0</v>
      </c>
      <c r="F3826" s="1">
        <v>0</v>
      </c>
      <c r="G3826" t="s">
        <v>14</v>
      </c>
      <c r="H3826" s="1">
        <v>6652</v>
      </c>
    </row>
    <row r="3827" spans="1:8">
      <c r="A3827" s="4" t="str">
        <f t="shared" si="59"/>
        <v>2011Maryland</v>
      </c>
      <c r="B3827">
        <v>2011</v>
      </c>
      <c r="C3827" t="s">
        <v>27</v>
      </c>
      <c r="D3827" s="1">
        <v>0</v>
      </c>
      <c r="E3827" s="1">
        <v>0</v>
      </c>
      <c r="F3827" s="1">
        <v>0</v>
      </c>
      <c r="G3827" t="s">
        <v>15</v>
      </c>
      <c r="H3827" s="1">
        <v>18492</v>
      </c>
    </row>
    <row r="3828" spans="1:8">
      <c r="A3828" s="4" t="str">
        <f t="shared" si="59"/>
        <v>2011Maryland</v>
      </c>
      <c r="B3828">
        <v>2011</v>
      </c>
      <c r="C3828" t="s">
        <v>27</v>
      </c>
      <c r="D3828" s="1">
        <v>0</v>
      </c>
      <c r="E3828" s="1">
        <v>0</v>
      </c>
      <c r="F3828" s="1">
        <v>0</v>
      </c>
      <c r="G3828" t="s">
        <v>16</v>
      </c>
      <c r="H3828" s="1">
        <v>7825</v>
      </c>
    </row>
    <row r="3829" spans="1:8">
      <c r="A3829" s="4" t="str">
        <f t="shared" si="59"/>
        <v>2011Maryland</v>
      </c>
      <c r="B3829">
        <v>2011</v>
      </c>
      <c r="C3829" t="s">
        <v>27</v>
      </c>
      <c r="D3829" s="1">
        <v>0</v>
      </c>
      <c r="E3829" s="1">
        <v>0</v>
      </c>
      <c r="F3829" s="1">
        <v>0</v>
      </c>
      <c r="G3829" t="s">
        <v>17</v>
      </c>
      <c r="H3829" s="1">
        <v>7113</v>
      </c>
    </row>
    <row r="3830" spans="1:8">
      <c r="A3830" s="4" t="str">
        <f t="shared" si="59"/>
        <v>2011Maryland</v>
      </c>
      <c r="B3830">
        <v>2011</v>
      </c>
      <c r="C3830" t="s">
        <v>27</v>
      </c>
      <c r="D3830" s="1">
        <v>0</v>
      </c>
      <c r="E3830" s="1">
        <v>0</v>
      </c>
      <c r="F3830" s="1">
        <v>0</v>
      </c>
      <c r="G3830" t="s">
        <v>18</v>
      </c>
      <c r="H3830" s="1">
        <v>1170</v>
      </c>
    </row>
    <row r="3831" spans="1:8">
      <c r="A3831" s="4" t="str">
        <f t="shared" si="59"/>
        <v>2011Maryland</v>
      </c>
      <c r="B3831">
        <v>2011</v>
      </c>
      <c r="C3831" t="s">
        <v>27</v>
      </c>
      <c r="D3831" s="1">
        <v>0</v>
      </c>
      <c r="E3831" s="1">
        <v>0</v>
      </c>
      <c r="F3831" s="1">
        <v>0</v>
      </c>
      <c r="G3831" t="s">
        <v>19</v>
      </c>
      <c r="H3831" s="1">
        <v>389</v>
      </c>
    </row>
    <row r="3832" spans="1:8">
      <c r="A3832" s="4" t="str">
        <f t="shared" si="59"/>
        <v>2011Maryland</v>
      </c>
      <c r="B3832">
        <v>2011</v>
      </c>
      <c r="C3832" t="s">
        <v>27</v>
      </c>
      <c r="D3832" s="1">
        <v>0</v>
      </c>
      <c r="E3832" s="1">
        <v>0</v>
      </c>
      <c r="F3832" s="1">
        <v>0</v>
      </c>
      <c r="G3832" t="s">
        <v>20</v>
      </c>
      <c r="H3832" s="1">
        <v>2392</v>
      </c>
    </row>
    <row r="3833" spans="1:8">
      <c r="A3833" s="4" t="str">
        <f t="shared" si="59"/>
        <v>2011Maryland</v>
      </c>
      <c r="B3833">
        <v>2011</v>
      </c>
      <c r="C3833" t="s">
        <v>27</v>
      </c>
      <c r="D3833" s="1">
        <v>0</v>
      </c>
      <c r="E3833" s="1">
        <v>0</v>
      </c>
      <c r="F3833" s="1">
        <v>0</v>
      </c>
      <c r="G3833" t="s">
        <v>21</v>
      </c>
      <c r="H3833" s="1">
        <v>1318</v>
      </c>
    </row>
    <row r="3834" spans="1:8">
      <c r="A3834" s="4" t="str">
        <f t="shared" si="59"/>
        <v>2011Maryland</v>
      </c>
      <c r="B3834">
        <v>2011</v>
      </c>
      <c r="C3834" t="s">
        <v>27</v>
      </c>
      <c r="D3834" s="1">
        <v>0</v>
      </c>
      <c r="E3834" s="1">
        <v>0</v>
      </c>
      <c r="F3834" s="1">
        <v>0</v>
      </c>
      <c r="G3834" t="s">
        <v>22</v>
      </c>
      <c r="H3834" s="1">
        <v>110</v>
      </c>
    </row>
    <row r="3835" spans="1:8">
      <c r="A3835" s="4" t="str">
        <f t="shared" si="59"/>
        <v>2011Maryland</v>
      </c>
      <c r="B3835">
        <v>2011</v>
      </c>
      <c r="C3835" t="s">
        <v>27</v>
      </c>
      <c r="D3835" s="1">
        <v>0</v>
      </c>
      <c r="E3835" s="1">
        <v>0</v>
      </c>
      <c r="F3835" s="1">
        <v>0</v>
      </c>
      <c r="G3835" t="s">
        <v>23</v>
      </c>
      <c r="H3835" s="1">
        <v>689</v>
      </c>
    </row>
    <row r="3836" spans="1:8">
      <c r="A3836" s="4" t="str">
        <f t="shared" si="59"/>
        <v>2011Maryland</v>
      </c>
      <c r="B3836">
        <v>2011</v>
      </c>
      <c r="C3836" t="s">
        <v>27</v>
      </c>
      <c r="D3836" s="1">
        <v>0</v>
      </c>
      <c r="E3836" s="1">
        <v>0</v>
      </c>
      <c r="F3836" s="1">
        <v>0</v>
      </c>
      <c r="G3836" t="s">
        <v>24</v>
      </c>
      <c r="H3836" s="1">
        <v>848</v>
      </c>
    </row>
    <row r="3837" spans="1:8">
      <c r="A3837" s="4" t="str">
        <f t="shared" si="59"/>
        <v>2011Maryland</v>
      </c>
      <c r="B3837">
        <v>2011</v>
      </c>
      <c r="C3837" t="s">
        <v>27</v>
      </c>
      <c r="D3837" s="1">
        <v>0</v>
      </c>
      <c r="E3837" s="1">
        <v>0</v>
      </c>
      <c r="F3837" s="1">
        <v>0</v>
      </c>
      <c r="G3837" t="s">
        <v>25</v>
      </c>
      <c r="H3837" s="1">
        <v>860</v>
      </c>
    </row>
    <row r="3838" spans="1:8">
      <c r="A3838" s="4" t="str">
        <f t="shared" si="59"/>
        <v>2011Maryland</v>
      </c>
      <c r="B3838">
        <v>2011</v>
      </c>
      <c r="C3838" t="s">
        <v>27</v>
      </c>
      <c r="D3838" s="1">
        <v>0</v>
      </c>
      <c r="E3838" s="1">
        <v>0</v>
      </c>
      <c r="F3838" s="1">
        <v>0</v>
      </c>
      <c r="G3838" t="s">
        <v>26</v>
      </c>
      <c r="H3838" s="1">
        <v>1526</v>
      </c>
    </row>
    <row r="3839" spans="1:8">
      <c r="A3839" s="4" t="str">
        <f t="shared" si="59"/>
        <v>2011Maryland</v>
      </c>
      <c r="B3839">
        <v>2011</v>
      </c>
      <c r="C3839" t="s">
        <v>27</v>
      </c>
      <c r="D3839" s="1">
        <v>0</v>
      </c>
      <c r="E3839" s="1">
        <v>0</v>
      </c>
      <c r="F3839" s="1">
        <v>0</v>
      </c>
      <c r="G3839" t="s">
        <v>27</v>
      </c>
      <c r="H3839" s="1">
        <v>0</v>
      </c>
    </row>
    <row r="3840" spans="1:8">
      <c r="A3840" s="4" t="str">
        <f t="shared" si="59"/>
        <v>2011Maryland</v>
      </c>
      <c r="B3840">
        <v>2011</v>
      </c>
      <c r="C3840" t="s">
        <v>27</v>
      </c>
      <c r="D3840" s="1">
        <v>0</v>
      </c>
      <c r="E3840" s="1">
        <v>0</v>
      </c>
      <c r="F3840" s="1">
        <v>0</v>
      </c>
      <c r="G3840" t="s">
        <v>28</v>
      </c>
      <c r="H3840" s="1">
        <v>3470</v>
      </c>
    </row>
    <row r="3841" spans="1:8">
      <c r="A3841" s="4" t="str">
        <f t="shared" si="59"/>
        <v>2011Maryland</v>
      </c>
      <c r="B3841">
        <v>2011</v>
      </c>
      <c r="C3841" t="s">
        <v>27</v>
      </c>
      <c r="D3841" s="1">
        <v>0</v>
      </c>
      <c r="E3841" s="1">
        <v>0</v>
      </c>
      <c r="F3841" s="1">
        <v>0</v>
      </c>
      <c r="G3841" t="s">
        <v>29</v>
      </c>
      <c r="H3841" s="1">
        <v>2077</v>
      </c>
    </row>
    <row r="3842" spans="1:8">
      <c r="A3842" s="4" t="str">
        <f t="shared" si="59"/>
        <v>2011Maryland</v>
      </c>
      <c r="B3842">
        <v>2011</v>
      </c>
      <c r="C3842" t="s">
        <v>27</v>
      </c>
      <c r="D3842" s="1">
        <v>0</v>
      </c>
      <c r="E3842" s="1">
        <v>0</v>
      </c>
      <c r="F3842" s="1">
        <v>0</v>
      </c>
      <c r="G3842" t="s">
        <v>30</v>
      </c>
      <c r="H3842" s="1">
        <v>810</v>
      </c>
    </row>
    <row r="3843" spans="1:8">
      <c r="A3843" s="4" t="str">
        <f t="shared" ref="A3843:A3906" si="60">B3843&amp;C3843</f>
        <v>2011Maryland</v>
      </c>
      <c r="B3843">
        <v>2011</v>
      </c>
      <c r="C3843" t="s">
        <v>27</v>
      </c>
      <c r="D3843" s="1">
        <v>0</v>
      </c>
      <c r="E3843" s="1">
        <v>0</v>
      </c>
      <c r="F3843" s="1">
        <v>0</v>
      </c>
      <c r="G3843" t="s">
        <v>31</v>
      </c>
      <c r="H3843" s="1">
        <v>1109</v>
      </c>
    </row>
    <row r="3844" spans="1:8">
      <c r="A3844" s="4" t="str">
        <f t="shared" si="60"/>
        <v>2011Maryland</v>
      </c>
      <c r="B3844">
        <v>2011</v>
      </c>
      <c r="C3844" t="s">
        <v>27</v>
      </c>
      <c r="D3844" s="1">
        <v>0</v>
      </c>
      <c r="E3844" s="1">
        <v>0</v>
      </c>
      <c r="F3844" s="1">
        <v>0</v>
      </c>
      <c r="G3844" t="s">
        <v>32</v>
      </c>
      <c r="H3844" s="1">
        <v>1469</v>
      </c>
    </row>
    <row r="3845" spans="1:8">
      <c r="A3845" s="4" t="str">
        <f t="shared" si="60"/>
        <v>2011Maryland</v>
      </c>
      <c r="B3845">
        <v>2011</v>
      </c>
      <c r="C3845" t="s">
        <v>27</v>
      </c>
      <c r="D3845" s="1">
        <v>0</v>
      </c>
      <c r="E3845" s="1">
        <v>0</v>
      </c>
      <c r="F3845" s="1">
        <v>0</v>
      </c>
      <c r="G3845" t="s">
        <v>33</v>
      </c>
      <c r="H3845" s="1">
        <v>73</v>
      </c>
    </row>
    <row r="3846" spans="1:8">
      <c r="A3846" s="4" t="str">
        <f t="shared" si="60"/>
        <v>2011Maryland</v>
      </c>
      <c r="B3846">
        <v>2011</v>
      </c>
      <c r="C3846" t="s">
        <v>27</v>
      </c>
      <c r="D3846" s="1">
        <v>0</v>
      </c>
      <c r="E3846" s="1">
        <v>0</v>
      </c>
      <c r="F3846" s="1">
        <v>0</v>
      </c>
      <c r="G3846" t="s">
        <v>34</v>
      </c>
      <c r="H3846" s="1">
        <v>0</v>
      </c>
    </row>
    <row r="3847" spans="1:8">
      <c r="A3847" s="4" t="str">
        <f t="shared" si="60"/>
        <v>2011Maryland</v>
      </c>
      <c r="B3847">
        <v>2011</v>
      </c>
      <c r="C3847" t="s">
        <v>27</v>
      </c>
      <c r="D3847" s="1">
        <v>0</v>
      </c>
      <c r="E3847" s="1">
        <v>0</v>
      </c>
      <c r="F3847" s="1">
        <v>0</v>
      </c>
      <c r="G3847" t="s">
        <v>35</v>
      </c>
      <c r="H3847" s="1">
        <v>1105</v>
      </c>
    </row>
    <row r="3848" spans="1:8">
      <c r="A3848" s="4" t="str">
        <f t="shared" si="60"/>
        <v>2011Maryland</v>
      </c>
      <c r="B3848">
        <v>2011</v>
      </c>
      <c r="C3848" t="s">
        <v>27</v>
      </c>
      <c r="D3848" s="1">
        <v>0</v>
      </c>
      <c r="E3848" s="1">
        <v>0</v>
      </c>
      <c r="F3848" s="1">
        <v>0</v>
      </c>
      <c r="G3848" t="s">
        <v>36</v>
      </c>
      <c r="H3848" s="1">
        <v>232</v>
      </c>
    </row>
    <row r="3849" spans="1:8">
      <c r="A3849" s="4" t="str">
        <f t="shared" si="60"/>
        <v>2011Maryland</v>
      </c>
      <c r="B3849">
        <v>2011</v>
      </c>
      <c r="C3849" t="s">
        <v>27</v>
      </c>
      <c r="D3849" s="1">
        <v>0</v>
      </c>
      <c r="E3849" s="1">
        <v>0</v>
      </c>
      <c r="F3849" s="1">
        <v>0</v>
      </c>
      <c r="G3849" t="s">
        <v>37</v>
      </c>
      <c r="H3849" s="1">
        <v>9627</v>
      </c>
    </row>
    <row r="3850" spans="1:8">
      <c r="A3850" s="4" t="str">
        <f t="shared" si="60"/>
        <v>2011Maryland</v>
      </c>
      <c r="B3850">
        <v>2011</v>
      </c>
      <c r="C3850" t="s">
        <v>27</v>
      </c>
      <c r="D3850" s="1">
        <v>0</v>
      </c>
      <c r="E3850" s="1">
        <v>0</v>
      </c>
      <c r="F3850" s="1">
        <v>0</v>
      </c>
      <c r="G3850" t="s">
        <v>38</v>
      </c>
      <c r="H3850" s="1">
        <v>797</v>
      </c>
    </row>
    <row r="3851" spans="1:8">
      <c r="A3851" s="4" t="str">
        <f t="shared" si="60"/>
        <v>2011Maryland</v>
      </c>
      <c r="B3851">
        <v>2011</v>
      </c>
      <c r="C3851" t="s">
        <v>27</v>
      </c>
      <c r="D3851" s="1">
        <v>0</v>
      </c>
      <c r="E3851" s="1">
        <v>0</v>
      </c>
      <c r="F3851" s="1">
        <v>0</v>
      </c>
      <c r="G3851" t="s">
        <v>39</v>
      </c>
      <c r="H3851" s="1">
        <v>9222</v>
      </c>
    </row>
    <row r="3852" spans="1:8">
      <c r="A3852" s="4" t="str">
        <f t="shared" si="60"/>
        <v>2011Maryland</v>
      </c>
      <c r="B3852">
        <v>2011</v>
      </c>
      <c r="C3852" t="s">
        <v>27</v>
      </c>
      <c r="D3852" s="1">
        <v>0</v>
      </c>
      <c r="E3852" s="1">
        <v>0</v>
      </c>
      <c r="F3852" s="1">
        <v>0</v>
      </c>
      <c r="G3852" t="s">
        <v>40</v>
      </c>
      <c r="H3852" s="1">
        <v>6686</v>
      </c>
    </row>
    <row r="3853" spans="1:8">
      <c r="A3853" s="4" t="str">
        <f t="shared" si="60"/>
        <v>2011Maryland</v>
      </c>
      <c r="B3853">
        <v>2011</v>
      </c>
      <c r="C3853" t="s">
        <v>27</v>
      </c>
      <c r="D3853" s="1">
        <v>0</v>
      </c>
      <c r="E3853" s="1">
        <v>0</v>
      </c>
      <c r="F3853" s="1">
        <v>0</v>
      </c>
      <c r="G3853" t="s">
        <v>41</v>
      </c>
      <c r="H3853" s="1">
        <v>0</v>
      </c>
    </row>
    <row r="3854" spans="1:8">
      <c r="A3854" s="4" t="str">
        <f t="shared" si="60"/>
        <v>2011Maryland</v>
      </c>
      <c r="B3854">
        <v>2011</v>
      </c>
      <c r="C3854" t="s">
        <v>27</v>
      </c>
      <c r="D3854" s="1">
        <v>0</v>
      </c>
      <c r="E3854" s="1">
        <v>0</v>
      </c>
      <c r="F3854" s="1">
        <v>0</v>
      </c>
      <c r="G3854" t="s">
        <v>42</v>
      </c>
      <c r="H3854" s="1">
        <v>3396</v>
      </c>
    </row>
    <row r="3855" spans="1:8">
      <c r="A3855" s="4" t="str">
        <f t="shared" si="60"/>
        <v>2011Maryland</v>
      </c>
      <c r="B3855">
        <v>2011</v>
      </c>
      <c r="C3855" t="s">
        <v>27</v>
      </c>
      <c r="D3855" s="1">
        <v>0</v>
      </c>
      <c r="E3855" s="1">
        <v>0</v>
      </c>
      <c r="F3855" s="1">
        <v>0</v>
      </c>
      <c r="G3855" t="s">
        <v>43</v>
      </c>
      <c r="H3855" s="1">
        <v>845</v>
      </c>
    </row>
    <row r="3856" spans="1:8">
      <c r="A3856" s="4" t="str">
        <f t="shared" si="60"/>
        <v>2011Maryland</v>
      </c>
      <c r="B3856">
        <v>2011</v>
      </c>
      <c r="C3856" t="s">
        <v>27</v>
      </c>
      <c r="D3856" s="1">
        <v>0</v>
      </c>
      <c r="E3856" s="1">
        <v>0</v>
      </c>
      <c r="F3856" s="1">
        <v>0</v>
      </c>
      <c r="G3856" t="s">
        <v>44</v>
      </c>
      <c r="H3856" s="1">
        <v>276</v>
      </c>
    </row>
    <row r="3857" spans="1:8">
      <c r="A3857" s="4" t="str">
        <f t="shared" si="60"/>
        <v>2011Maryland</v>
      </c>
      <c r="B3857">
        <v>2011</v>
      </c>
      <c r="C3857" t="s">
        <v>27</v>
      </c>
      <c r="D3857" s="1">
        <v>0</v>
      </c>
      <c r="E3857" s="1">
        <v>0</v>
      </c>
      <c r="F3857" s="1">
        <v>0</v>
      </c>
      <c r="G3857" t="s">
        <v>45</v>
      </c>
      <c r="H3857" s="1">
        <v>14158</v>
      </c>
    </row>
    <row r="3858" spans="1:8">
      <c r="A3858" s="4" t="str">
        <f t="shared" si="60"/>
        <v>2011Maryland</v>
      </c>
      <c r="B3858">
        <v>2011</v>
      </c>
      <c r="C3858" t="s">
        <v>27</v>
      </c>
      <c r="D3858" s="1">
        <v>0</v>
      </c>
      <c r="E3858" s="1">
        <v>0</v>
      </c>
      <c r="F3858" s="1">
        <v>0</v>
      </c>
      <c r="G3858" t="s">
        <v>46</v>
      </c>
      <c r="H3858" s="1">
        <v>197</v>
      </c>
    </row>
    <row r="3859" spans="1:8">
      <c r="A3859" s="4" t="str">
        <f t="shared" si="60"/>
        <v>2011Maryland</v>
      </c>
      <c r="B3859">
        <v>2011</v>
      </c>
      <c r="C3859" t="s">
        <v>27</v>
      </c>
      <c r="D3859" s="1">
        <v>0</v>
      </c>
      <c r="E3859" s="1">
        <v>0</v>
      </c>
      <c r="F3859" s="1">
        <v>0</v>
      </c>
      <c r="G3859" t="s">
        <v>47</v>
      </c>
      <c r="H3859" s="1">
        <v>2882</v>
      </c>
    </row>
    <row r="3860" spans="1:8">
      <c r="A3860" s="4" t="str">
        <f t="shared" si="60"/>
        <v>2011Maryland</v>
      </c>
      <c r="B3860">
        <v>2011</v>
      </c>
      <c r="C3860" t="s">
        <v>27</v>
      </c>
      <c r="D3860" s="1">
        <v>0</v>
      </c>
      <c r="E3860" s="1">
        <v>0</v>
      </c>
      <c r="F3860" s="1">
        <v>0</v>
      </c>
      <c r="G3860" t="s">
        <v>48</v>
      </c>
      <c r="H3860" s="1">
        <v>0</v>
      </c>
    </row>
    <row r="3861" spans="1:8">
      <c r="A3861" s="4" t="str">
        <f t="shared" si="60"/>
        <v>2011Maryland</v>
      </c>
      <c r="B3861">
        <v>2011</v>
      </c>
      <c r="C3861" t="s">
        <v>27</v>
      </c>
      <c r="D3861" s="1">
        <v>0</v>
      </c>
      <c r="E3861" s="1">
        <v>0</v>
      </c>
      <c r="F3861" s="1">
        <v>0</v>
      </c>
      <c r="G3861" t="s">
        <v>49</v>
      </c>
      <c r="H3861" s="1">
        <v>1942</v>
      </c>
    </row>
    <row r="3862" spans="1:8">
      <c r="A3862" s="4" t="str">
        <f t="shared" si="60"/>
        <v>2011Maryland</v>
      </c>
      <c r="B3862">
        <v>2011</v>
      </c>
      <c r="C3862" t="s">
        <v>27</v>
      </c>
      <c r="D3862" s="1">
        <v>0</v>
      </c>
      <c r="E3862" s="1">
        <v>0</v>
      </c>
      <c r="F3862" s="1">
        <v>0</v>
      </c>
      <c r="G3862" t="s">
        <v>50</v>
      </c>
      <c r="H3862" s="1">
        <v>3619</v>
      </c>
    </row>
    <row r="3863" spans="1:8">
      <c r="A3863" s="4" t="str">
        <f t="shared" si="60"/>
        <v>2011Maryland</v>
      </c>
      <c r="B3863">
        <v>2011</v>
      </c>
      <c r="C3863" t="s">
        <v>27</v>
      </c>
      <c r="D3863" s="1">
        <v>0</v>
      </c>
      <c r="E3863" s="1">
        <v>0</v>
      </c>
      <c r="F3863" s="1">
        <v>0</v>
      </c>
      <c r="G3863" t="s">
        <v>51</v>
      </c>
      <c r="H3863" s="1">
        <v>223</v>
      </c>
    </row>
    <row r="3864" spans="1:8">
      <c r="A3864" s="4" t="str">
        <f t="shared" si="60"/>
        <v>2011Maryland</v>
      </c>
      <c r="B3864">
        <v>2011</v>
      </c>
      <c r="C3864" t="s">
        <v>27</v>
      </c>
      <c r="D3864" s="1">
        <v>0</v>
      </c>
      <c r="E3864" s="1">
        <v>0</v>
      </c>
      <c r="F3864" s="1">
        <v>0</v>
      </c>
      <c r="G3864" t="s">
        <v>52</v>
      </c>
      <c r="H3864" s="1">
        <v>40</v>
      </c>
    </row>
    <row r="3865" spans="1:8">
      <c r="A3865" s="4" t="str">
        <f t="shared" si="60"/>
        <v>2011Maryland</v>
      </c>
      <c r="B3865">
        <v>2011</v>
      </c>
      <c r="C3865" t="s">
        <v>27</v>
      </c>
      <c r="D3865" s="1">
        <v>0</v>
      </c>
      <c r="E3865" s="1">
        <v>0</v>
      </c>
      <c r="F3865" s="1">
        <v>0</v>
      </c>
      <c r="G3865" t="s">
        <v>53</v>
      </c>
      <c r="H3865" s="1">
        <v>22089</v>
      </c>
    </row>
    <row r="3866" spans="1:8">
      <c r="A3866" s="4" t="str">
        <f t="shared" si="60"/>
        <v>2011Maryland</v>
      </c>
      <c r="B3866">
        <v>2011</v>
      </c>
      <c r="C3866" t="s">
        <v>27</v>
      </c>
      <c r="D3866" s="1">
        <v>0</v>
      </c>
      <c r="E3866" s="1">
        <v>0</v>
      </c>
      <c r="F3866" s="1">
        <v>0</v>
      </c>
      <c r="G3866" t="s">
        <v>54</v>
      </c>
      <c r="H3866" s="1">
        <v>1525</v>
      </c>
    </row>
    <row r="3867" spans="1:8">
      <c r="A3867" s="4" t="str">
        <f t="shared" si="60"/>
        <v>2011Maryland</v>
      </c>
      <c r="B3867">
        <v>2011</v>
      </c>
      <c r="C3867" t="s">
        <v>27</v>
      </c>
      <c r="D3867" s="1">
        <v>0</v>
      </c>
      <c r="E3867" s="1">
        <v>0</v>
      </c>
      <c r="F3867" s="1">
        <v>0</v>
      </c>
      <c r="G3867" t="s">
        <v>55</v>
      </c>
      <c r="H3867" s="1">
        <v>2027</v>
      </c>
    </row>
    <row r="3868" spans="1:8">
      <c r="A3868" s="4" t="str">
        <f t="shared" si="60"/>
        <v>2011Maryland</v>
      </c>
      <c r="B3868">
        <v>2011</v>
      </c>
      <c r="C3868" t="s">
        <v>27</v>
      </c>
      <c r="D3868" s="1">
        <v>0</v>
      </c>
      <c r="E3868" s="1">
        <v>0</v>
      </c>
      <c r="F3868" s="1">
        <v>0</v>
      </c>
      <c r="G3868" t="s">
        <v>56</v>
      </c>
      <c r="H3868" s="1">
        <v>353</v>
      </c>
    </row>
    <row r="3869" spans="1:8">
      <c r="A3869" s="4" t="str">
        <f t="shared" si="60"/>
        <v>2011Maryland</v>
      </c>
      <c r="B3869">
        <v>2011</v>
      </c>
      <c r="C3869" t="s">
        <v>27</v>
      </c>
      <c r="D3869" s="1">
        <v>0</v>
      </c>
      <c r="E3869" s="1">
        <v>0</v>
      </c>
      <c r="F3869" s="1">
        <v>0</v>
      </c>
      <c r="G3869" t="s">
        <v>57</v>
      </c>
      <c r="H3869" s="1">
        <v>80</v>
      </c>
    </row>
    <row r="3870" spans="1:8">
      <c r="A3870" s="4" t="str">
        <f t="shared" si="60"/>
        <v>2011Maryland</v>
      </c>
      <c r="B3870">
        <v>2011</v>
      </c>
      <c r="C3870" t="s">
        <v>27</v>
      </c>
      <c r="D3870" s="1">
        <v>0</v>
      </c>
      <c r="E3870" s="1">
        <v>0</v>
      </c>
      <c r="F3870" s="1">
        <v>0</v>
      </c>
      <c r="G3870" t="s">
        <v>58</v>
      </c>
      <c r="H3870" s="1">
        <v>779</v>
      </c>
    </row>
    <row r="3871" spans="1:8">
      <c r="A3871" s="4" t="str">
        <f t="shared" si="60"/>
        <v>2011Massachusetts</v>
      </c>
      <c r="B3871">
        <v>2011</v>
      </c>
      <c r="C3871" s="4" t="s">
        <v>28</v>
      </c>
      <c r="D3871" s="1">
        <v>6515057</v>
      </c>
      <c r="E3871" s="1">
        <v>5658768</v>
      </c>
      <c r="F3871" s="1">
        <v>656441</v>
      </c>
      <c r="G3871">
        <v>0</v>
      </c>
      <c r="H3871" s="1">
        <v>0</v>
      </c>
    </row>
    <row r="3872" spans="1:8">
      <c r="A3872" s="4" t="str">
        <f t="shared" si="60"/>
        <v>2011Massachusetts</v>
      </c>
      <c r="B3872">
        <v>2011</v>
      </c>
      <c r="C3872" t="s">
        <v>28</v>
      </c>
      <c r="D3872" s="1">
        <v>0</v>
      </c>
      <c r="E3872" s="1">
        <v>0</v>
      </c>
      <c r="F3872" s="1">
        <v>0</v>
      </c>
      <c r="G3872" t="s">
        <v>7</v>
      </c>
      <c r="H3872" s="1">
        <v>1201</v>
      </c>
    </row>
    <row r="3873" spans="1:8">
      <c r="A3873" s="4" t="str">
        <f t="shared" si="60"/>
        <v>2011Massachusetts</v>
      </c>
      <c r="B3873">
        <v>2011</v>
      </c>
      <c r="C3873" t="s">
        <v>28</v>
      </c>
      <c r="D3873" s="1">
        <v>0</v>
      </c>
      <c r="E3873" s="1">
        <v>0</v>
      </c>
      <c r="F3873" s="1">
        <v>0</v>
      </c>
      <c r="G3873" t="s">
        <v>8</v>
      </c>
      <c r="H3873" s="1">
        <v>225</v>
      </c>
    </row>
    <row r="3874" spans="1:8">
      <c r="A3874" s="4" t="str">
        <f t="shared" si="60"/>
        <v>2011Massachusetts</v>
      </c>
      <c r="B3874">
        <v>2011</v>
      </c>
      <c r="C3874" t="s">
        <v>28</v>
      </c>
      <c r="D3874" s="1">
        <v>0</v>
      </c>
      <c r="E3874" s="1">
        <v>0</v>
      </c>
      <c r="F3874" s="1">
        <v>0</v>
      </c>
      <c r="G3874" t="s">
        <v>9</v>
      </c>
      <c r="H3874" s="1">
        <v>1017</v>
      </c>
    </row>
    <row r="3875" spans="1:8">
      <c r="A3875" s="4" t="str">
        <f t="shared" si="60"/>
        <v>2011Massachusetts</v>
      </c>
      <c r="B3875">
        <v>2011</v>
      </c>
      <c r="C3875" t="s">
        <v>28</v>
      </c>
      <c r="D3875" s="1">
        <v>0</v>
      </c>
      <c r="E3875" s="1">
        <v>0</v>
      </c>
      <c r="F3875" s="1">
        <v>0</v>
      </c>
      <c r="G3875" t="s">
        <v>10</v>
      </c>
      <c r="H3875" s="1">
        <v>167</v>
      </c>
    </row>
    <row r="3876" spans="1:8">
      <c r="A3876" s="4" t="str">
        <f t="shared" si="60"/>
        <v>2011Massachusetts</v>
      </c>
      <c r="B3876">
        <v>2011</v>
      </c>
      <c r="C3876" t="s">
        <v>28</v>
      </c>
      <c r="D3876" s="1">
        <v>0</v>
      </c>
      <c r="E3876" s="1">
        <v>0</v>
      </c>
      <c r="F3876" s="1">
        <v>0</v>
      </c>
      <c r="G3876" t="s">
        <v>11</v>
      </c>
      <c r="H3876" s="1">
        <v>11556</v>
      </c>
    </row>
    <row r="3877" spans="1:8">
      <c r="A3877" s="4" t="str">
        <f t="shared" si="60"/>
        <v>2011Massachusetts</v>
      </c>
      <c r="B3877">
        <v>2011</v>
      </c>
      <c r="C3877" t="s">
        <v>28</v>
      </c>
      <c r="D3877" s="1">
        <v>0</v>
      </c>
      <c r="E3877" s="1">
        <v>0</v>
      </c>
      <c r="F3877" s="1">
        <v>0</v>
      </c>
      <c r="G3877" t="s">
        <v>12</v>
      </c>
      <c r="H3877" s="1">
        <v>1388</v>
      </c>
    </row>
    <row r="3878" spans="1:8">
      <c r="A3878" s="4" t="str">
        <f t="shared" si="60"/>
        <v>2011Massachusetts</v>
      </c>
      <c r="B3878">
        <v>2011</v>
      </c>
      <c r="C3878" t="s">
        <v>28</v>
      </c>
      <c r="D3878" s="1">
        <v>0</v>
      </c>
      <c r="E3878" s="1">
        <v>0</v>
      </c>
      <c r="F3878" s="1">
        <v>0</v>
      </c>
      <c r="G3878" t="s">
        <v>13</v>
      </c>
      <c r="H3878" s="1">
        <v>9445</v>
      </c>
    </row>
    <row r="3879" spans="1:8">
      <c r="A3879" s="4" t="str">
        <f t="shared" si="60"/>
        <v>2011Massachusetts</v>
      </c>
      <c r="B3879">
        <v>2011</v>
      </c>
      <c r="C3879" t="s">
        <v>28</v>
      </c>
      <c r="D3879" s="1">
        <v>0</v>
      </c>
      <c r="E3879" s="1">
        <v>0</v>
      </c>
      <c r="F3879" s="1">
        <v>0</v>
      </c>
      <c r="G3879" t="s">
        <v>14</v>
      </c>
      <c r="H3879" s="1">
        <v>399</v>
      </c>
    </row>
    <row r="3880" spans="1:8">
      <c r="A3880" s="4" t="str">
        <f t="shared" si="60"/>
        <v>2011Massachusetts</v>
      </c>
      <c r="B3880">
        <v>2011</v>
      </c>
      <c r="C3880" t="s">
        <v>28</v>
      </c>
      <c r="D3880" s="1">
        <v>0</v>
      </c>
      <c r="E3880" s="1">
        <v>0</v>
      </c>
      <c r="F3880" s="1">
        <v>0</v>
      </c>
      <c r="G3880" t="s">
        <v>15</v>
      </c>
      <c r="H3880" s="1">
        <v>676</v>
      </c>
    </row>
    <row r="3881" spans="1:8">
      <c r="A3881" s="4" t="str">
        <f t="shared" si="60"/>
        <v>2011Massachusetts</v>
      </c>
      <c r="B3881">
        <v>2011</v>
      </c>
      <c r="C3881" t="s">
        <v>28</v>
      </c>
      <c r="D3881" s="1">
        <v>0</v>
      </c>
      <c r="E3881" s="1">
        <v>0</v>
      </c>
      <c r="F3881" s="1">
        <v>0</v>
      </c>
      <c r="G3881" t="s">
        <v>16</v>
      </c>
      <c r="H3881" s="1">
        <v>11396</v>
      </c>
    </row>
    <row r="3882" spans="1:8">
      <c r="A3882" s="4" t="str">
        <f t="shared" si="60"/>
        <v>2011Massachusetts</v>
      </c>
      <c r="B3882">
        <v>2011</v>
      </c>
      <c r="C3882" t="s">
        <v>28</v>
      </c>
      <c r="D3882" s="1">
        <v>0</v>
      </c>
      <c r="E3882" s="1">
        <v>0</v>
      </c>
      <c r="F3882" s="1">
        <v>0</v>
      </c>
      <c r="G3882" t="s">
        <v>17</v>
      </c>
      <c r="H3882" s="1">
        <v>3264</v>
      </c>
    </row>
    <row r="3883" spans="1:8">
      <c r="A3883" s="4" t="str">
        <f t="shared" si="60"/>
        <v>2011Massachusetts</v>
      </c>
      <c r="B3883">
        <v>2011</v>
      </c>
      <c r="C3883" t="s">
        <v>28</v>
      </c>
      <c r="D3883" s="1">
        <v>0</v>
      </c>
      <c r="E3883" s="1">
        <v>0</v>
      </c>
      <c r="F3883" s="1">
        <v>0</v>
      </c>
      <c r="G3883" t="s">
        <v>18</v>
      </c>
      <c r="H3883" s="1">
        <v>733</v>
      </c>
    </row>
    <row r="3884" spans="1:8">
      <c r="A3884" s="4" t="str">
        <f t="shared" si="60"/>
        <v>2011Massachusetts</v>
      </c>
      <c r="B3884">
        <v>2011</v>
      </c>
      <c r="C3884" t="s">
        <v>28</v>
      </c>
      <c r="D3884" s="1">
        <v>0</v>
      </c>
      <c r="E3884" s="1">
        <v>0</v>
      </c>
      <c r="F3884" s="1">
        <v>0</v>
      </c>
      <c r="G3884" t="s">
        <v>19</v>
      </c>
      <c r="H3884" s="1">
        <v>412</v>
      </c>
    </row>
    <row r="3885" spans="1:8">
      <c r="A3885" s="4" t="str">
        <f t="shared" si="60"/>
        <v>2011Massachusetts</v>
      </c>
      <c r="B3885">
        <v>2011</v>
      </c>
      <c r="C3885" t="s">
        <v>28</v>
      </c>
      <c r="D3885" s="1">
        <v>0</v>
      </c>
      <c r="E3885" s="1">
        <v>0</v>
      </c>
      <c r="F3885" s="1">
        <v>0</v>
      </c>
      <c r="G3885" t="s">
        <v>20</v>
      </c>
      <c r="H3885" s="1">
        <v>2991</v>
      </c>
    </row>
    <row r="3886" spans="1:8">
      <c r="A3886" s="4" t="str">
        <f t="shared" si="60"/>
        <v>2011Massachusetts</v>
      </c>
      <c r="B3886">
        <v>2011</v>
      </c>
      <c r="C3886" t="s">
        <v>28</v>
      </c>
      <c r="D3886" s="1">
        <v>0</v>
      </c>
      <c r="E3886" s="1">
        <v>0</v>
      </c>
      <c r="F3886" s="1">
        <v>0</v>
      </c>
      <c r="G3886" t="s">
        <v>21</v>
      </c>
      <c r="H3886" s="1">
        <v>640</v>
      </c>
    </row>
    <row r="3887" spans="1:8">
      <c r="A3887" s="4" t="str">
        <f t="shared" si="60"/>
        <v>2011Massachusetts</v>
      </c>
      <c r="B3887">
        <v>2011</v>
      </c>
      <c r="C3887" t="s">
        <v>28</v>
      </c>
      <c r="D3887" s="1">
        <v>0</v>
      </c>
      <c r="E3887" s="1">
        <v>0</v>
      </c>
      <c r="F3887" s="1">
        <v>0</v>
      </c>
      <c r="G3887" t="s">
        <v>22</v>
      </c>
      <c r="H3887" s="1">
        <v>138</v>
      </c>
    </row>
    <row r="3888" spans="1:8">
      <c r="A3888" s="4" t="str">
        <f t="shared" si="60"/>
        <v>2011Massachusetts</v>
      </c>
      <c r="B3888">
        <v>2011</v>
      </c>
      <c r="C3888" t="s">
        <v>28</v>
      </c>
      <c r="D3888" s="1">
        <v>0</v>
      </c>
      <c r="E3888" s="1">
        <v>0</v>
      </c>
      <c r="F3888" s="1">
        <v>0</v>
      </c>
      <c r="G3888" t="s">
        <v>23</v>
      </c>
      <c r="H3888" s="1">
        <v>969</v>
      </c>
    </row>
    <row r="3889" spans="1:8">
      <c r="A3889" s="4" t="str">
        <f t="shared" si="60"/>
        <v>2011Massachusetts</v>
      </c>
      <c r="B3889">
        <v>2011</v>
      </c>
      <c r="C3889" t="s">
        <v>28</v>
      </c>
      <c r="D3889" s="1">
        <v>0</v>
      </c>
      <c r="E3889" s="1">
        <v>0</v>
      </c>
      <c r="F3889" s="1">
        <v>0</v>
      </c>
      <c r="G3889" t="s">
        <v>24</v>
      </c>
      <c r="H3889" s="1">
        <v>180</v>
      </c>
    </row>
    <row r="3890" spans="1:8">
      <c r="A3890" s="4" t="str">
        <f t="shared" si="60"/>
        <v>2011Massachusetts</v>
      </c>
      <c r="B3890">
        <v>2011</v>
      </c>
      <c r="C3890" t="s">
        <v>28</v>
      </c>
      <c r="D3890" s="1">
        <v>0</v>
      </c>
      <c r="E3890" s="1">
        <v>0</v>
      </c>
      <c r="F3890" s="1">
        <v>0</v>
      </c>
      <c r="G3890" t="s">
        <v>25</v>
      </c>
      <c r="H3890" s="1">
        <v>977</v>
      </c>
    </row>
    <row r="3891" spans="1:8">
      <c r="A3891" s="4" t="str">
        <f t="shared" si="60"/>
        <v>2011Massachusetts</v>
      </c>
      <c r="B3891">
        <v>2011</v>
      </c>
      <c r="C3891" t="s">
        <v>28</v>
      </c>
      <c r="D3891" s="1">
        <v>0</v>
      </c>
      <c r="E3891" s="1">
        <v>0</v>
      </c>
      <c r="F3891" s="1">
        <v>0</v>
      </c>
      <c r="G3891" t="s">
        <v>26</v>
      </c>
      <c r="H3891" s="1">
        <v>4006</v>
      </c>
    </row>
    <row r="3892" spans="1:8">
      <c r="A3892" s="4" t="str">
        <f t="shared" si="60"/>
        <v>2011Massachusetts</v>
      </c>
      <c r="B3892">
        <v>2011</v>
      </c>
      <c r="C3892" t="s">
        <v>28</v>
      </c>
      <c r="D3892" s="1">
        <v>0</v>
      </c>
      <c r="E3892" s="1">
        <v>0</v>
      </c>
      <c r="F3892" s="1">
        <v>0</v>
      </c>
      <c r="G3892" t="s">
        <v>27</v>
      </c>
      <c r="H3892" s="1">
        <v>2762</v>
      </c>
    </row>
    <row r="3893" spans="1:8">
      <c r="A3893" s="4" t="str">
        <f t="shared" si="60"/>
        <v>2011Massachusetts</v>
      </c>
      <c r="B3893">
        <v>2011</v>
      </c>
      <c r="C3893" t="s">
        <v>28</v>
      </c>
      <c r="D3893" s="1">
        <v>0</v>
      </c>
      <c r="E3893" s="1">
        <v>0</v>
      </c>
      <c r="F3893" s="1">
        <v>0</v>
      </c>
      <c r="G3893" t="s">
        <v>28</v>
      </c>
      <c r="H3893" s="1">
        <v>0</v>
      </c>
    </row>
    <row r="3894" spans="1:8">
      <c r="A3894" s="4" t="str">
        <f t="shared" si="60"/>
        <v>2011Massachusetts</v>
      </c>
      <c r="B3894">
        <v>2011</v>
      </c>
      <c r="C3894" t="s">
        <v>28</v>
      </c>
      <c r="D3894" s="1">
        <v>0</v>
      </c>
      <c r="E3894" s="1">
        <v>0</v>
      </c>
      <c r="F3894" s="1">
        <v>0</v>
      </c>
      <c r="G3894" t="s">
        <v>29</v>
      </c>
      <c r="H3894" s="1">
        <v>2629</v>
      </c>
    </row>
    <row r="3895" spans="1:8">
      <c r="A3895" s="4" t="str">
        <f t="shared" si="60"/>
        <v>2011Massachusetts</v>
      </c>
      <c r="B3895">
        <v>2011</v>
      </c>
      <c r="C3895" t="s">
        <v>28</v>
      </c>
      <c r="D3895" s="1">
        <v>0</v>
      </c>
      <c r="E3895" s="1">
        <v>0</v>
      </c>
      <c r="F3895" s="1">
        <v>0</v>
      </c>
      <c r="G3895" t="s">
        <v>30</v>
      </c>
      <c r="H3895" s="1">
        <v>862</v>
      </c>
    </row>
    <row r="3896" spans="1:8">
      <c r="A3896" s="4" t="str">
        <f t="shared" si="60"/>
        <v>2011Massachusetts</v>
      </c>
      <c r="B3896">
        <v>2011</v>
      </c>
      <c r="C3896" t="s">
        <v>28</v>
      </c>
      <c r="D3896" s="1">
        <v>0</v>
      </c>
      <c r="E3896" s="1">
        <v>0</v>
      </c>
      <c r="F3896" s="1">
        <v>0</v>
      </c>
      <c r="G3896" t="s">
        <v>31</v>
      </c>
      <c r="H3896" s="1">
        <v>356</v>
      </c>
    </row>
    <row r="3897" spans="1:8">
      <c r="A3897" s="4" t="str">
        <f t="shared" si="60"/>
        <v>2011Massachusetts</v>
      </c>
      <c r="B3897">
        <v>2011</v>
      </c>
      <c r="C3897" t="s">
        <v>28</v>
      </c>
      <c r="D3897" s="1">
        <v>0</v>
      </c>
      <c r="E3897" s="1">
        <v>0</v>
      </c>
      <c r="F3897" s="1">
        <v>0</v>
      </c>
      <c r="G3897" t="s">
        <v>32</v>
      </c>
      <c r="H3897" s="1">
        <v>1261</v>
      </c>
    </row>
    <row r="3898" spans="1:8">
      <c r="A3898" s="4" t="str">
        <f t="shared" si="60"/>
        <v>2011Massachusetts</v>
      </c>
      <c r="B3898">
        <v>2011</v>
      </c>
      <c r="C3898" t="s">
        <v>28</v>
      </c>
      <c r="D3898" s="1">
        <v>0</v>
      </c>
      <c r="E3898" s="1">
        <v>0</v>
      </c>
      <c r="F3898" s="1">
        <v>0</v>
      </c>
      <c r="G3898" t="s">
        <v>33</v>
      </c>
      <c r="H3898" s="1">
        <v>596</v>
      </c>
    </row>
    <row r="3899" spans="1:8">
      <c r="A3899" s="4" t="str">
        <f t="shared" si="60"/>
        <v>2011Massachusetts</v>
      </c>
      <c r="B3899">
        <v>2011</v>
      </c>
      <c r="C3899" t="s">
        <v>28</v>
      </c>
      <c r="D3899" s="1">
        <v>0</v>
      </c>
      <c r="E3899" s="1">
        <v>0</v>
      </c>
      <c r="F3899" s="1">
        <v>0</v>
      </c>
      <c r="G3899" t="s">
        <v>34</v>
      </c>
      <c r="H3899" s="1">
        <v>637</v>
      </c>
    </row>
    <row r="3900" spans="1:8">
      <c r="A3900" s="4" t="str">
        <f t="shared" si="60"/>
        <v>2011Massachusetts</v>
      </c>
      <c r="B3900">
        <v>2011</v>
      </c>
      <c r="C3900" t="s">
        <v>28</v>
      </c>
      <c r="D3900" s="1">
        <v>0</v>
      </c>
      <c r="E3900" s="1">
        <v>0</v>
      </c>
      <c r="F3900" s="1">
        <v>0</v>
      </c>
      <c r="G3900" t="s">
        <v>35</v>
      </c>
      <c r="H3900" s="1">
        <v>163</v>
      </c>
    </row>
    <row r="3901" spans="1:8">
      <c r="A3901" s="4" t="str">
        <f t="shared" si="60"/>
        <v>2011Massachusetts</v>
      </c>
      <c r="B3901">
        <v>2011</v>
      </c>
      <c r="C3901" t="s">
        <v>28</v>
      </c>
      <c r="D3901" s="1">
        <v>0</v>
      </c>
      <c r="E3901" s="1">
        <v>0</v>
      </c>
      <c r="F3901" s="1">
        <v>0</v>
      </c>
      <c r="G3901" t="s">
        <v>36</v>
      </c>
      <c r="H3901" s="1">
        <v>12010</v>
      </c>
    </row>
    <row r="3902" spans="1:8">
      <c r="A3902" s="4" t="str">
        <f t="shared" si="60"/>
        <v>2011Massachusetts</v>
      </c>
      <c r="B3902">
        <v>2011</v>
      </c>
      <c r="C3902" t="s">
        <v>28</v>
      </c>
      <c r="D3902" s="1">
        <v>0</v>
      </c>
      <c r="E3902" s="1">
        <v>0</v>
      </c>
      <c r="F3902" s="1">
        <v>0</v>
      </c>
      <c r="G3902" t="s">
        <v>37</v>
      </c>
      <c r="H3902" s="1">
        <v>8332</v>
      </c>
    </row>
    <row r="3903" spans="1:8">
      <c r="A3903" s="4" t="str">
        <f t="shared" si="60"/>
        <v>2011Massachusetts</v>
      </c>
      <c r="B3903">
        <v>2011</v>
      </c>
      <c r="C3903" t="s">
        <v>28</v>
      </c>
      <c r="D3903" s="1">
        <v>0</v>
      </c>
      <c r="E3903" s="1">
        <v>0</v>
      </c>
      <c r="F3903" s="1">
        <v>0</v>
      </c>
      <c r="G3903" t="s">
        <v>38</v>
      </c>
      <c r="H3903" s="1">
        <v>199</v>
      </c>
    </row>
    <row r="3904" spans="1:8">
      <c r="A3904" s="4" t="str">
        <f t="shared" si="60"/>
        <v>2011Massachusetts</v>
      </c>
      <c r="B3904">
        <v>2011</v>
      </c>
      <c r="C3904" t="s">
        <v>28</v>
      </c>
      <c r="D3904" s="1">
        <v>0</v>
      </c>
      <c r="E3904" s="1">
        <v>0</v>
      </c>
      <c r="F3904" s="1">
        <v>0</v>
      </c>
      <c r="G3904" t="s">
        <v>39</v>
      </c>
      <c r="H3904" s="1">
        <v>19431</v>
      </c>
    </row>
    <row r="3905" spans="1:8">
      <c r="A3905" s="4" t="str">
        <f t="shared" si="60"/>
        <v>2011Massachusetts</v>
      </c>
      <c r="B3905">
        <v>2011</v>
      </c>
      <c r="C3905" t="s">
        <v>28</v>
      </c>
      <c r="D3905" s="1">
        <v>0</v>
      </c>
      <c r="E3905" s="1">
        <v>0</v>
      </c>
      <c r="F3905" s="1">
        <v>0</v>
      </c>
      <c r="G3905" t="s">
        <v>40</v>
      </c>
      <c r="H3905" s="1">
        <v>3964</v>
      </c>
    </row>
    <row r="3906" spans="1:8">
      <c r="A3906" s="4" t="str">
        <f t="shared" si="60"/>
        <v>2011Massachusetts</v>
      </c>
      <c r="B3906">
        <v>2011</v>
      </c>
      <c r="C3906" t="s">
        <v>28</v>
      </c>
      <c r="D3906" s="1">
        <v>0</v>
      </c>
      <c r="E3906" s="1">
        <v>0</v>
      </c>
      <c r="F3906" s="1">
        <v>0</v>
      </c>
      <c r="G3906" t="s">
        <v>41</v>
      </c>
      <c r="H3906" s="1">
        <v>61</v>
      </c>
    </row>
    <row r="3907" spans="1:8">
      <c r="A3907" s="4" t="str">
        <f t="shared" ref="A3907:A3970" si="61">B3907&amp;C3907</f>
        <v>2011Massachusetts</v>
      </c>
      <c r="B3907">
        <v>2011</v>
      </c>
      <c r="C3907" t="s">
        <v>28</v>
      </c>
      <c r="D3907" s="1">
        <v>0</v>
      </c>
      <c r="E3907" s="1">
        <v>0</v>
      </c>
      <c r="F3907" s="1">
        <v>0</v>
      </c>
      <c r="G3907" t="s">
        <v>42</v>
      </c>
      <c r="H3907" s="1">
        <v>1757</v>
      </c>
    </row>
    <row r="3908" spans="1:8">
      <c r="A3908" s="4" t="str">
        <f t="shared" si="61"/>
        <v>2011Massachusetts</v>
      </c>
      <c r="B3908">
        <v>2011</v>
      </c>
      <c r="C3908" t="s">
        <v>28</v>
      </c>
      <c r="D3908" s="1">
        <v>0</v>
      </c>
      <c r="E3908" s="1">
        <v>0</v>
      </c>
      <c r="F3908" s="1">
        <v>0</v>
      </c>
      <c r="G3908" t="s">
        <v>43</v>
      </c>
      <c r="H3908" s="1">
        <v>90</v>
      </c>
    </row>
    <row r="3909" spans="1:8">
      <c r="A3909" s="4" t="str">
        <f t="shared" si="61"/>
        <v>2011Massachusetts</v>
      </c>
      <c r="B3909">
        <v>2011</v>
      </c>
      <c r="C3909" t="s">
        <v>28</v>
      </c>
      <c r="D3909" s="1">
        <v>0</v>
      </c>
      <c r="E3909" s="1">
        <v>0</v>
      </c>
      <c r="F3909" s="1">
        <v>0</v>
      </c>
      <c r="G3909" t="s">
        <v>44</v>
      </c>
      <c r="H3909" s="1">
        <v>178</v>
      </c>
    </row>
    <row r="3910" spans="1:8">
      <c r="A3910" s="4" t="str">
        <f t="shared" si="61"/>
        <v>2011Massachusetts</v>
      </c>
      <c r="B3910">
        <v>2011</v>
      </c>
      <c r="C3910" t="s">
        <v>28</v>
      </c>
      <c r="D3910" s="1">
        <v>0</v>
      </c>
      <c r="E3910" s="1">
        <v>0</v>
      </c>
      <c r="F3910" s="1">
        <v>0</v>
      </c>
      <c r="G3910" t="s">
        <v>45</v>
      </c>
      <c r="H3910" s="1">
        <v>6538</v>
      </c>
    </row>
    <row r="3911" spans="1:8">
      <c r="A3911" s="4" t="str">
        <f t="shared" si="61"/>
        <v>2011Massachusetts</v>
      </c>
      <c r="B3911">
        <v>2011</v>
      </c>
      <c r="C3911" t="s">
        <v>28</v>
      </c>
      <c r="D3911" s="1">
        <v>0</v>
      </c>
      <c r="E3911" s="1">
        <v>0</v>
      </c>
      <c r="F3911" s="1">
        <v>0</v>
      </c>
      <c r="G3911" t="s">
        <v>46</v>
      </c>
      <c r="H3911" s="1">
        <v>10182</v>
      </c>
    </row>
    <row r="3912" spans="1:8">
      <c r="A3912" s="4" t="str">
        <f t="shared" si="61"/>
        <v>2011Massachusetts</v>
      </c>
      <c r="B3912">
        <v>2011</v>
      </c>
      <c r="C3912" t="s">
        <v>28</v>
      </c>
      <c r="D3912" s="1">
        <v>0</v>
      </c>
      <c r="E3912" s="1">
        <v>0</v>
      </c>
      <c r="F3912" s="1">
        <v>0</v>
      </c>
      <c r="G3912" t="s">
        <v>47</v>
      </c>
      <c r="H3912" s="1">
        <v>1621</v>
      </c>
    </row>
    <row r="3913" spans="1:8">
      <c r="A3913" s="4" t="str">
        <f t="shared" si="61"/>
        <v>2011Massachusetts</v>
      </c>
      <c r="B3913">
        <v>2011</v>
      </c>
      <c r="C3913" t="s">
        <v>28</v>
      </c>
      <c r="D3913" s="1">
        <v>0</v>
      </c>
      <c r="E3913" s="1">
        <v>0</v>
      </c>
      <c r="F3913" s="1">
        <v>0</v>
      </c>
      <c r="G3913" t="s">
        <v>48</v>
      </c>
      <c r="H3913" s="1">
        <v>44</v>
      </c>
    </row>
    <row r="3914" spans="1:8">
      <c r="A3914" s="4" t="str">
        <f t="shared" si="61"/>
        <v>2011Massachusetts</v>
      </c>
      <c r="B3914">
        <v>2011</v>
      </c>
      <c r="C3914" t="s">
        <v>28</v>
      </c>
      <c r="D3914" s="1">
        <v>0</v>
      </c>
      <c r="E3914" s="1">
        <v>0</v>
      </c>
      <c r="F3914" s="1">
        <v>0</v>
      </c>
      <c r="G3914" t="s">
        <v>49</v>
      </c>
      <c r="H3914" s="1">
        <v>371</v>
      </c>
    </row>
    <row r="3915" spans="1:8">
      <c r="A3915" s="4" t="str">
        <f t="shared" si="61"/>
        <v>2011Massachusetts</v>
      </c>
      <c r="B3915">
        <v>2011</v>
      </c>
      <c r="C3915" t="s">
        <v>28</v>
      </c>
      <c r="D3915" s="1">
        <v>0</v>
      </c>
      <c r="E3915" s="1">
        <v>0</v>
      </c>
      <c r="F3915" s="1">
        <v>0</v>
      </c>
      <c r="G3915" t="s">
        <v>50</v>
      </c>
      <c r="H3915" s="1">
        <v>5203</v>
      </c>
    </row>
    <row r="3916" spans="1:8">
      <c r="A3916" s="4" t="str">
        <f t="shared" si="61"/>
        <v>2011Massachusetts</v>
      </c>
      <c r="B3916">
        <v>2011</v>
      </c>
      <c r="C3916" t="s">
        <v>28</v>
      </c>
      <c r="D3916" s="1">
        <v>0</v>
      </c>
      <c r="E3916" s="1">
        <v>0</v>
      </c>
      <c r="F3916" s="1">
        <v>0</v>
      </c>
      <c r="G3916" t="s">
        <v>51</v>
      </c>
      <c r="H3916" s="1">
        <v>548</v>
      </c>
    </row>
    <row r="3917" spans="1:8">
      <c r="A3917" s="4" t="str">
        <f t="shared" si="61"/>
        <v>2011Massachusetts</v>
      </c>
      <c r="B3917">
        <v>2011</v>
      </c>
      <c r="C3917" t="s">
        <v>28</v>
      </c>
      <c r="D3917" s="1">
        <v>0</v>
      </c>
      <c r="E3917" s="1">
        <v>0</v>
      </c>
      <c r="F3917" s="1">
        <v>0</v>
      </c>
      <c r="G3917" t="s">
        <v>52</v>
      </c>
      <c r="H3917" s="1">
        <v>2246</v>
      </c>
    </row>
    <row r="3918" spans="1:8">
      <c r="A3918" s="4" t="str">
        <f t="shared" si="61"/>
        <v>2011Massachusetts</v>
      </c>
      <c r="B3918">
        <v>2011</v>
      </c>
      <c r="C3918" t="s">
        <v>28</v>
      </c>
      <c r="D3918" s="1">
        <v>0</v>
      </c>
      <c r="E3918" s="1">
        <v>0</v>
      </c>
      <c r="F3918" s="1">
        <v>0</v>
      </c>
      <c r="G3918" t="s">
        <v>53</v>
      </c>
      <c r="H3918" s="1">
        <v>2984</v>
      </c>
    </row>
    <row r="3919" spans="1:8">
      <c r="A3919" s="4" t="str">
        <f t="shared" si="61"/>
        <v>2011Massachusetts</v>
      </c>
      <c r="B3919">
        <v>2011</v>
      </c>
      <c r="C3919" t="s">
        <v>28</v>
      </c>
      <c r="D3919" s="1">
        <v>0</v>
      </c>
      <c r="E3919" s="1">
        <v>0</v>
      </c>
      <c r="F3919" s="1">
        <v>0</v>
      </c>
      <c r="G3919" t="s">
        <v>54</v>
      </c>
      <c r="H3919" s="1">
        <v>1673</v>
      </c>
    </row>
    <row r="3920" spans="1:8">
      <c r="A3920" s="4" t="str">
        <f t="shared" si="61"/>
        <v>2011Massachusetts</v>
      </c>
      <c r="B3920">
        <v>2011</v>
      </c>
      <c r="C3920" t="s">
        <v>28</v>
      </c>
      <c r="D3920" s="1">
        <v>0</v>
      </c>
      <c r="E3920" s="1">
        <v>0</v>
      </c>
      <c r="F3920" s="1">
        <v>0</v>
      </c>
      <c r="G3920" t="s">
        <v>55</v>
      </c>
      <c r="H3920" s="1">
        <v>911</v>
      </c>
    </row>
    <row r="3921" spans="1:8">
      <c r="A3921" s="4" t="str">
        <f t="shared" si="61"/>
        <v>2011Massachusetts</v>
      </c>
      <c r="B3921">
        <v>2011</v>
      </c>
      <c r="C3921" t="s">
        <v>28</v>
      </c>
      <c r="D3921" s="1">
        <v>0</v>
      </c>
      <c r="E3921" s="1">
        <v>0</v>
      </c>
      <c r="F3921" s="1">
        <v>0</v>
      </c>
      <c r="G3921" t="s">
        <v>56</v>
      </c>
      <c r="H3921" s="1">
        <v>441</v>
      </c>
    </row>
    <row r="3922" spans="1:8">
      <c r="A3922" s="4" t="str">
        <f t="shared" si="61"/>
        <v>2011Massachusetts</v>
      </c>
      <c r="B3922">
        <v>2011</v>
      </c>
      <c r="C3922" t="s">
        <v>28</v>
      </c>
      <c r="D3922" s="1">
        <v>0</v>
      </c>
      <c r="E3922" s="1">
        <v>0</v>
      </c>
      <c r="F3922" s="1">
        <v>0</v>
      </c>
      <c r="G3922" t="s">
        <v>57</v>
      </c>
      <c r="H3922" s="1">
        <v>0</v>
      </c>
    </row>
    <row r="3923" spans="1:8">
      <c r="A3923" s="4" t="str">
        <f t="shared" si="61"/>
        <v>2011Massachusetts</v>
      </c>
      <c r="B3923">
        <v>2011</v>
      </c>
      <c r="C3923" t="s">
        <v>28</v>
      </c>
      <c r="D3923" s="1">
        <v>0</v>
      </c>
      <c r="E3923" s="1">
        <v>0</v>
      </c>
      <c r="F3923" s="1">
        <v>0</v>
      </c>
      <c r="G3923" t="s">
        <v>58</v>
      </c>
      <c r="H3923" s="1">
        <v>4413</v>
      </c>
    </row>
    <row r="3924" spans="1:8">
      <c r="A3924" s="4" t="str">
        <f t="shared" si="61"/>
        <v>2011Michigan</v>
      </c>
      <c r="B3924">
        <v>2011</v>
      </c>
      <c r="C3924" s="4" t="s">
        <v>29</v>
      </c>
      <c r="D3924" s="1">
        <v>9766574</v>
      </c>
      <c r="E3924" s="1">
        <v>8340767</v>
      </c>
      <c r="F3924" s="1">
        <v>1242917</v>
      </c>
      <c r="G3924">
        <v>0</v>
      </c>
      <c r="H3924" s="1">
        <v>0</v>
      </c>
    </row>
    <row r="3925" spans="1:8">
      <c r="A3925" s="4" t="str">
        <f t="shared" si="61"/>
        <v>2011Michigan</v>
      </c>
      <c r="B3925">
        <v>2011</v>
      </c>
      <c r="C3925" t="s">
        <v>29</v>
      </c>
      <c r="D3925" s="1">
        <v>0</v>
      </c>
      <c r="E3925" s="1">
        <v>0</v>
      </c>
      <c r="F3925" s="1">
        <v>0</v>
      </c>
      <c r="G3925" t="s">
        <v>7</v>
      </c>
      <c r="H3925" s="1">
        <v>3527</v>
      </c>
    </row>
    <row r="3926" spans="1:8">
      <c r="A3926" s="4" t="str">
        <f t="shared" si="61"/>
        <v>2011Michigan</v>
      </c>
      <c r="B3926">
        <v>2011</v>
      </c>
      <c r="C3926" t="s">
        <v>29</v>
      </c>
      <c r="D3926" s="1">
        <v>0</v>
      </c>
      <c r="E3926" s="1">
        <v>0</v>
      </c>
      <c r="F3926" s="1">
        <v>0</v>
      </c>
      <c r="G3926" t="s">
        <v>8</v>
      </c>
      <c r="H3926" s="1">
        <v>3456</v>
      </c>
    </row>
    <row r="3927" spans="1:8">
      <c r="A3927" s="4" t="str">
        <f t="shared" si="61"/>
        <v>2011Michigan</v>
      </c>
      <c r="B3927">
        <v>2011</v>
      </c>
      <c r="C3927" t="s">
        <v>29</v>
      </c>
      <c r="D3927" s="1">
        <v>0</v>
      </c>
      <c r="E3927" s="1">
        <v>0</v>
      </c>
      <c r="F3927" s="1">
        <v>0</v>
      </c>
      <c r="G3927" t="s">
        <v>9</v>
      </c>
      <c r="H3927" s="1">
        <v>3840</v>
      </c>
    </row>
    <row r="3928" spans="1:8">
      <c r="A3928" s="4" t="str">
        <f t="shared" si="61"/>
        <v>2011Michigan</v>
      </c>
      <c r="B3928">
        <v>2011</v>
      </c>
      <c r="C3928" t="s">
        <v>29</v>
      </c>
      <c r="D3928" s="1">
        <v>0</v>
      </c>
      <c r="E3928" s="1">
        <v>0</v>
      </c>
      <c r="F3928" s="1">
        <v>0</v>
      </c>
      <c r="G3928" t="s">
        <v>10</v>
      </c>
      <c r="H3928" s="1">
        <v>2054</v>
      </c>
    </row>
    <row r="3929" spans="1:8">
      <c r="A3929" s="4" t="str">
        <f t="shared" si="61"/>
        <v>2011Michigan</v>
      </c>
      <c r="B3929">
        <v>2011</v>
      </c>
      <c r="C3929" t="s">
        <v>29</v>
      </c>
      <c r="D3929" s="1">
        <v>0</v>
      </c>
      <c r="E3929" s="1">
        <v>0</v>
      </c>
      <c r="F3929" s="1">
        <v>0</v>
      </c>
      <c r="G3929" t="s">
        <v>11</v>
      </c>
      <c r="H3929" s="1">
        <v>7793</v>
      </c>
    </row>
    <row r="3930" spans="1:8">
      <c r="A3930" s="4" t="str">
        <f t="shared" si="61"/>
        <v>2011Michigan</v>
      </c>
      <c r="B3930">
        <v>2011</v>
      </c>
      <c r="C3930" t="s">
        <v>29</v>
      </c>
      <c r="D3930" s="1">
        <v>0</v>
      </c>
      <c r="E3930" s="1">
        <v>0</v>
      </c>
      <c r="F3930" s="1">
        <v>0</v>
      </c>
      <c r="G3930" t="s">
        <v>12</v>
      </c>
      <c r="H3930" s="1">
        <v>3425</v>
      </c>
    </row>
    <row r="3931" spans="1:8">
      <c r="A3931" s="4" t="str">
        <f t="shared" si="61"/>
        <v>2011Michigan</v>
      </c>
      <c r="B3931">
        <v>2011</v>
      </c>
      <c r="C3931" t="s">
        <v>29</v>
      </c>
      <c r="D3931" s="1">
        <v>0</v>
      </c>
      <c r="E3931" s="1">
        <v>0</v>
      </c>
      <c r="F3931" s="1">
        <v>0</v>
      </c>
      <c r="G3931" t="s">
        <v>13</v>
      </c>
      <c r="H3931" s="1">
        <v>1656</v>
      </c>
    </row>
    <row r="3932" spans="1:8">
      <c r="A3932" s="4" t="str">
        <f t="shared" si="61"/>
        <v>2011Michigan</v>
      </c>
      <c r="B3932">
        <v>2011</v>
      </c>
      <c r="C3932" t="s">
        <v>29</v>
      </c>
      <c r="D3932" s="1">
        <v>0</v>
      </c>
      <c r="E3932" s="1">
        <v>0</v>
      </c>
      <c r="F3932" s="1">
        <v>0</v>
      </c>
      <c r="G3932" t="s">
        <v>14</v>
      </c>
      <c r="H3932" s="1">
        <v>0</v>
      </c>
    </row>
    <row r="3933" spans="1:8">
      <c r="A3933" s="4" t="str">
        <f t="shared" si="61"/>
        <v>2011Michigan</v>
      </c>
      <c r="B3933">
        <v>2011</v>
      </c>
      <c r="C3933" t="s">
        <v>29</v>
      </c>
      <c r="D3933" s="1">
        <v>0</v>
      </c>
      <c r="E3933" s="1">
        <v>0</v>
      </c>
      <c r="F3933" s="1">
        <v>0</v>
      </c>
      <c r="G3933" t="s">
        <v>15</v>
      </c>
      <c r="H3933" s="1">
        <v>256</v>
      </c>
    </row>
    <row r="3934" spans="1:8">
      <c r="A3934" s="4" t="str">
        <f t="shared" si="61"/>
        <v>2011Michigan</v>
      </c>
      <c r="B3934">
        <v>2011</v>
      </c>
      <c r="C3934" t="s">
        <v>29</v>
      </c>
      <c r="D3934" s="1">
        <v>0</v>
      </c>
      <c r="E3934" s="1">
        <v>0</v>
      </c>
      <c r="F3934" s="1">
        <v>0</v>
      </c>
      <c r="G3934" t="s">
        <v>16</v>
      </c>
      <c r="H3934" s="1">
        <v>17712</v>
      </c>
    </row>
    <row r="3935" spans="1:8">
      <c r="A3935" s="4" t="str">
        <f t="shared" si="61"/>
        <v>2011Michigan</v>
      </c>
      <c r="B3935">
        <v>2011</v>
      </c>
      <c r="C3935" t="s">
        <v>29</v>
      </c>
      <c r="D3935" s="1">
        <v>0</v>
      </c>
      <c r="E3935" s="1">
        <v>0</v>
      </c>
      <c r="F3935" s="1">
        <v>0</v>
      </c>
      <c r="G3935" t="s">
        <v>17</v>
      </c>
      <c r="H3935" s="1">
        <v>4254</v>
      </c>
    </row>
    <row r="3936" spans="1:8">
      <c r="A3936" s="4" t="str">
        <f t="shared" si="61"/>
        <v>2011Michigan</v>
      </c>
      <c r="B3936">
        <v>2011</v>
      </c>
      <c r="C3936" t="s">
        <v>29</v>
      </c>
      <c r="D3936" s="1">
        <v>0</v>
      </c>
      <c r="E3936" s="1">
        <v>0</v>
      </c>
      <c r="F3936" s="1">
        <v>0</v>
      </c>
      <c r="G3936" t="s">
        <v>18</v>
      </c>
      <c r="H3936" s="1">
        <v>630</v>
      </c>
    </row>
    <row r="3937" spans="1:8">
      <c r="A3937" s="4" t="str">
        <f t="shared" si="61"/>
        <v>2011Michigan</v>
      </c>
      <c r="B3937">
        <v>2011</v>
      </c>
      <c r="C3937" t="s">
        <v>29</v>
      </c>
      <c r="D3937" s="1">
        <v>0</v>
      </c>
      <c r="E3937" s="1">
        <v>0</v>
      </c>
      <c r="F3937" s="1">
        <v>0</v>
      </c>
      <c r="G3937" t="s">
        <v>19</v>
      </c>
      <c r="H3937" s="1">
        <v>882</v>
      </c>
    </row>
    <row r="3938" spans="1:8">
      <c r="A3938" s="4" t="str">
        <f t="shared" si="61"/>
        <v>2011Michigan</v>
      </c>
      <c r="B3938">
        <v>2011</v>
      </c>
      <c r="C3938" t="s">
        <v>29</v>
      </c>
      <c r="D3938" s="1">
        <v>0</v>
      </c>
      <c r="E3938" s="1">
        <v>0</v>
      </c>
      <c r="F3938" s="1">
        <v>0</v>
      </c>
      <c r="G3938" t="s">
        <v>20</v>
      </c>
      <c r="H3938" s="1">
        <v>9897</v>
      </c>
    </row>
    <row r="3939" spans="1:8">
      <c r="A3939" s="4" t="str">
        <f t="shared" si="61"/>
        <v>2011Michigan</v>
      </c>
      <c r="B3939">
        <v>2011</v>
      </c>
      <c r="C3939" t="s">
        <v>29</v>
      </c>
      <c r="D3939" s="1">
        <v>0</v>
      </c>
      <c r="E3939" s="1">
        <v>0</v>
      </c>
      <c r="F3939" s="1">
        <v>0</v>
      </c>
      <c r="G3939" t="s">
        <v>21</v>
      </c>
      <c r="H3939" s="1">
        <v>7668</v>
      </c>
    </row>
    <row r="3940" spans="1:8">
      <c r="A3940" s="4" t="str">
        <f t="shared" si="61"/>
        <v>2011Michigan</v>
      </c>
      <c r="B3940">
        <v>2011</v>
      </c>
      <c r="C3940" t="s">
        <v>29</v>
      </c>
      <c r="D3940" s="1">
        <v>0</v>
      </c>
      <c r="E3940" s="1">
        <v>0</v>
      </c>
      <c r="F3940" s="1">
        <v>0</v>
      </c>
      <c r="G3940" t="s">
        <v>22</v>
      </c>
      <c r="H3940" s="1">
        <v>1709</v>
      </c>
    </row>
    <row r="3941" spans="1:8">
      <c r="A3941" s="4" t="str">
        <f t="shared" si="61"/>
        <v>2011Michigan</v>
      </c>
      <c r="B3941">
        <v>2011</v>
      </c>
      <c r="C3941" t="s">
        <v>29</v>
      </c>
      <c r="D3941" s="1">
        <v>0</v>
      </c>
      <c r="E3941" s="1">
        <v>0</v>
      </c>
      <c r="F3941" s="1">
        <v>0</v>
      </c>
      <c r="G3941" t="s">
        <v>23</v>
      </c>
      <c r="H3941" s="1">
        <v>1148</v>
      </c>
    </row>
    <row r="3942" spans="1:8">
      <c r="A3942" s="4" t="str">
        <f t="shared" si="61"/>
        <v>2011Michigan</v>
      </c>
      <c r="B3942">
        <v>2011</v>
      </c>
      <c r="C3942" t="s">
        <v>29</v>
      </c>
      <c r="D3942" s="1">
        <v>0</v>
      </c>
      <c r="E3942" s="1">
        <v>0</v>
      </c>
      <c r="F3942" s="1">
        <v>0</v>
      </c>
      <c r="G3942" t="s">
        <v>24</v>
      </c>
      <c r="H3942" s="1">
        <v>2578</v>
      </c>
    </row>
    <row r="3943" spans="1:8">
      <c r="A3943" s="4" t="str">
        <f t="shared" si="61"/>
        <v>2011Michigan</v>
      </c>
      <c r="B3943">
        <v>2011</v>
      </c>
      <c r="C3943" t="s">
        <v>29</v>
      </c>
      <c r="D3943" s="1">
        <v>0</v>
      </c>
      <c r="E3943" s="1">
        <v>0</v>
      </c>
      <c r="F3943" s="1">
        <v>0</v>
      </c>
      <c r="G3943" t="s">
        <v>25</v>
      </c>
      <c r="H3943" s="1">
        <v>955</v>
      </c>
    </row>
    <row r="3944" spans="1:8">
      <c r="A3944" s="4" t="str">
        <f t="shared" si="61"/>
        <v>2011Michigan</v>
      </c>
      <c r="B3944">
        <v>2011</v>
      </c>
      <c r="C3944" t="s">
        <v>29</v>
      </c>
      <c r="D3944" s="1">
        <v>0</v>
      </c>
      <c r="E3944" s="1">
        <v>0</v>
      </c>
      <c r="F3944" s="1">
        <v>0</v>
      </c>
      <c r="G3944" t="s">
        <v>26</v>
      </c>
      <c r="H3944" s="1">
        <v>599</v>
      </c>
    </row>
    <row r="3945" spans="1:8">
      <c r="A3945" s="4" t="str">
        <f t="shared" si="61"/>
        <v>2011Michigan</v>
      </c>
      <c r="B3945">
        <v>2011</v>
      </c>
      <c r="C3945" t="s">
        <v>29</v>
      </c>
      <c r="D3945" s="1">
        <v>0</v>
      </c>
      <c r="E3945" s="1">
        <v>0</v>
      </c>
      <c r="F3945" s="1">
        <v>0</v>
      </c>
      <c r="G3945" t="s">
        <v>27</v>
      </c>
      <c r="H3945" s="1">
        <v>1035</v>
      </c>
    </row>
    <row r="3946" spans="1:8">
      <c r="A3946" s="4" t="str">
        <f t="shared" si="61"/>
        <v>2011Michigan</v>
      </c>
      <c r="B3946">
        <v>2011</v>
      </c>
      <c r="C3946" t="s">
        <v>29</v>
      </c>
      <c r="D3946" s="1">
        <v>0</v>
      </c>
      <c r="E3946" s="1">
        <v>0</v>
      </c>
      <c r="F3946" s="1">
        <v>0</v>
      </c>
      <c r="G3946" t="s">
        <v>28</v>
      </c>
      <c r="H3946" s="1">
        <v>2861</v>
      </c>
    </row>
    <row r="3947" spans="1:8">
      <c r="A3947" s="4" t="str">
        <f t="shared" si="61"/>
        <v>2011Michigan</v>
      </c>
      <c r="B3947">
        <v>2011</v>
      </c>
      <c r="C3947" t="s">
        <v>29</v>
      </c>
      <c r="D3947" s="1">
        <v>0</v>
      </c>
      <c r="E3947" s="1">
        <v>0</v>
      </c>
      <c r="F3947" s="1">
        <v>0</v>
      </c>
      <c r="G3947" t="s">
        <v>29</v>
      </c>
      <c r="H3947" s="1">
        <v>0</v>
      </c>
    </row>
    <row r="3948" spans="1:8">
      <c r="A3948" s="4" t="str">
        <f t="shared" si="61"/>
        <v>2011Michigan</v>
      </c>
      <c r="B3948">
        <v>2011</v>
      </c>
      <c r="C3948" t="s">
        <v>29</v>
      </c>
      <c r="D3948" s="1">
        <v>0</v>
      </c>
      <c r="E3948" s="1">
        <v>0</v>
      </c>
      <c r="F3948" s="1">
        <v>0</v>
      </c>
      <c r="G3948" t="s">
        <v>30</v>
      </c>
      <c r="H3948" s="1">
        <v>2671</v>
      </c>
    </row>
    <row r="3949" spans="1:8">
      <c r="A3949" s="4" t="str">
        <f t="shared" si="61"/>
        <v>2011Michigan</v>
      </c>
      <c r="B3949">
        <v>2011</v>
      </c>
      <c r="C3949" t="s">
        <v>29</v>
      </c>
      <c r="D3949" s="1">
        <v>0</v>
      </c>
      <c r="E3949" s="1">
        <v>0</v>
      </c>
      <c r="F3949" s="1">
        <v>0</v>
      </c>
      <c r="G3949" t="s">
        <v>31</v>
      </c>
      <c r="H3949" s="1">
        <v>715</v>
      </c>
    </row>
    <row r="3950" spans="1:8">
      <c r="A3950" s="4" t="str">
        <f t="shared" si="61"/>
        <v>2011Michigan</v>
      </c>
      <c r="B3950">
        <v>2011</v>
      </c>
      <c r="C3950" t="s">
        <v>29</v>
      </c>
      <c r="D3950" s="1">
        <v>0</v>
      </c>
      <c r="E3950" s="1">
        <v>0</v>
      </c>
      <c r="F3950" s="1">
        <v>0</v>
      </c>
      <c r="G3950" t="s">
        <v>32</v>
      </c>
      <c r="H3950" s="1">
        <v>2509</v>
      </c>
    </row>
    <row r="3951" spans="1:8">
      <c r="A3951" s="4" t="str">
        <f t="shared" si="61"/>
        <v>2011Michigan</v>
      </c>
      <c r="B3951">
        <v>2011</v>
      </c>
      <c r="C3951" t="s">
        <v>29</v>
      </c>
      <c r="D3951" s="1">
        <v>0</v>
      </c>
      <c r="E3951" s="1">
        <v>0</v>
      </c>
      <c r="F3951" s="1">
        <v>0</v>
      </c>
      <c r="G3951" t="s">
        <v>33</v>
      </c>
      <c r="H3951" s="1">
        <v>84</v>
      </c>
    </row>
    <row r="3952" spans="1:8">
      <c r="A3952" s="4" t="str">
        <f t="shared" si="61"/>
        <v>2011Michigan</v>
      </c>
      <c r="B3952">
        <v>2011</v>
      </c>
      <c r="C3952" t="s">
        <v>29</v>
      </c>
      <c r="D3952" s="1">
        <v>0</v>
      </c>
      <c r="E3952" s="1">
        <v>0</v>
      </c>
      <c r="F3952" s="1">
        <v>0</v>
      </c>
      <c r="G3952" t="s">
        <v>34</v>
      </c>
      <c r="H3952" s="1">
        <v>439</v>
      </c>
    </row>
    <row r="3953" spans="1:8">
      <c r="A3953" s="4" t="str">
        <f t="shared" si="61"/>
        <v>2011Michigan</v>
      </c>
      <c r="B3953">
        <v>2011</v>
      </c>
      <c r="C3953" t="s">
        <v>29</v>
      </c>
      <c r="D3953" s="1">
        <v>0</v>
      </c>
      <c r="E3953" s="1">
        <v>0</v>
      </c>
      <c r="F3953" s="1">
        <v>0</v>
      </c>
      <c r="G3953" t="s">
        <v>35</v>
      </c>
      <c r="H3953" s="1">
        <v>1215</v>
      </c>
    </row>
    <row r="3954" spans="1:8">
      <c r="A3954" s="4" t="str">
        <f t="shared" si="61"/>
        <v>2011Michigan</v>
      </c>
      <c r="B3954">
        <v>2011</v>
      </c>
      <c r="C3954" t="s">
        <v>29</v>
      </c>
      <c r="D3954" s="1">
        <v>0</v>
      </c>
      <c r="E3954" s="1">
        <v>0</v>
      </c>
      <c r="F3954" s="1">
        <v>0</v>
      </c>
      <c r="G3954" t="s">
        <v>36</v>
      </c>
      <c r="H3954" s="1">
        <v>73</v>
      </c>
    </row>
    <row r="3955" spans="1:8">
      <c r="A3955" s="4" t="str">
        <f t="shared" si="61"/>
        <v>2011Michigan</v>
      </c>
      <c r="B3955">
        <v>2011</v>
      </c>
      <c r="C3955" t="s">
        <v>29</v>
      </c>
      <c r="D3955" s="1">
        <v>0</v>
      </c>
      <c r="E3955" s="1">
        <v>0</v>
      </c>
      <c r="F3955" s="1">
        <v>0</v>
      </c>
      <c r="G3955" t="s">
        <v>37</v>
      </c>
      <c r="H3955" s="1">
        <v>1849</v>
      </c>
    </row>
    <row r="3956" spans="1:8">
      <c r="A3956" s="4" t="str">
        <f t="shared" si="61"/>
        <v>2011Michigan</v>
      </c>
      <c r="B3956">
        <v>2011</v>
      </c>
      <c r="C3956" t="s">
        <v>29</v>
      </c>
      <c r="D3956" s="1">
        <v>0</v>
      </c>
      <c r="E3956" s="1">
        <v>0</v>
      </c>
      <c r="F3956" s="1">
        <v>0</v>
      </c>
      <c r="G3956" t="s">
        <v>38</v>
      </c>
      <c r="H3956" s="1">
        <v>508</v>
      </c>
    </row>
    <row r="3957" spans="1:8">
      <c r="A3957" s="4" t="str">
        <f t="shared" si="61"/>
        <v>2011Michigan</v>
      </c>
      <c r="B3957">
        <v>2011</v>
      </c>
      <c r="C3957" t="s">
        <v>29</v>
      </c>
      <c r="D3957" s="1">
        <v>0</v>
      </c>
      <c r="E3957" s="1">
        <v>0</v>
      </c>
      <c r="F3957" s="1">
        <v>0</v>
      </c>
      <c r="G3957" t="s">
        <v>39</v>
      </c>
      <c r="H3957" s="1">
        <v>6087</v>
      </c>
    </row>
    <row r="3958" spans="1:8">
      <c r="A3958" s="4" t="str">
        <f t="shared" si="61"/>
        <v>2011Michigan</v>
      </c>
      <c r="B3958">
        <v>2011</v>
      </c>
      <c r="C3958" t="s">
        <v>29</v>
      </c>
      <c r="D3958" s="1">
        <v>0</v>
      </c>
      <c r="E3958" s="1">
        <v>0</v>
      </c>
      <c r="F3958" s="1">
        <v>0</v>
      </c>
      <c r="G3958" t="s">
        <v>40</v>
      </c>
      <c r="H3958" s="1">
        <v>3405</v>
      </c>
    </row>
    <row r="3959" spans="1:8">
      <c r="A3959" s="4" t="str">
        <f t="shared" si="61"/>
        <v>2011Michigan</v>
      </c>
      <c r="B3959">
        <v>2011</v>
      </c>
      <c r="C3959" t="s">
        <v>29</v>
      </c>
      <c r="D3959" s="1">
        <v>0</v>
      </c>
      <c r="E3959" s="1">
        <v>0</v>
      </c>
      <c r="F3959" s="1">
        <v>0</v>
      </c>
      <c r="G3959" t="s">
        <v>41</v>
      </c>
      <c r="H3959" s="1">
        <v>159</v>
      </c>
    </row>
    <row r="3960" spans="1:8">
      <c r="A3960" s="4" t="str">
        <f t="shared" si="61"/>
        <v>2011Michigan</v>
      </c>
      <c r="B3960">
        <v>2011</v>
      </c>
      <c r="C3960" t="s">
        <v>29</v>
      </c>
      <c r="D3960" s="1">
        <v>0</v>
      </c>
      <c r="E3960" s="1">
        <v>0</v>
      </c>
      <c r="F3960" s="1">
        <v>0</v>
      </c>
      <c r="G3960" t="s">
        <v>42</v>
      </c>
      <c r="H3960" s="1">
        <v>11224</v>
      </c>
    </row>
    <row r="3961" spans="1:8">
      <c r="A3961" s="4" t="str">
        <f t="shared" si="61"/>
        <v>2011Michigan</v>
      </c>
      <c r="B3961">
        <v>2011</v>
      </c>
      <c r="C3961" t="s">
        <v>29</v>
      </c>
      <c r="D3961" s="1">
        <v>0</v>
      </c>
      <c r="E3961" s="1">
        <v>0</v>
      </c>
      <c r="F3961" s="1">
        <v>0</v>
      </c>
      <c r="G3961" t="s">
        <v>43</v>
      </c>
      <c r="H3961" s="1">
        <v>917</v>
      </c>
    </row>
    <row r="3962" spans="1:8">
      <c r="A3962" s="4" t="str">
        <f t="shared" si="61"/>
        <v>2011Michigan</v>
      </c>
      <c r="B3962">
        <v>2011</v>
      </c>
      <c r="C3962" t="s">
        <v>29</v>
      </c>
      <c r="D3962" s="1">
        <v>0</v>
      </c>
      <c r="E3962" s="1">
        <v>0</v>
      </c>
      <c r="F3962" s="1">
        <v>0</v>
      </c>
      <c r="G3962" t="s">
        <v>44</v>
      </c>
      <c r="H3962" s="1">
        <v>647</v>
      </c>
    </row>
    <row r="3963" spans="1:8">
      <c r="A3963" s="4" t="str">
        <f t="shared" si="61"/>
        <v>2011Michigan</v>
      </c>
      <c r="B3963">
        <v>2011</v>
      </c>
      <c r="C3963" t="s">
        <v>29</v>
      </c>
      <c r="D3963" s="1">
        <v>0</v>
      </c>
      <c r="E3963" s="1">
        <v>0</v>
      </c>
      <c r="F3963" s="1">
        <v>0</v>
      </c>
      <c r="G3963" t="s">
        <v>45</v>
      </c>
      <c r="H3963" s="1">
        <v>2864</v>
      </c>
    </row>
    <row r="3964" spans="1:8">
      <c r="A3964" s="4" t="str">
        <f t="shared" si="61"/>
        <v>2011Michigan</v>
      </c>
      <c r="B3964">
        <v>2011</v>
      </c>
      <c r="C3964" t="s">
        <v>29</v>
      </c>
      <c r="D3964" s="1">
        <v>0</v>
      </c>
      <c r="E3964" s="1">
        <v>0</v>
      </c>
      <c r="F3964" s="1">
        <v>0</v>
      </c>
      <c r="G3964" t="s">
        <v>46</v>
      </c>
      <c r="H3964" s="1">
        <v>385</v>
      </c>
    </row>
    <row r="3965" spans="1:8">
      <c r="A3965" s="4" t="str">
        <f t="shared" si="61"/>
        <v>2011Michigan</v>
      </c>
      <c r="B3965">
        <v>2011</v>
      </c>
      <c r="C3965" t="s">
        <v>29</v>
      </c>
      <c r="D3965" s="1">
        <v>0</v>
      </c>
      <c r="E3965" s="1">
        <v>0</v>
      </c>
      <c r="F3965" s="1">
        <v>0</v>
      </c>
      <c r="G3965" t="s">
        <v>47</v>
      </c>
      <c r="H3965" s="1">
        <v>2185</v>
      </c>
    </row>
    <row r="3966" spans="1:8">
      <c r="A3966" s="4" t="str">
        <f t="shared" si="61"/>
        <v>2011Michigan</v>
      </c>
      <c r="B3966">
        <v>2011</v>
      </c>
      <c r="C3966" t="s">
        <v>29</v>
      </c>
      <c r="D3966" s="1">
        <v>0</v>
      </c>
      <c r="E3966" s="1">
        <v>0</v>
      </c>
      <c r="F3966" s="1">
        <v>0</v>
      </c>
      <c r="G3966" t="s">
        <v>48</v>
      </c>
      <c r="H3966" s="1">
        <v>571</v>
      </c>
    </row>
    <row r="3967" spans="1:8">
      <c r="A3967" s="4" t="str">
        <f t="shared" si="61"/>
        <v>2011Michigan</v>
      </c>
      <c r="B3967">
        <v>2011</v>
      </c>
      <c r="C3967" t="s">
        <v>29</v>
      </c>
      <c r="D3967" s="1">
        <v>0</v>
      </c>
      <c r="E3967" s="1">
        <v>0</v>
      </c>
      <c r="F3967" s="1">
        <v>0</v>
      </c>
      <c r="G3967" t="s">
        <v>49</v>
      </c>
      <c r="H3967" s="1">
        <v>3106</v>
      </c>
    </row>
    <row r="3968" spans="1:8">
      <c r="A3968" s="4" t="str">
        <f t="shared" si="61"/>
        <v>2011Michigan</v>
      </c>
      <c r="B3968">
        <v>2011</v>
      </c>
      <c r="C3968" t="s">
        <v>29</v>
      </c>
      <c r="D3968" s="1">
        <v>0</v>
      </c>
      <c r="E3968" s="1">
        <v>0</v>
      </c>
      <c r="F3968" s="1">
        <v>0</v>
      </c>
      <c r="G3968" t="s">
        <v>50</v>
      </c>
      <c r="H3968" s="1">
        <v>9935</v>
      </c>
    </row>
    <row r="3969" spans="1:8">
      <c r="A3969" s="4" t="str">
        <f t="shared" si="61"/>
        <v>2011Michigan</v>
      </c>
      <c r="B3969">
        <v>2011</v>
      </c>
      <c r="C3969" t="s">
        <v>29</v>
      </c>
      <c r="D3969" s="1">
        <v>0</v>
      </c>
      <c r="E3969" s="1">
        <v>0</v>
      </c>
      <c r="F3969" s="1">
        <v>0</v>
      </c>
      <c r="G3969" t="s">
        <v>51</v>
      </c>
      <c r="H3969" s="1">
        <v>642</v>
      </c>
    </row>
    <row r="3970" spans="1:8">
      <c r="A3970" s="4" t="str">
        <f t="shared" si="61"/>
        <v>2011Michigan</v>
      </c>
      <c r="B3970">
        <v>2011</v>
      </c>
      <c r="C3970" t="s">
        <v>29</v>
      </c>
      <c r="D3970" s="1">
        <v>0</v>
      </c>
      <c r="E3970" s="1">
        <v>0</v>
      </c>
      <c r="F3970" s="1">
        <v>0</v>
      </c>
      <c r="G3970" t="s">
        <v>52</v>
      </c>
      <c r="H3970" s="1">
        <v>0</v>
      </c>
    </row>
    <row r="3971" spans="1:8">
      <c r="A3971" s="4" t="str">
        <f t="shared" ref="A3971:A4034" si="62">B3971&amp;C3971</f>
        <v>2011Michigan</v>
      </c>
      <c r="B3971">
        <v>2011</v>
      </c>
      <c r="C3971" t="s">
        <v>29</v>
      </c>
      <c r="D3971" s="1">
        <v>0</v>
      </c>
      <c r="E3971" s="1">
        <v>0</v>
      </c>
      <c r="F3971" s="1">
        <v>0</v>
      </c>
      <c r="G3971" t="s">
        <v>53</v>
      </c>
      <c r="H3971" s="1">
        <v>2327</v>
      </c>
    </row>
    <row r="3972" spans="1:8">
      <c r="A3972" s="4" t="str">
        <f t="shared" si="62"/>
        <v>2011Michigan</v>
      </c>
      <c r="B3972">
        <v>2011</v>
      </c>
      <c r="C3972" t="s">
        <v>29</v>
      </c>
      <c r="D3972" s="1">
        <v>0</v>
      </c>
      <c r="E3972" s="1">
        <v>0</v>
      </c>
      <c r="F3972" s="1">
        <v>0</v>
      </c>
      <c r="G3972" t="s">
        <v>54</v>
      </c>
      <c r="H3972" s="1">
        <v>1430</v>
      </c>
    </row>
    <row r="3973" spans="1:8">
      <c r="A3973" s="4" t="str">
        <f t="shared" si="62"/>
        <v>2011Michigan</v>
      </c>
      <c r="B3973">
        <v>2011</v>
      </c>
      <c r="C3973" t="s">
        <v>29</v>
      </c>
      <c r="D3973" s="1">
        <v>0</v>
      </c>
      <c r="E3973" s="1">
        <v>0</v>
      </c>
      <c r="F3973" s="1">
        <v>0</v>
      </c>
      <c r="G3973" t="s">
        <v>55</v>
      </c>
      <c r="H3973" s="1">
        <v>417</v>
      </c>
    </row>
    <row r="3974" spans="1:8">
      <c r="A3974" s="4" t="str">
        <f t="shared" si="62"/>
        <v>2011Michigan</v>
      </c>
      <c r="B3974">
        <v>2011</v>
      </c>
      <c r="C3974" t="s">
        <v>29</v>
      </c>
      <c r="D3974" s="1">
        <v>0</v>
      </c>
      <c r="E3974" s="1">
        <v>0</v>
      </c>
      <c r="F3974" s="1">
        <v>0</v>
      </c>
      <c r="G3974" t="s">
        <v>56</v>
      </c>
      <c r="H3974" s="1">
        <v>4018</v>
      </c>
    </row>
    <row r="3975" spans="1:8">
      <c r="A3975" s="4" t="str">
        <f t="shared" si="62"/>
        <v>2011Michigan</v>
      </c>
      <c r="B3975">
        <v>2011</v>
      </c>
      <c r="C3975" t="s">
        <v>29</v>
      </c>
      <c r="D3975" s="1">
        <v>0</v>
      </c>
      <c r="E3975" s="1">
        <v>0</v>
      </c>
      <c r="F3975" s="1">
        <v>0</v>
      </c>
      <c r="G3975" t="s">
        <v>57</v>
      </c>
      <c r="H3975" s="1">
        <v>841</v>
      </c>
    </row>
    <row r="3976" spans="1:8">
      <c r="A3976" s="4" t="str">
        <f t="shared" si="62"/>
        <v>2011Michigan</v>
      </c>
      <c r="B3976">
        <v>2011</v>
      </c>
      <c r="C3976" t="s">
        <v>29</v>
      </c>
      <c r="D3976" s="1">
        <v>0</v>
      </c>
      <c r="E3976" s="1">
        <v>0</v>
      </c>
      <c r="F3976" s="1">
        <v>0</v>
      </c>
      <c r="G3976" t="s">
        <v>58</v>
      </c>
      <c r="H3976" s="1">
        <v>908</v>
      </c>
    </row>
    <row r="3977" spans="1:8">
      <c r="A3977" s="4" t="str">
        <f t="shared" si="62"/>
        <v>2011Minnesota</v>
      </c>
      <c r="B3977">
        <v>2011</v>
      </c>
      <c r="C3977" s="4" t="s">
        <v>30</v>
      </c>
      <c r="D3977" s="1">
        <v>5277329</v>
      </c>
      <c r="E3977" s="1">
        <v>4505462</v>
      </c>
      <c r="F3977" s="1">
        <v>646176</v>
      </c>
      <c r="G3977">
        <v>0</v>
      </c>
      <c r="H3977" s="1">
        <v>0</v>
      </c>
    </row>
    <row r="3978" spans="1:8">
      <c r="A3978" s="4" t="str">
        <f t="shared" si="62"/>
        <v>2011Minnesota</v>
      </c>
      <c r="B3978">
        <v>2011</v>
      </c>
      <c r="C3978" t="s">
        <v>30</v>
      </c>
      <c r="D3978" s="1">
        <v>0</v>
      </c>
      <c r="E3978" s="1">
        <v>0</v>
      </c>
      <c r="F3978" s="1">
        <v>0</v>
      </c>
      <c r="G3978" t="s">
        <v>7</v>
      </c>
      <c r="H3978" s="1">
        <v>123</v>
      </c>
    </row>
    <row r="3979" spans="1:8">
      <c r="A3979" s="4" t="str">
        <f t="shared" si="62"/>
        <v>2011Minnesota</v>
      </c>
      <c r="B3979">
        <v>2011</v>
      </c>
      <c r="C3979" t="s">
        <v>30</v>
      </c>
      <c r="D3979" s="1">
        <v>0</v>
      </c>
      <c r="E3979" s="1">
        <v>0</v>
      </c>
      <c r="F3979" s="1">
        <v>0</v>
      </c>
      <c r="G3979" t="s">
        <v>8</v>
      </c>
      <c r="H3979" s="1">
        <v>893</v>
      </c>
    </row>
    <row r="3980" spans="1:8">
      <c r="A3980" s="4" t="str">
        <f t="shared" si="62"/>
        <v>2011Minnesota</v>
      </c>
      <c r="B3980">
        <v>2011</v>
      </c>
      <c r="C3980" t="s">
        <v>30</v>
      </c>
      <c r="D3980" s="1">
        <v>0</v>
      </c>
      <c r="E3980" s="1">
        <v>0</v>
      </c>
      <c r="F3980" s="1">
        <v>0</v>
      </c>
      <c r="G3980" t="s">
        <v>9</v>
      </c>
      <c r="H3980" s="1">
        <v>2314</v>
      </c>
    </row>
    <row r="3981" spans="1:8">
      <c r="A3981" s="4" t="str">
        <f t="shared" si="62"/>
        <v>2011Minnesota</v>
      </c>
      <c r="B3981">
        <v>2011</v>
      </c>
      <c r="C3981" t="s">
        <v>30</v>
      </c>
      <c r="D3981" s="1">
        <v>0</v>
      </c>
      <c r="E3981" s="1">
        <v>0</v>
      </c>
      <c r="F3981" s="1">
        <v>0</v>
      </c>
      <c r="G3981" t="s">
        <v>10</v>
      </c>
      <c r="H3981" s="1">
        <v>951</v>
      </c>
    </row>
    <row r="3982" spans="1:8">
      <c r="A3982" s="4" t="str">
        <f t="shared" si="62"/>
        <v>2011Minnesota</v>
      </c>
      <c r="B3982">
        <v>2011</v>
      </c>
      <c r="C3982" t="s">
        <v>30</v>
      </c>
      <c r="D3982" s="1">
        <v>0</v>
      </c>
      <c r="E3982" s="1">
        <v>0</v>
      </c>
      <c r="F3982" s="1">
        <v>0</v>
      </c>
      <c r="G3982" t="s">
        <v>11</v>
      </c>
      <c r="H3982" s="1">
        <v>6638</v>
      </c>
    </row>
    <row r="3983" spans="1:8">
      <c r="A3983" s="4" t="str">
        <f t="shared" si="62"/>
        <v>2011Minnesota</v>
      </c>
      <c r="B3983">
        <v>2011</v>
      </c>
      <c r="C3983" t="s">
        <v>30</v>
      </c>
      <c r="D3983" s="1">
        <v>0</v>
      </c>
      <c r="E3983" s="1">
        <v>0</v>
      </c>
      <c r="F3983" s="1">
        <v>0</v>
      </c>
      <c r="G3983" t="s">
        <v>12</v>
      </c>
      <c r="H3983" s="1">
        <v>2662</v>
      </c>
    </row>
    <row r="3984" spans="1:8">
      <c r="A3984" s="4" t="str">
        <f t="shared" si="62"/>
        <v>2011Minnesota</v>
      </c>
      <c r="B3984">
        <v>2011</v>
      </c>
      <c r="C3984" t="s">
        <v>30</v>
      </c>
      <c r="D3984" s="1">
        <v>0</v>
      </c>
      <c r="E3984" s="1">
        <v>0</v>
      </c>
      <c r="F3984" s="1">
        <v>0</v>
      </c>
      <c r="G3984" t="s">
        <v>13</v>
      </c>
      <c r="H3984" s="1">
        <v>74</v>
      </c>
    </row>
    <row r="3985" spans="1:8">
      <c r="A3985" s="4" t="str">
        <f t="shared" si="62"/>
        <v>2011Minnesota</v>
      </c>
      <c r="B3985">
        <v>2011</v>
      </c>
      <c r="C3985" t="s">
        <v>30</v>
      </c>
      <c r="D3985" s="1">
        <v>0</v>
      </c>
      <c r="E3985" s="1">
        <v>0</v>
      </c>
      <c r="F3985" s="1">
        <v>0</v>
      </c>
      <c r="G3985" t="s">
        <v>14</v>
      </c>
      <c r="H3985" s="1">
        <v>86</v>
      </c>
    </row>
    <row r="3986" spans="1:8">
      <c r="A3986" s="4" t="str">
        <f t="shared" si="62"/>
        <v>2011Minnesota</v>
      </c>
      <c r="B3986">
        <v>2011</v>
      </c>
      <c r="C3986" t="s">
        <v>30</v>
      </c>
      <c r="D3986" s="1">
        <v>0</v>
      </c>
      <c r="E3986" s="1">
        <v>0</v>
      </c>
      <c r="F3986" s="1">
        <v>0</v>
      </c>
      <c r="G3986" t="s">
        <v>15</v>
      </c>
      <c r="H3986" s="1">
        <v>367</v>
      </c>
    </row>
    <row r="3987" spans="1:8">
      <c r="A3987" s="4" t="str">
        <f t="shared" si="62"/>
        <v>2011Minnesota</v>
      </c>
      <c r="B3987">
        <v>2011</v>
      </c>
      <c r="C3987" t="s">
        <v>30</v>
      </c>
      <c r="D3987" s="1">
        <v>0</v>
      </c>
      <c r="E3987" s="1">
        <v>0</v>
      </c>
      <c r="F3987" s="1">
        <v>0</v>
      </c>
      <c r="G3987" t="s">
        <v>16</v>
      </c>
      <c r="H3987" s="1">
        <v>2820</v>
      </c>
    </row>
    <row r="3988" spans="1:8">
      <c r="A3988" s="4" t="str">
        <f t="shared" si="62"/>
        <v>2011Minnesota</v>
      </c>
      <c r="B3988">
        <v>2011</v>
      </c>
      <c r="C3988" t="s">
        <v>30</v>
      </c>
      <c r="D3988" s="1">
        <v>0</v>
      </c>
      <c r="E3988" s="1">
        <v>0</v>
      </c>
      <c r="F3988" s="1">
        <v>0</v>
      </c>
      <c r="G3988" t="s">
        <v>17</v>
      </c>
      <c r="H3988" s="1">
        <v>840</v>
      </c>
    </row>
    <row r="3989" spans="1:8">
      <c r="A3989" s="4" t="str">
        <f t="shared" si="62"/>
        <v>2011Minnesota</v>
      </c>
      <c r="B3989">
        <v>2011</v>
      </c>
      <c r="C3989" t="s">
        <v>30</v>
      </c>
      <c r="D3989" s="1">
        <v>0</v>
      </c>
      <c r="E3989" s="1">
        <v>0</v>
      </c>
      <c r="F3989" s="1">
        <v>0</v>
      </c>
      <c r="G3989" t="s">
        <v>18</v>
      </c>
      <c r="H3989" s="1">
        <v>901</v>
      </c>
    </row>
    <row r="3990" spans="1:8">
      <c r="A3990" s="4" t="str">
        <f t="shared" si="62"/>
        <v>2011Minnesota</v>
      </c>
      <c r="B3990">
        <v>2011</v>
      </c>
      <c r="C3990" t="s">
        <v>30</v>
      </c>
      <c r="D3990" s="1">
        <v>0</v>
      </c>
      <c r="E3990" s="1">
        <v>0</v>
      </c>
      <c r="F3990" s="1">
        <v>0</v>
      </c>
      <c r="G3990" t="s">
        <v>19</v>
      </c>
      <c r="H3990" s="1">
        <v>402</v>
      </c>
    </row>
    <row r="3991" spans="1:8">
      <c r="A3991" s="4" t="str">
        <f t="shared" si="62"/>
        <v>2011Minnesota</v>
      </c>
      <c r="B3991">
        <v>2011</v>
      </c>
      <c r="C3991" t="s">
        <v>30</v>
      </c>
      <c r="D3991" s="1">
        <v>0</v>
      </c>
      <c r="E3991" s="1">
        <v>0</v>
      </c>
      <c r="F3991" s="1">
        <v>0</v>
      </c>
      <c r="G3991" t="s">
        <v>20</v>
      </c>
      <c r="H3991" s="1">
        <v>8209</v>
      </c>
    </row>
    <row r="3992" spans="1:8">
      <c r="A3992" s="4" t="str">
        <f t="shared" si="62"/>
        <v>2011Minnesota</v>
      </c>
      <c r="B3992">
        <v>2011</v>
      </c>
      <c r="C3992" t="s">
        <v>30</v>
      </c>
      <c r="D3992" s="1">
        <v>0</v>
      </c>
      <c r="E3992" s="1">
        <v>0</v>
      </c>
      <c r="F3992" s="1">
        <v>0</v>
      </c>
      <c r="G3992" t="s">
        <v>21</v>
      </c>
      <c r="H3992" s="1">
        <v>786</v>
      </c>
    </row>
    <row r="3993" spans="1:8">
      <c r="A3993" s="4" t="str">
        <f t="shared" si="62"/>
        <v>2011Minnesota</v>
      </c>
      <c r="B3993">
        <v>2011</v>
      </c>
      <c r="C3993" t="s">
        <v>30</v>
      </c>
      <c r="D3993" s="1">
        <v>0</v>
      </c>
      <c r="E3993" s="1">
        <v>0</v>
      </c>
      <c r="F3993" s="1">
        <v>0</v>
      </c>
      <c r="G3993" t="s">
        <v>22</v>
      </c>
      <c r="H3993" s="1">
        <v>6175</v>
      </c>
    </row>
    <row r="3994" spans="1:8">
      <c r="A3994" s="4" t="str">
        <f t="shared" si="62"/>
        <v>2011Minnesota</v>
      </c>
      <c r="B3994">
        <v>2011</v>
      </c>
      <c r="C3994" t="s">
        <v>30</v>
      </c>
      <c r="D3994" s="1">
        <v>0</v>
      </c>
      <c r="E3994" s="1">
        <v>0</v>
      </c>
      <c r="F3994" s="1">
        <v>0</v>
      </c>
      <c r="G3994" t="s">
        <v>23</v>
      </c>
      <c r="H3994" s="1">
        <v>606</v>
      </c>
    </row>
    <row r="3995" spans="1:8">
      <c r="A3995" s="4" t="str">
        <f t="shared" si="62"/>
        <v>2011Minnesota</v>
      </c>
      <c r="B3995">
        <v>2011</v>
      </c>
      <c r="C3995" t="s">
        <v>30</v>
      </c>
      <c r="D3995" s="1">
        <v>0</v>
      </c>
      <c r="E3995" s="1">
        <v>0</v>
      </c>
      <c r="F3995" s="1">
        <v>0</v>
      </c>
      <c r="G3995" t="s">
        <v>24</v>
      </c>
      <c r="H3995" s="1">
        <v>755</v>
      </c>
    </row>
    <row r="3996" spans="1:8">
      <c r="A3996" s="4" t="str">
        <f t="shared" si="62"/>
        <v>2011Minnesota</v>
      </c>
      <c r="B3996">
        <v>2011</v>
      </c>
      <c r="C3996" t="s">
        <v>30</v>
      </c>
      <c r="D3996" s="1">
        <v>0</v>
      </c>
      <c r="E3996" s="1">
        <v>0</v>
      </c>
      <c r="F3996" s="1">
        <v>0</v>
      </c>
      <c r="G3996" t="s">
        <v>25</v>
      </c>
      <c r="H3996" s="1">
        <v>573</v>
      </c>
    </row>
    <row r="3997" spans="1:8">
      <c r="A3997" s="4" t="str">
        <f t="shared" si="62"/>
        <v>2011Minnesota</v>
      </c>
      <c r="B3997">
        <v>2011</v>
      </c>
      <c r="C3997" t="s">
        <v>30</v>
      </c>
      <c r="D3997" s="1">
        <v>0</v>
      </c>
      <c r="E3997" s="1">
        <v>0</v>
      </c>
      <c r="F3997" s="1">
        <v>0</v>
      </c>
      <c r="G3997" t="s">
        <v>26</v>
      </c>
      <c r="H3997" s="1">
        <v>321</v>
      </c>
    </row>
    <row r="3998" spans="1:8">
      <c r="A3998" s="4" t="str">
        <f t="shared" si="62"/>
        <v>2011Minnesota</v>
      </c>
      <c r="B3998">
        <v>2011</v>
      </c>
      <c r="C3998" t="s">
        <v>30</v>
      </c>
      <c r="D3998" s="1">
        <v>0</v>
      </c>
      <c r="E3998" s="1">
        <v>0</v>
      </c>
      <c r="F3998" s="1">
        <v>0</v>
      </c>
      <c r="G3998" t="s">
        <v>27</v>
      </c>
      <c r="H3998" s="1">
        <v>424</v>
      </c>
    </row>
    <row r="3999" spans="1:8">
      <c r="A3999" s="4" t="str">
        <f t="shared" si="62"/>
        <v>2011Minnesota</v>
      </c>
      <c r="B3999">
        <v>2011</v>
      </c>
      <c r="C3999" t="s">
        <v>30</v>
      </c>
      <c r="D3999" s="1">
        <v>0</v>
      </c>
      <c r="E3999" s="1">
        <v>0</v>
      </c>
      <c r="F3999" s="1">
        <v>0</v>
      </c>
      <c r="G3999" t="s">
        <v>28</v>
      </c>
      <c r="H3999" s="1">
        <v>970</v>
      </c>
    </row>
    <row r="4000" spans="1:8">
      <c r="A4000" s="4" t="str">
        <f t="shared" si="62"/>
        <v>2011Minnesota</v>
      </c>
      <c r="B4000">
        <v>2011</v>
      </c>
      <c r="C4000" t="s">
        <v>30</v>
      </c>
      <c r="D4000" s="1">
        <v>0</v>
      </c>
      <c r="E4000" s="1">
        <v>0</v>
      </c>
      <c r="F4000" s="1">
        <v>0</v>
      </c>
      <c r="G4000" t="s">
        <v>29</v>
      </c>
      <c r="H4000" s="1">
        <v>5164</v>
      </c>
    </row>
    <row r="4001" spans="1:8">
      <c r="A4001" s="4" t="str">
        <f t="shared" si="62"/>
        <v>2011Minnesota</v>
      </c>
      <c r="B4001">
        <v>2011</v>
      </c>
      <c r="C4001" t="s">
        <v>30</v>
      </c>
      <c r="D4001" s="1">
        <v>0</v>
      </c>
      <c r="E4001" s="1">
        <v>0</v>
      </c>
      <c r="F4001" s="1">
        <v>0</v>
      </c>
      <c r="G4001" t="s">
        <v>30</v>
      </c>
      <c r="H4001" s="1">
        <v>0</v>
      </c>
    </row>
    <row r="4002" spans="1:8">
      <c r="A4002" s="4" t="str">
        <f t="shared" si="62"/>
        <v>2011Minnesota</v>
      </c>
      <c r="B4002">
        <v>2011</v>
      </c>
      <c r="C4002" t="s">
        <v>30</v>
      </c>
      <c r="D4002" s="1">
        <v>0</v>
      </c>
      <c r="E4002" s="1">
        <v>0</v>
      </c>
      <c r="F4002" s="1">
        <v>0</v>
      </c>
      <c r="G4002" t="s">
        <v>31</v>
      </c>
      <c r="H4002" s="1">
        <v>549</v>
      </c>
    </row>
    <row r="4003" spans="1:8">
      <c r="A4003" s="4" t="str">
        <f t="shared" si="62"/>
        <v>2011Minnesota</v>
      </c>
      <c r="B4003">
        <v>2011</v>
      </c>
      <c r="C4003" t="s">
        <v>30</v>
      </c>
      <c r="D4003" s="1">
        <v>0</v>
      </c>
      <c r="E4003" s="1">
        <v>0</v>
      </c>
      <c r="F4003" s="1">
        <v>0</v>
      </c>
      <c r="G4003" t="s">
        <v>32</v>
      </c>
      <c r="H4003" s="1">
        <v>1345</v>
      </c>
    </row>
    <row r="4004" spans="1:8">
      <c r="A4004" s="4" t="str">
        <f t="shared" si="62"/>
        <v>2011Minnesota</v>
      </c>
      <c r="B4004">
        <v>2011</v>
      </c>
      <c r="C4004" t="s">
        <v>30</v>
      </c>
      <c r="D4004" s="1">
        <v>0</v>
      </c>
      <c r="E4004" s="1">
        <v>0</v>
      </c>
      <c r="F4004" s="1">
        <v>0</v>
      </c>
      <c r="G4004" t="s">
        <v>33</v>
      </c>
      <c r="H4004" s="1">
        <v>1457</v>
      </c>
    </row>
    <row r="4005" spans="1:8">
      <c r="A4005" s="4" t="str">
        <f t="shared" si="62"/>
        <v>2011Minnesota</v>
      </c>
      <c r="B4005">
        <v>2011</v>
      </c>
      <c r="C4005" t="s">
        <v>30</v>
      </c>
      <c r="D4005" s="1">
        <v>0</v>
      </c>
      <c r="E4005" s="1">
        <v>0</v>
      </c>
      <c r="F4005" s="1">
        <v>0</v>
      </c>
      <c r="G4005" t="s">
        <v>34</v>
      </c>
      <c r="H4005" s="1">
        <v>1936</v>
      </c>
    </row>
    <row r="4006" spans="1:8">
      <c r="A4006" s="4" t="str">
        <f t="shared" si="62"/>
        <v>2011Minnesota</v>
      </c>
      <c r="B4006">
        <v>2011</v>
      </c>
      <c r="C4006" t="s">
        <v>30</v>
      </c>
      <c r="D4006" s="1">
        <v>0</v>
      </c>
      <c r="E4006" s="1">
        <v>0</v>
      </c>
      <c r="F4006" s="1">
        <v>0</v>
      </c>
      <c r="G4006" t="s">
        <v>35</v>
      </c>
      <c r="H4006" s="1">
        <v>2682</v>
      </c>
    </row>
    <row r="4007" spans="1:8">
      <c r="A4007" s="4" t="str">
        <f t="shared" si="62"/>
        <v>2011Minnesota</v>
      </c>
      <c r="B4007">
        <v>2011</v>
      </c>
      <c r="C4007" t="s">
        <v>30</v>
      </c>
      <c r="D4007" s="1">
        <v>0</v>
      </c>
      <c r="E4007" s="1">
        <v>0</v>
      </c>
      <c r="F4007" s="1">
        <v>0</v>
      </c>
      <c r="G4007" t="s">
        <v>36</v>
      </c>
      <c r="H4007" s="1">
        <v>21</v>
      </c>
    </row>
    <row r="4008" spans="1:8">
      <c r="A4008" s="4" t="str">
        <f t="shared" si="62"/>
        <v>2011Minnesota</v>
      </c>
      <c r="B4008">
        <v>2011</v>
      </c>
      <c r="C4008" t="s">
        <v>30</v>
      </c>
      <c r="D4008" s="1">
        <v>0</v>
      </c>
      <c r="E4008" s="1">
        <v>0</v>
      </c>
      <c r="F4008" s="1">
        <v>0</v>
      </c>
      <c r="G4008" t="s">
        <v>37</v>
      </c>
      <c r="H4008" s="1">
        <v>631</v>
      </c>
    </row>
    <row r="4009" spans="1:8">
      <c r="A4009" s="4" t="str">
        <f t="shared" si="62"/>
        <v>2011Minnesota</v>
      </c>
      <c r="B4009">
        <v>2011</v>
      </c>
      <c r="C4009" t="s">
        <v>30</v>
      </c>
      <c r="D4009" s="1">
        <v>0</v>
      </c>
      <c r="E4009" s="1">
        <v>0</v>
      </c>
      <c r="F4009" s="1">
        <v>0</v>
      </c>
      <c r="G4009" t="s">
        <v>38</v>
      </c>
      <c r="H4009" s="1">
        <v>540</v>
      </c>
    </row>
    <row r="4010" spans="1:8">
      <c r="A4010" s="4" t="str">
        <f t="shared" si="62"/>
        <v>2011Minnesota</v>
      </c>
      <c r="B4010">
        <v>2011</v>
      </c>
      <c r="C4010" t="s">
        <v>30</v>
      </c>
      <c r="D4010" s="1">
        <v>0</v>
      </c>
      <c r="E4010" s="1">
        <v>0</v>
      </c>
      <c r="F4010" s="1">
        <v>0</v>
      </c>
      <c r="G4010" t="s">
        <v>39</v>
      </c>
      <c r="H4010" s="1">
        <v>2416</v>
      </c>
    </row>
    <row r="4011" spans="1:8">
      <c r="A4011" s="4" t="str">
        <f t="shared" si="62"/>
        <v>2011Minnesota</v>
      </c>
      <c r="B4011">
        <v>2011</v>
      </c>
      <c r="C4011" t="s">
        <v>30</v>
      </c>
      <c r="D4011" s="1">
        <v>0</v>
      </c>
      <c r="E4011" s="1">
        <v>0</v>
      </c>
      <c r="F4011" s="1">
        <v>0</v>
      </c>
      <c r="G4011" t="s">
        <v>40</v>
      </c>
      <c r="H4011" s="1">
        <v>845</v>
      </c>
    </row>
    <row r="4012" spans="1:8">
      <c r="A4012" s="4" t="str">
        <f t="shared" si="62"/>
        <v>2011Minnesota</v>
      </c>
      <c r="B4012">
        <v>2011</v>
      </c>
      <c r="C4012" t="s">
        <v>30</v>
      </c>
      <c r="D4012" s="1">
        <v>0</v>
      </c>
      <c r="E4012" s="1">
        <v>0</v>
      </c>
      <c r="F4012" s="1">
        <v>0</v>
      </c>
      <c r="G4012" t="s">
        <v>41</v>
      </c>
      <c r="H4012" s="1">
        <v>7574</v>
      </c>
    </row>
    <row r="4013" spans="1:8">
      <c r="A4013" s="4" t="str">
        <f t="shared" si="62"/>
        <v>2011Minnesota</v>
      </c>
      <c r="B4013">
        <v>2011</v>
      </c>
      <c r="C4013" t="s">
        <v>30</v>
      </c>
      <c r="D4013" s="1">
        <v>0</v>
      </c>
      <c r="E4013" s="1">
        <v>0</v>
      </c>
      <c r="F4013" s="1">
        <v>0</v>
      </c>
      <c r="G4013" t="s">
        <v>42</v>
      </c>
      <c r="H4013" s="1">
        <v>1961</v>
      </c>
    </row>
    <row r="4014" spans="1:8">
      <c r="A4014" s="4" t="str">
        <f t="shared" si="62"/>
        <v>2011Minnesota</v>
      </c>
      <c r="B4014">
        <v>2011</v>
      </c>
      <c r="C4014" t="s">
        <v>30</v>
      </c>
      <c r="D4014" s="1">
        <v>0</v>
      </c>
      <c r="E4014" s="1">
        <v>0</v>
      </c>
      <c r="F4014" s="1">
        <v>0</v>
      </c>
      <c r="G4014" t="s">
        <v>43</v>
      </c>
      <c r="H4014" s="1">
        <v>546</v>
      </c>
    </row>
    <row r="4015" spans="1:8">
      <c r="A4015" s="4" t="str">
        <f t="shared" si="62"/>
        <v>2011Minnesota</v>
      </c>
      <c r="B4015">
        <v>2011</v>
      </c>
      <c r="C4015" t="s">
        <v>30</v>
      </c>
      <c r="D4015" s="1">
        <v>0</v>
      </c>
      <c r="E4015" s="1">
        <v>0</v>
      </c>
      <c r="F4015" s="1">
        <v>0</v>
      </c>
      <c r="G4015" t="s">
        <v>44</v>
      </c>
      <c r="H4015" s="1">
        <v>1800</v>
      </c>
    </row>
    <row r="4016" spans="1:8">
      <c r="A4016" s="4" t="str">
        <f t="shared" si="62"/>
        <v>2011Minnesota</v>
      </c>
      <c r="B4016">
        <v>2011</v>
      </c>
      <c r="C4016" t="s">
        <v>30</v>
      </c>
      <c r="D4016" s="1">
        <v>0</v>
      </c>
      <c r="E4016" s="1">
        <v>0</v>
      </c>
      <c r="F4016" s="1">
        <v>0</v>
      </c>
      <c r="G4016" t="s">
        <v>45</v>
      </c>
      <c r="H4016" s="1">
        <v>870</v>
      </c>
    </row>
    <row r="4017" spans="1:8">
      <c r="A4017" s="4" t="str">
        <f t="shared" si="62"/>
        <v>2011Minnesota</v>
      </c>
      <c r="B4017">
        <v>2011</v>
      </c>
      <c r="C4017" t="s">
        <v>30</v>
      </c>
      <c r="D4017" s="1">
        <v>0</v>
      </c>
      <c r="E4017" s="1">
        <v>0</v>
      </c>
      <c r="F4017" s="1">
        <v>0</v>
      </c>
      <c r="G4017" t="s">
        <v>46</v>
      </c>
      <c r="H4017" s="1">
        <v>0</v>
      </c>
    </row>
    <row r="4018" spans="1:8">
      <c r="A4018" s="4" t="str">
        <f t="shared" si="62"/>
        <v>2011Minnesota</v>
      </c>
      <c r="B4018">
        <v>2011</v>
      </c>
      <c r="C4018" t="s">
        <v>30</v>
      </c>
      <c r="D4018" s="1">
        <v>0</v>
      </c>
      <c r="E4018" s="1">
        <v>0</v>
      </c>
      <c r="F4018" s="1">
        <v>0</v>
      </c>
      <c r="G4018" t="s">
        <v>47</v>
      </c>
      <c r="H4018" s="1">
        <v>447</v>
      </c>
    </row>
    <row r="4019" spans="1:8">
      <c r="A4019" s="4" t="str">
        <f t="shared" si="62"/>
        <v>2011Minnesota</v>
      </c>
      <c r="B4019">
        <v>2011</v>
      </c>
      <c r="C4019" t="s">
        <v>30</v>
      </c>
      <c r="D4019" s="1">
        <v>0</v>
      </c>
      <c r="E4019" s="1">
        <v>0</v>
      </c>
      <c r="F4019" s="1">
        <v>0</v>
      </c>
      <c r="G4019" t="s">
        <v>48</v>
      </c>
      <c r="H4019" s="1">
        <v>5305</v>
      </c>
    </row>
    <row r="4020" spans="1:8">
      <c r="A4020" s="4" t="str">
        <f t="shared" si="62"/>
        <v>2011Minnesota</v>
      </c>
      <c r="B4020">
        <v>2011</v>
      </c>
      <c r="C4020" t="s">
        <v>30</v>
      </c>
      <c r="D4020" s="1">
        <v>0</v>
      </c>
      <c r="E4020" s="1">
        <v>0</v>
      </c>
      <c r="F4020" s="1">
        <v>0</v>
      </c>
      <c r="G4020" t="s">
        <v>49</v>
      </c>
      <c r="H4020" s="1">
        <v>874</v>
      </c>
    </row>
    <row r="4021" spans="1:8">
      <c r="A4021" s="4" t="str">
        <f t="shared" si="62"/>
        <v>2011Minnesota</v>
      </c>
      <c r="B4021">
        <v>2011</v>
      </c>
      <c r="C4021" t="s">
        <v>30</v>
      </c>
      <c r="D4021" s="1">
        <v>0</v>
      </c>
      <c r="E4021" s="1">
        <v>0</v>
      </c>
      <c r="F4021" s="1">
        <v>0</v>
      </c>
      <c r="G4021" t="s">
        <v>50</v>
      </c>
      <c r="H4021" s="1">
        <v>3062</v>
      </c>
    </row>
    <row r="4022" spans="1:8">
      <c r="A4022" s="4" t="str">
        <f t="shared" si="62"/>
        <v>2011Minnesota</v>
      </c>
      <c r="B4022">
        <v>2011</v>
      </c>
      <c r="C4022" t="s">
        <v>30</v>
      </c>
      <c r="D4022" s="1">
        <v>0</v>
      </c>
      <c r="E4022" s="1">
        <v>0</v>
      </c>
      <c r="F4022" s="1">
        <v>0</v>
      </c>
      <c r="G4022" t="s">
        <v>51</v>
      </c>
      <c r="H4022" s="1">
        <v>919</v>
      </c>
    </row>
    <row r="4023" spans="1:8">
      <c r="A4023" s="4" t="str">
        <f t="shared" si="62"/>
        <v>2011Minnesota</v>
      </c>
      <c r="B4023">
        <v>2011</v>
      </c>
      <c r="C4023" t="s">
        <v>30</v>
      </c>
      <c r="D4023" s="1">
        <v>0</v>
      </c>
      <c r="E4023" s="1">
        <v>0</v>
      </c>
      <c r="F4023" s="1">
        <v>0</v>
      </c>
      <c r="G4023" t="s">
        <v>52</v>
      </c>
      <c r="H4023" s="1">
        <v>177</v>
      </c>
    </row>
    <row r="4024" spans="1:8">
      <c r="A4024" s="4" t="str">
        <f t="shared" si="62"/>
        <v>2011Minnesota</v>
      </c>
      <c r="B4024">
        <v>2011</v>
      </c>
      <c r="C4024" t="s">
        <v>30</v>
      </c>
      <c r="D4024" s="1">
        <v>0</v>
      </c>
      <c r="E4024" s="1">
        <v>0</v>
      </c>
      <c r="F4024" s="1">
        <v>0</v>
      </c>
      <c r="G4024" t="s">
        <v>53</v>
      </c>
      <c r="H4024" s="1">
        <v>1034</v>
      </c>
    </row>
    <row r="4025" spans="1:8">
      <c r="A4025" s="4" t="str">
        <f t="shared" si="62"/>
        <v>2011Minnesota</v>
      </c>
      <c r="B4025">
        <v>2011</v>
      </c>
      <c r="C4025" t="s">
        <v>30</v>
      </c>
      <c r="D4025" s="1">
        <v>0</v>
      </c>
      <c r="E4025" s="1">
        <v>0</v>
      </c>
      <c r="F4025" s="1">
        <v>0</v>
      </c>
      <c r="G4025" t="s">
        <v>54</v>
      </c>
      <c r="H4025" s="1">
        <v>1413</v>
      </c>
    </row>
    <row r="4026" spans="1:8">
      <c r="A4026" s="4" t="str">
        <f t="shared" si="62"/>
        <v>2011Minnesota</v>
      </c>
      <c r="B4026">
        <v>2011</v>
      </c>
      <c r="C4026" t="s">
        <v>30</v>
      </c>
      <c r="D4026" s="1">
        <v>0</v>
      </c>
      <c r="E4026" s="1">
        <v>0</v>
      </c>
      <c r="F4026" s="1">
        <v>0</v>
      </c>
      <c r="G4026" t="s">
        <v>55</v>
      </c>
      <c r="H4026" s="1">
        <v>92</v>
      </c>
    </row>
    <row r="4027" spans="1:8">
      <c r="A4027" s="4" t="str">
        <f t="shared" si="62"/>
        <v>2011Minnesota</v>
      </c>
      <c r="B4027">
        <v>2011</v>
      </c>
      <c r="C4027" t="s">
        <v>30</v>
      </c>
      <c r="D4027" s="1">
        <v>0</v>
      </c>
      <c r="E4027" s="1">
        <v>0</v>
      </c>
      <c r="F4027" s="1">
        <v>0</v>
      </c>
      <c r="G4027" t="s">
        <v>56</v>
      </c>
      <c r="H4027" s="1">
        <v>19255</v>
      </c>
    </row>
    <row r="4028" spans="1:8">
      <c r="A4028" s="4" t="str">
        <f t="shared" si="62"/>
        <v>2011Minnesota</v>
      </c>
      <c r="B4028">
        <v>2011</v>
      </c>
      <c r="C4028" t="s">
        <v>30</v>
      </c>
      <c r="D4028" s="1">
        <v>0</v>
      </c>
      <c r="E4028" s="1">
        <v>0</v>
      </c>
      <c r="F4028" s="1">
        <v>0</v>
      </c>
      <c r="G4028" t="s">
        <v>57</v>
      </c>
      <c r="H4028" s="1">
        <v>224</v>
      </c>
    </row>
    <row r="4029" spans="1:8">
      <c r="A4029" s="4" t="str">
        <f t="shared" si="62"/>
        <v>2011Minnesota</v>
      </c>
      <c r="B4029">
        <v>2011</v>
      </c>
      <c r="C4029" t="s">
        <v>30</v>
      </c>
      <c r="D4029" s="1">
        <v>0</v>
      </c>
      <c r="E4029" s="1">
        <v>0</v>
      </c>
      <c r="F4029" s="1">
        <v>0</v>
      </c>
      <c r="G4029" t="s">
        <v>58</v>
      </c>
      <c r="H4029" s="1">
        <v>54</v>
      </c>
    </row>
    <row r="4030" spans="1:8">
      <c r="A4030" s="4" t="str">
        <f t="shared" si="62"/>
        <v>2011Mississippi</v>
      </c>
      <c r="B4030">
        <v>2011</v>
      </c>
      <c r="C4030" s="4" t="s">
        <v>31</v>
      </c>
      <c r="D4030" s="1">
        <v>2943021</v>
      </c>
      <c r="E4030" s="1">
        <v>2534036</v>
      </c>
      <c r="F4030" s="1">
        <v>332934</v>
      </c>
      <c r="G4030">
        <v>0</v>
      </c>
      <c r="H4030" s="1">
        <v>0</v>
      </c>
    </row>
    <row r="4031" spans="1:8">
      <c r="A4031" s="4" t="str">
        <f t="shared" si="62"/>
        <v>2011Mississippi</v>
      </c>
      <c r="B4031">
        <v>2011</v>
      </c>
      <c r="C4031" t="s">
        <v>31</v>
      </c>
      <c r="D4031" s="1">
        <v>0</v>
      </c>
      <c r="E4031" s="1">
        <v>0</v>
      </c>
      <c r="F4031" s="1">
        <v>0</v>
      </c>
      <c r="G4031" t="s">
        <v>7</v>
      </c>
      <c r="H4031" s="1">
        <v>8922</v>
      </c>
    </row>
    <row r="4032" spans="1:8">
      <c r="A4032" s="4" t="str">
        <f t="shared" si="62"/>
        <v>2011Mississippi</v>
      </c>
      <c r="B4032">
        <v>2011</v>
      </c>
      <c r="C4032" t="s">
        <v>31</v>
      </c>
      <c r="D4032" s="1">
        <v>0</v>
      </c>
      <c r="E4032" s="1">
        <v>0</v>
      </c>
      <c r="F4032" s="1">
        <v>0</v>
      </c>
      <c r="G4032" t="s">
        <v>8</v>
      </c>
      <c r="H4032" s="1">
        <v>117</v>
      </c>
    </row>
    <row r="4033" spans="1:8">
      <c r="A4033" s="4" t="str">
        <f t="shared" si="62"/>
        <v>2011Mississippi</v>
      </c>
      <c r="B4033">
        <v>2011</v>
      </c>
      <c r="C4033" t="s">
        <v>31</v>
      </c>
      <c r="D4033" s="1">
        <v>0</v>
      </c>
      <c r="E4033" s="1">
        <v>0</v>
      </c>
      <c r="F4033" s="1">
        <v>0</v>
      </c>
      <c r="G4033" t="s">
        <v>9</v>
      </c>
      <c r="H4033" s="1">
        <v>556</v>
      </c>
    </row>
    <row r="4034" spans="1:8">
      <c r="A4034" s="4" t="str">
        <f t="shared" si="62"/>
        <v>2011Mississippi</v>
      </c>
      <c r="B4034">
        <v>2011</v>
      </c>
      <c r="C4034" t="s">
        <v>31</v>
      </c>
      <c r="D4034" s="1">
        <v>0</v>
      </c>
      <c r="E4034" s="1">
        <v>0</v>
      </c>
      <c r="F4034" s="1">
        <v>0</v>
      </c>
      <c r="G4034" t="s">
        <v>10</v>
      </c>
      <c r="H4034" s="1">
        <v>2315</v>
      </c>
    </row>
    <row r="4035" spans="1:8">
      <c r="A4035" s="4" t="str">
        <f t="shared" ref="A4035:A4098" si="63">B4035&amp;C4035</f>
        <v>2011Mississippi</v>
      </c>
      <c r="B4035">
        <v>2011</v>
      </c>
      <c r="C4035" t="s">
        <v>31</v>
      </c>
      <c r="D4035" s="1">
        <v>0</v>
      </c>
      <c r="E4035" s="1">
        <v>0</v>
      </c>
      <c r="F4035" s="1">
        <v>0</v>
      </c>
      <c r="G4035" t="s">
        <v>11</v>
      </c>
      <c r="H4035" s="1">
        <v>4723</v>
      </c>
    </row>
    <row r="4036" spans="1:8">
      <c r="A4036" s="4" t="str">
        <f t="shared" si="63"/>
        <v>2011Mississippi</v>
      </c>
      <c r="B4036">
        <v>2011</v>
      </c>
      <c r="C4036" t="s">
        <v>31</v>
      </c>
      <c r="D4036" s="1">
        <v>0</v>
      </c>
      <c r="E4036" s="1">
        <v>0</v>
      </c>
      <c r="F4036" s="1">
        <v>0</v>
      </c>
      <c r="G4036" t="s">
        <v>12</v>
      </c>
      <c r="H4036" s="1">
        <v>484</v>
      </c>
    </row>
    <row r="4037" spans="1:8">
      <c r="A4037" s="4" t="str">
        <f t="shared" si="63"/>
        <v>2011Mississippi</v>
      </c>
      <c r="B4037">
        <v>2011</v>
      </c>
      <c r="C4037" t="s">
        <v>31</v>
      </c>
      <c r="D4037" s="1">
        <v>0</v>
      </c>
      <c r="E4037" s="1">
        <v>0</v>
      </c>
      <c r="F4037" s="1">
        <v>0</v>
      </c>
      <c r="G4037" t="s">
        <v>13</v>
      </c>
      <c r="H4037" s="1">
        <v>54</v>
      </c>
    </row>
    <row r="4038" spans="1:8">
      <c r="A4038" s="4" t="str">
        <f t="shared" si="63"/>
        <v>2011Mississippi</v>
      </c>
      <c r="B4038">
        <v>2011</v>
      </c>
      <c r="C4038" t="s">
        <v>31</v>
      </c>
      <c r="D4038" s="1">
        <v>0</v>
      </c>
      <c r="E4038" s="1">
        <v>0</v>
      </c>
      <c r="F4038" s="1">
        <v>0</v>
      </c>
      <c r="G4038" t="s">
        <v>14</v>
      </c>
      <c r="H4038" s="1">
        <v>0</v>
      </c>
    </row>
    <row r="4039" spans="1:8">
      <c r="A4039" s="4" t="str">
        <f t="shared" si="63"/>
        <v>2011Mississippi</v>
      </c>
      <c r="B4039">
        <v>2011</v>
      </c>
      <c r="C4039" t="s">
        <v>31</v>
      </c>
      <c r="D4039" s="1">
        <v>0</v>
      </c>
      <c r="E4039" s="1">
        <v>0</v>
      </c>
      <c r="F4039" s="1">
        <v>0</v>
      </c>
      <c r="G4039" t="s">
        <v>15</v>
      </c>
      <c r="H4039" s="1">
        <v>415</v>
      </c>
    </row>
    <row r="4040" spans="1:8">
      <c r="A4040" s="4" t="str">
        <f t="shared" si="63"/>
        <v>2011Mississippi</v>
      </c>
      <c r="B4040">
        <v>2011</v>
      </c>
      <c r="C4040" t="s">
        <v>31</v>
      </c>
      <c r="D4040" s="1">
        <v>0</v>
      </c>
      <c r="E4040" s="1">
        <v>0</v>
      </c>
      <c r="F4040" s="1">
        <v>0</v>
      </c>
      <c r="G4040" t="s">
        <v>16</v>
      </c>
      <c r="H4040" s="1">
        <v>6152</v>
      </c>
    </row>
    <row r="4041" spans="1:8">
      <c r="A4041" s="4" t="str">
        <f t="shared" si="63"/>
        <v>2011Mississippi</v>
      </c>
      <c r="B4041">
        <v>2011</v>
      </c>
      <c r="C4041" t="s">
        <v>31</v>
      </c>
      <c r="D4041" s="1">
        <v>0</v>
      </c>
      <c r="E4041" s="1">
        <v>0</v>
      </c>
      <c r="F4041" s="1">
        <v>0</v>
      </c>
      <c r="G4041" t="s">
        <v>17</v>
      </c>
      <c r="H4041" s="1">
        <v>3136</v>
      </c>
    </row>
    <row r="4042" spans="1:8">
      <c r="A4042" s="4" t="str">
        <f t="shared" si="63"/>
        <v>2011Mississippi</v>
      </c>
      <c r="B4042">
        <v>2011</v>
      </c>
      <c r="C4042" t="s">
        <v>31</v>
      </c>
      <c r="D4042" s="1">
        <v>0</v>
      </c>
      <c r="E4042" s="1">
        <v>0</v>
      </c>
      <c r="F4042" s="1">
        <v>0</v>
      </c>
      <c r="G4042" t="s">
        <v>18</v>
      </c>
      <c r="H4042" s="1">
        <v>369</v>
      </c>
    </row>
    <row r="4043" spans="1:8">
      <c r="A4043" s="4" t="str">
        <f t="shared" si="63"/>
        <v>2011Mississippi</v>
      </c>
      <c r="B4043">
        <v>2011</v>
      </c>
      <c r="C4043" t="s">
        <v>31</v>
      </c>
      <c r="D4043" s="1">
        <v>0</v>
      </c>
      <c r="E4043" s="1">
        <v>0</v>
      </c>
      <c r="F4043" s="1">
        <v>0</v>
      </c>
      <c r="G4043" t="s">
        <v>19</v>
      </c>
      <c r="H4043" s="1">
        <v>55</v>
      </c>
    </row>
    <row r="4044" spans="1:8">
      <c r="A4044" s="4" t="str">
        <f t="shared" si="63"/>
        <v>2011Mississippi</v>
      </c>
      <c r="B4044">
        <v>2011</v>
      </c>
      <c r="C4044" t="s">
        <v>31</v>
      </c>
      <c r="D4044" s="1">
        <v>0</v>
      </c>
      <c r="E4044" s="1">
        <v>0</v>
      </c>
      <c r="F4044" s="1">
        <v>0</v>
      </c>
      <c r="G4044" t="s">
        <v>20</v>
      </c>
      <c r="H4044" s="1">
        <v>2068</v>
      </c>
    </row>
    <row r="4045" spans="1:8">
      <c r="A4045" s="4" t="str">
        <f t="shared" si="63"/>
        <v>2011Mississippi</v>
      </c>
      <c r="B4045">
        <v>2011</v>
      </c>
      <c r="C4045" t="s">
        <v>31</v>
      </c>
      <c r="D4045" s="1">
        <v>0</v>
      </c>
      <c r="E4045" s="1">
        <v>0</v>
      </c>
      <c r="F4045" s="1">
        <v>0</v>
      </c>
      <c r="G4045" t="s">
        <v>21</v>
      </c>
      <c r="H4045" s="1">
        <v>611</v>
      </c>
    </row>
    <row r="4046" spans="1:8">
      <c r="A4046" s="4" t="str">
        <f t="shared" si="63"/>
        <v>2011Mississippi</v>
      </c>
      <c r="B4046">
        <v>2011</v>
      </c>
      <c r="C4046" t="s">
        <v>31</v>
      </c>
      <c r="D4046" s="1">
        <v>0</v>
      </c>
      <c r="E4046" s="1">
        <v>0</v>
      </c>
      <c r="F4046" s="1">
        <v>0</v>
      </c>
      <c r="G4046" t="s">
        <v>22</v>
      </c>
      <c r="H4046" s="1">
        <v>650</v>
      </c>
    </row>
    <row r="4047" spans="1:8">
      <c r="A4047" s="4" t="str">
        <f t="shared" si="63"/>
        <v>2011Mississippi</v>
      </c>
      <c r="B4047">
        <v>2011</v>
      </c>
      <c r="C4047" t="s">
        <v>31</v>
      </c>
      <c r="D4047" s="1">
        <v>0</v>
      </c>
      <c r="E4047" s="1">
        <v>0</v>
      </c>
      <c r="F4047" s="1">
        <v>0</v>
      </c>
      <c r="G4047" t="s">
        <v>23</v>
      </c>
      <c r="H4047" s="1">
        <v>66</v>
      </c>
    </row>
    <row r="4048" spans="1:8">
      <c r="A4048" s="4" t="str">
        <f t="shared" si="63"/>
        <v>2011Mississippi</v>
      </c>
      <c r="B4048">
        <v>2011</v>
      </c>
      <c r="C4048" t="s">
        <v>31</v>
      </c>
      <c r="D4048" s="1">
        <v>0</v>
      </c>
      <c r="E4048" s="1">
        <v>0</v>
      </c>
      <c r="F4048" s="1">
        <v>0</v>
      </c>
      <c r="G4048" t="s">
        <v>24</v>
      </c>
      <c r="H4048" s="1">
        <v>1626</v>
      </c>
    </row>
    <row r="4049" spans="1:8">
      <c r="A4049" s="4" t="str">
        <f t="shared" si="63"/>
        <v>2011Mississippi</v>
      </c>
      <c r="B4049">
        <v>2011</v>
      </c>
      <c r="C4049" t="s">
        <v>31</v>
      </c>
      <c r="D4049" s="1">
        <v>0</v>
      </c>
      <c r="E4049" s="1">
        <v>0</v>
      </c>
      <c r="F4049" s="1">
        <v>0</v>
      </c>
      <c r="G4049" t="s">
        <v>25</v>
      </c>
      <c r="H4049" s="1">
        <v>7139</v>
      </c>
    </row>
    <row r="4050" spans="1:8">
      <c r="A4050" s="4" t="str">
        <f t="shared" si="63"/>
        <v>2011Mississippi</v>
      </c>
      <c r="B4050">
        <v>2011</v>
      </c>
      <c r="C4050" t="s">
        <v>31</v>
      </c>
      <c r="D4050" s="1">
        <v>0</v>
      </c>
      <c r="E4050" s="1">
        <v>0</v>
      </c>
      <c r="F4050" s="1">
        <v>0</v>
      </c>
      <c r="G4050" t="s">
        <v>26</v>
      </c>
      <c r="H4050" s="1">
        <v>0</v>
      </c>
    </row>
    <row r="4051" spans="1:8">
      <c r="A4051" s="4" t="str">
        <f t="shared" si="63"/>
        <v>2011Mississippi</v>
      </c>
      <c r="B4051">
        <v>2011</v>
      </c>
      <c r="C4051" t="s">
        <v>31</v>
      </c>
      <c r="D4051" s="1">
        <v>0</v>
      </c>
      <c r="E4051" s="1">
        <v>0</v>
      </c>
      <c r="F4051" s="1">
        <v>0</v>
      </c>
      <c r="G4051" t="s">
        <v>27</v>
      </c>
      <c r="H4051" s="1">
        <v>265</v>
      </c>
    </row>
    <row r="4052" spans="1:8">
      <c r="A4052" s="4" t="str">
        <f t="shared" si="63"/>
        <v>2011Mississippi</v>
      </c>
      <c r="B4052">
        <v>2011</v>
      </c>
      <c r="C4052" t="s">
        <v>31</v>
      </c>
      <c r="D4052" s="1">
        <v>0</v>
      </c>
      <c r="E4052" s="1">
        <v>0</v>
      </c>
      <c r="F4052" s="1">
        <v>0</v>
      </c>
      <c r="G4052" t="s">
        <v>28</v>
      </c>
      <c r="H4052" s="1">
        <v>1445</v>
      </c>
    </row>
    <row r="4053" spans="1:8">
      <c r="A4053" s="4" t="str">
        <f t="shared" si="63"/>
        <v>2011Mississippi</v>
      </c>
      <c r="B4053">
        <v>2011</v>
      </c>
      <c r="C4053" t="s">
        <v>31</v>
      </c>
      <c r="D4053" s="1">
        <v>0</v>
      </c>
      <c r="E4053" s="1">
        <v>0</v>
      </c>
      <c r="F4053" s="1">
        <v>0</v>
      </c>
      <c r="G4053" t="s">
        <v>29</v>
      </c>
      <c r="H4053" s="1">
        <v>1610</v>
      </c>
    </row>
    <row r="4054" spans="1:8">
      <c r="A4054" s="4" t="str">
        <f t="shared" si="63"/>
        <v>2011Mississippi</v>
      </c>
      <c r="B4054">
        <v>2011</v>
      </c>
      <c r="C4054" t="s">
        <v>31</v>
      </c>
      <c r="D4054" s="1">
        <v>0</v>
      </c>
      <c r="E4054" s="1">
        <v>0</v>
      </c>
      <c r="F4054" s="1">
        <v>0</v>
      </c>
      <c r="G4054" t="s">
        <v>30</v>
      </c>
      <c r="H4054" s="1">
        <v>614</v>
      </c>
    </row>
    <row r="4055" spans="1:8">
      <c r="A4055" s="4" t="str">
        <f t="shared" si="63"/>
        <v>2011Mississippi</v>
      </c>
      <c r="B4055">
        <v>2011</v>
      </c>
      <c r="C4055" t="s">
        <v>31</v>
      </c>
      <c r="D4055" s="1">
        <v>0</v>
      </c>
      <c r="E4055" s="1">
        <v>0</v>
      </c>
      <c r="F4055" s="1">
        <v>0</v>
      </c>
      <c r="G4055" t="s">
        <v>31</v>
      </c>
      <c r="H4055" s="1">
        <v>0</v>
      </c>
    </row>
    <row r="4056" spans="1:8">
      <c r="A4056" s="4" t="str">
        <f t="shared" si="63"/>
        <v>2011Mississippi</v>
      </c>
      <c r="B4056">
        <v>2011</v>
      </c>
      <c r="C4056" t="s">
        <v>31</v>
      </c>
      <c r="D4056" s="1">
        <v>0</v>
      </c>
      <c r="E4056" s="1">
        <v>0</v>
      </c>
      <c r="F4056" s="1">
        <v>0</v>
      </c>
      <c r="G4056" t="s">
        <v>32</v>
      </c>
      <c r="H4056" s="1">
        <v>1581</v>
      </c>
    </row>
    <row r="4057" spans="1:8">
      <c r="A4057" s="4" t="str">
        <f t="shared" si="63"/>
        <v>2011Mississippi</v>
      </c>
      <c r="B4057">
        <v>2011</v>
      </c>
      <c r="C4057" t="s">
        <v>31</v>
      </c>
      <c r="D4057" s="1">
        <v>0</v>
      </c>
      <c r="E4057" s="1">
        <v>0</v>
      </c>
      <c r="F4057" s="1">
        <v>0</v>
      </c>
      <c r="G4057" t="s">
        <v>33</v>
      </c>
      <c r="H4057" s="1">
        <v>0</v>
      </c>
    </row>
    <row r="4058" spans="1:8">
      <c r="A4058" s="4" t="str">
        <f t="shared" si="63"/>
        <v>2011Mississippi</v>
      </c>
      <c r="B4058">
        <v>2011</v>
      </c>
      <c r="C4058" t="s">
        <v>31</v>
      </c>
      <c r="D4058" s="1">
        <v>0</v>
      </c>
      <c r="E4058" s="1">
        <v>0</v>
      </c>
      <c r="F4058" s="1">
        <v>0</v>
      </c>
      <c r="G4058" t="s">
        <v>34</v>
      </c>
      <c r="H4058" s="1">
        <v>118</v>
      </c>
    </row>
    <row r="4059" spans="1:8">
      <c r="A4059" s="4" t="str">
        <f t="shared" si="63"/>
        <v>2011Mississippi</v>
      </c>
      <c r="B4059">
        <v>2011</v>
      </c>
      <c r="C4059" t="s">
        <v>31</v>
      </c>
      <c r="D4059" s="1">
        <v>0</v>
      </c>
      <c r="E4059" s="1">
        <v>0</v>
      </c>
      <c r="F4059" s="1">
        <v>0</v>
      </c>
      <c r="G4059" t="s">
        <v>35</v>
      </c>
      <c r="H4059" s="1">
        <v>84</v>
      </c>
    </row>
    <row r="4060" spans="1:8">
      <c r="A4060" s="4" t="str">
        <f t="shared" si="63"/>
        <v>2011Mississippi</v>
      </c>
      <c r="B4060">
        <v>2011</v>
      </c>
      <c r="C4060" t="s">
        <v>31</v>
      </c>
      <c r="D4060" s="1">
        <v>0</v>
      </c>
      <c r="E4060" s="1">
        <v>0</v>
      </c>
      <c r="F4060" s="1">
        <v>0</v>
      </c>
      <c r="G4060" t="s">
        <v>36</v>
      </c>
      <c r="H4060" s="1">
        <v>65</v>
      </c>
    </row>
    <row r="4061" spans="1:8">
      <c r="A4061" s="4" t="str">
        <f t="shared" si="63"/>
        <v>2011Mississippi</v>
      </c>
      <c r="B4061">
        <v>2011</v>
      </c>
      <c r="C4061" t="s">
        <v>31</v>
      </c>
      <c r="D4061" s="1">
        <v>0</v>
      </c>
      <c r="E4061" s="1">
        <v>0</v>
      </c>
      <c r="F4061" s="1">
        <v>0</v>
      </c>
      <c r="G4061" t="s">
        <v>37</v>
      </c>
      <c r="H4061" s="1">
        <v>269</v>
      </c>
    </row>
    <row r="4062" spans="1:8">
      <c r="A4062" s="4" t="str">
        <f t="shared" si="63"/>
        <v>2011Mississippi</v>
      </c>
      <c r="B4062">
        <v>2011</v>
      </c>
      <c r="C4062" t="s">
        <v>31</v>
      </c>
      <c r="D4062" s="1">
        <v>0</v>
      </c>
      <c r="E4062" s="1">
        <v>0</v>
      </c>
      <c r="F4062" s="1">
        <v>0</v>
      </c>
      <c r="G4062" t="s">
        <v>38</v>
      </c>
      <c r="H4062" s="1">
        <v>1075</v>
      </c>
    </row>
    <row r="4063" spans="1:8">
      <c r="A4063" s="4" t="str">
        <f t="shared" si="63"/>
        <v>2011Mississippi</v>
      </c>
      <c r="B4063">
        <v>2011</v>
      </c>
      <c r="C4063" t="s">
        <v>31</v>
      </c>
      <c r="D4063" s="1">
        <v>0</v>
      </c>
      <c r="E4063" s="1">
        <v>0</v>
      </c>
      <c r="F4063" s="1">
        <v>0</v>
      </c>
      <c r="G4063" t="s">
        <v>39</v>
      </c>
      <c r="H4063" s="1">
        <v>364</v>
      </c>
    </row>
    <row r="4064" spans="1:8">
      <c r="A4064" s="4" t="str">
        <f t="shared" si="63"/>
        <v>2011Mississippi</v>
      </c>
      <c r="B4064">
        <v>2011</v>
      </c>
      <c r="C4064" t="s">
        <v>31</v>
      </c>
      <c r="D4064" s="1">
        <v>0</v>
      </c>
      <c r="E4064" s="1">
        <v>0</v>
      </c>
      <c r="F4064" s="1">
        <v>0</v>
      </c>
      <c r="G4064" t="s">
        <v>40</v>
      </c>
      <c r="H4064" s="1">
        <v>483</v>
      </c>
    </row>
    <row r="4065" spans="1:8">
      <c r="A4065" s="4" t="str">
        <f t="shared" si="63"/>
        <v>2011Mississippi</v>
      </c>
      <c r="B4065">
        <v>2011</v>
      </c>
      <c r="C4065" t="s">
        <v>31</v>
      </c>
      <c r="D4065" s="1">
        <v>0</v>
      </c>
      <c r="E4065" s="1">
        <v>0</v>
      </c>
      <c r="F4065" s="1">
        <v>0</v>
      </c>
      <c r="G4065" t="s">
        <v>41</v>
      </c>
      <c r="H4065" s="1">
        <v>0</v>
      </c>
    </row>
    <row r="4066" spans="1:8">
      <c r="A4066" s="4" t="str">
        <f t="shared" si="63"/>
        <v>2011Mississippi</v>
      </c>
      <c r="B4066">
        <v>2011</v>
      </c>
      <c r="C4066" t="s">
        <v>31</v>
      </c>
      <c r="D4066" s="1">
        <v>0</v>
      </c>
      <c r="E4066" s="1">
        <v>0</v>
      </c>
      <c r="F4066" s="1">
        <v>0</v>
      </c>
      <c r="G4066" t="s">
        <v>42</v>
      </c>
      <c r="H4066" s="1">
        <v>991</v>
      </c>
    </row>
    <row r="4067" spans="1:8">
      <c r="A4067" s="4" t="str">
        <f t="shared" si="63"/>
        <v>2011Mississippi</v>
      </c>
      <c r="B4067">
        <v>2011</v>
      </c>
      <c r="C4067" t="s">
        <v>31</v>
      </c>
      <c r="D4067" s="1">
        <v>0</v>
      </c>
      <c r="E4067" s="1">
        <v>0</v>
      </c>
      <c r="F4067" s="1">
        <v>0</v>
      </c>
      <c r="G4067" t="s">
        <v>43</v>
      </c>
      <c r="H4067" s="1">
        <v>566</v>
      </c>
    </row>
    <row r="4068" spans="1:8">
      <c r="A4068" s="4" t="str">
        <f t="shared" si="63"/>
        <v>2011Mississippi</v>
      </c>
      <c r="B4068">
        <v>2011</v>
      </c>
      <c r="C4068" t="s">
        <v>31</v>
      </c>
      <c r="D4068" s="1">
        <v>0</v>
      </c>
      <c r="E4068" s="1">
        <v>0</v>
      </c>
      <c r="F4068" s="1">
        <v>0</v>
      </c>
      <c r="G4068" t="s">
        <v>44</v>
      </c>
      <c r="H4068" s="1">
        <v>74</v>
      </c>
    </row>
    <row r="4069" spans="1:8">
      <c r="A4069" s="4" t="str">
        <f t="shared" si="63"/>
        <v>2011Mississippi</v>
      </c>
      <c r="B4069">
        <v>2011</v>
      </c>
      <c r="C4069" t="s">
        <v>31</v>
      </c>
      <c r="D4069" s="1">
        <v>0</v>
      </c>
      <c r="E4069" s="1">
        <v>0</v>
      </c>
      <c r="F4069" s="1">
        <v>0</v>
      </c>
      <c r="G4069" t="s">
        <v>45</v>
      </c>
      <c r="H4069" s="1">
        <v>2568</v>
      </c>
    </row>
    <row r="4070" spans="1:8">
      <c r="A4070" s="4" t="str">
        <f t="shared" si="63"/>
        <v>2011Mississippi</v>
      </c>
      <c r="B4070">
        <v>2011</v>
      </c>
      <c r="C4070" t="s">
        <v>31</v>
      </c>
      <c r="D4070" s="1">
        <v>0</v>
      </c>
      <c r="E4070" s="1">
        <v>0</v>
      </c>
      <c r="F4070" s="1">
        <v>0</v>
      </c>
      <c r="G4070" t="s">
        <v>46</v>
      </c>
      <c r="H4070" s="1">
        <v>41</v>
      </c>
    </row>
    <row r="4071" spans="1:8">
      <c r="A4071" s="4" t="str">
        <f t="shared" si="63"/>
        <v>2011Mississippi</v>
      </c>
      <c r="B4071">
        <v>2011</v>
      </c>
      <c r="C4071" t="s">
        <v>31</v>
      </c>
      <c r="D4071" s="1">
        <v>0</v>
      </c>
      <c r="E4071" s="1">
        <v>0</v>
      </c>
      <c r="F4071" s="1">
        <v>0</v>
      </c>
      <c r="G4071" t="s">
        <v>47</v>
      </c>
      <c r="H4071" s="1">
        <v>398</v>
      </c>
    </row>
    <row r="4072" spans="1:8">
      <c r="A4072" s="4" t="str">
        <f t="shared" si="63"/>
        <v>2011Mississippi</v>
      </c>
      <c r="B4072">
        <v>2011</v>
      </c>
      <c r="C4072" t="s">
        <v>31</v>
      </c>
      <c r="D4072" s="1">
        <v>0</v>
      </c>
      <c r="E4072" s="1">
        <v>0</v>
      </c>
      <c r="F4072" s="1">
        <v>0</v>
      </c>
      <c r="G4072" t="s">
        <v>48</v>
      </c>
      <c r="H4072" s="1">
        <v>6</v>
      </c>
    </row>
    <row r="4073" spans="1:8">
      <c r="A4073" s="4" t="str">
        <f t="shared" si="63"/>
        <v>2011Mississippi</v>
      </c>
      <c r="B4073">
        <v>2011</v>
      </c>
      <c r="C4073" t="s">
        <v>31</v>
      </c>
      <c r="D4073" s="1">
        <v>0</v>
      </c>
      <c r="E4073" s="1">
        <v>0</v>
      </c>
      <c r="F4073" s="1">
        <v>0</v>
      </c>
      <c r="G4073" t="s">
        <v>49</v>
      </c>
      <c r="H4073" s="1">
        <v>7683</v>
      </c>
    </row>
    <row r="4074" spans="1:8">
      <c r="A4074" s="4" t="str">
        <f t="shared" si="63"/>
        <v>2011Mississippi</v>
      </c>
      <c r="B4074">
        <v>2011</v>
      </c>
      <c r="C4074" t="s">
        <v>31</v>
      </c>
      <c r="D4074" s="1">
        <v>0</v>
      </c>
      <c r="E4074" s="1">
        <v>0</v>
      </c>
      <c r="F4074" s="1">
        <v>0</v>
      </c>
      <c r="G4074" t="s">
        <v>50</v>
      </c>
      <c r="H4074" s="1">
        <v>5243</v>
      </c>
    </row>
    <row r="4075" spans="1:8">
      <c r="A4075" s="4" t="str">
        <f t="shared" si="63"/>
        <v>2011Mississippi</v>
      </c>
      <c r="B4075">
        <v>2011</v>
      </c>
      <c r="C4075" t="s">
        <v>31</v>
      </c>
      <c r="D4075" s="1">
        <v>0</v>
      </c>
      <c r="E4075" s="1">
        <v>0</v>
      </c>
      <c r="F4075" s="1">
        <v>0</v>
      </c>
      <c r="G4075" t="s">
        <v>51</v>
      </c>
      <c r="H4075" s="1">
        <v>332</v>
      </c>
    </row>
    <row r="4076" spans="1:8">
      <c r="A4076" s="4" t="str">
        <f t="shared" si="63"/>
        <v>2011Mississippi</v>
      </c>
      <c r="B4076">
        <v>2011</v>
      </c>
      <c r="C4076" t="s">
        <v>31</v>
      </c>
      <c r="D4076" s="1">
        <v>0</v>
      </c>
      <c r="E4076" s="1">
        <v>0</v>
      </c>
      <c r="F4076" s="1">
        <v>0</v>
      </c>
      <c r="G4076" t="s">
        <v>52</v>
      </c>
      <c r="H4076" s="1">
        <v>0</v>
      </c>
    </row>
    <row r="4077" spans="1:8">
      <c r="A4077" s="4" t="str">
        <f t="shared" si="63"/>
        <v>2011Mississippi</v>
      </c>
      <c r="B4077">
        <v>2011</v>
      </c>
      <c r="C4077" t="s">
        <v>31</v>
      </c>
      <c r="D4077" s="1">
        <v>0</v>
      </c>
      <c r="E4077" s="1">
        <v>0</v>
      </c>
      <c r="F4077" s="1">
        <v>0</v>
      </c>
      <c r="G4077" t="s">
        <v>53</v>
      </c>
      <c r="H4077" s="1">
        <v>1453</v>
      </c>
    </row>
    <row r="4078" spans="1:8">
      <c r="A4078" s="4" t="str">
        <f t="shared" si="63"/>
        <v>2011Mississippi</v>
      </c>
      <c r="B4078">
        <v>2011</v>
      </c>
      <c r="C4078" t="s">
        <v>31</v>
      </c>
      <c r="D4078" s="1">
        <v>0</v>
      </c>
      <c r="E4078" s="1">
        <v>0</v>
      </c>
      <c r="F4078" s="1">
        <v>0</v>
      </c>
      <c r="G4078" t="s">
        <v>54</v>
      </c>
      <c r="H4078" s="1">
        <v>286</v>
      </c>
    </row>
    <row r="4079" spans="1:8">
      <c r="A4079" s="4" t="str">
        <f t="shared" si="63"/>
        <v>2011Mississippi</v>
      </c>
      <c r="B4079">
        <v>2011</v>
      </c>
      <c r="C4079" t="s">
        <v>31</v>
      </c>
      <c r="D4079" s="1">
        <v>0</v>
      </c>
      <c r="E4079" s="1">
        <v>0</v>
      </c>
      <c r="F4079" s="1">
        <v>0</v>
      </c>
      <c r="G4079" t="s">
        <v>55</v>
      </c>
      <c r="H4079" s="1">
        <v>303</v>
      </c>
    </row>
    <row r="4080" spans="1:8">
      <c r="A4080" s="4" t="str">
        <f t="shared" si="63"/>
        <v>2011Mississippi</v>
      </c>
      <c r="B4080">
        <v>2011</v>
      </c>
      <c r="C4080" t="s">
        <v>31</v>
      </c>
      <c r="D4080" s="1">
        <v>0</v>
      </c>
      <c r="E4080" s="1">
        <v>0</v>
      </c>
      <c r="F4080" s="1">
        <v>0</v>
      </c>
      <c r="G4080" t="s">
        <v>56</v>
      </c>
      <c r="H4080" s="1">
        <v>1136</v>
      </c>
    </row>
    <row r="4081" spans="1:8">
      <c r="A4081" s="4" t="str">
        <f t="shared" si="63"/>
        <v>2011Mississippi</v>
      </c>
      <c r="B4081">
        <v>2011</v>
      </c>
      <c r="C4081" t="s">
        <v>31</v>
      </c>
      <c r="D4081" s="1">
        <v>0</v>
      </c>
      <c r="E4081" s="1">
        <v>0</v>
      </c>
      <c r="F4081" s="1">
        <v>0</v>
      </c>
      <c r="G4081" t="s">
        <v>57</v>
      </c>
      <c r="H4081" s="1">
        <v>0</v>
      </c>
    </row>
    <row r="4082" spans="1:8">
      <c r="A4082" s="4" t="str">
        <f t="shared" si="63"/>
        <v>2011Mississippi</v>
      </c>
      <c r="B4082">
        <v>2011</v>
      </c>
      <c r="C4082" t="s">
        <v>31</v>
      </c>
      <c r="D4082" s="1">
        <v>0</v>
      </c>
      <c r="E4082" s="1">
        <v>0</v>
      </c>
      <c r="F4082" s="1">
        <v>0</v>
      </c>
      <c r="G4082" t="s">
        <v>58</v>
      </c>
      <c r="H4082" s="1">
        <v>318</v>
      </c>
    </row>
    <row r="4083" spans="1:8">
      <c r="A4083" s="4" t="str">
        <f t="shared" si="63"/>
        <v>2011Missouri</v>
      </c>
      <c r="B4083">
        <v>2011</v>
      </c>
      <c r="C4083" s="4" t="s">
        <v>32</v>
      </c>
      <c r="D4083" s="1">
        <v>5937896</v>
      </c>
      <c r="E4083" s="1">
        <v>4963040</v>
      </c>
      <c r="F4083" s="1">
        <v>801046</v>
      </c>
      <c r="G4083">
        <v>0</v>
      </c>
      <c r="H4083" s="1">
        <v>0</v>
      </c>
    </row>
    <row r="4084" spans="1:8">
      <c r="A4084" s="4" t="str">
        <f t="shared" si="63"/>
        <v>2011Missouri</v>
      </c>
      <c r="B4084">
        <v>2011</v>
      </c>
      <c r="C4084" t="s">
        <v>32</v>
      </c>
      <c r="D4084" s="1">
        <v>0</v>
      </c>
      <c r="E4084" s="1">
        <v>0</v>
      </c>
      <c r="F4084" s="1">
        <v>0</v>
      </c>
      <c r="G4084" t="s">
        <v>7</v>
      </c>
      <c r="H4084" s="1">
        <v>1395</v>
      </c>
    </row>
    <row r="4085" spans="1:8">
      <c r="A4085" s="4" t="str">
        <f t="shared" si="63"/>
        <v>2011Missouri</v>
      </c>
      <c r="B4085">
        <v>2011</v>
      </c>
      <c r="C4085" t="s">
        <v>32</v>
      </c>
      <c r="D4085" s="1">
        <v>0</v>
      </c>
      <c r="E4085" s="1">
        <v>0</v>
      </c>
      <c r="F4085" s="1">
        <v>0</v>
      </c>
      <c r="G4085" t="s">
        <v>8</v>
      </c>
      <c r="H4085" s="1">
        <v>2043</v>
      </c>
    </row>
    <row r="4086" spans="1:8">
      <c r="A4086" s="4" t="str">
        <f t="shared" si="63"/>
        <v>2011Missouri</v>
      </c>
      <c r="B4086">
        <v>2011</v>
      </c>
      <c r="C4086" t="s">
        <v>32</v>
      </c>
      <c r="D4086" s="1">
        <v>0</v>
      </c>
      <c r="E4086" s="1">
        <v>0</v>
      </c>
      <c r="F4086" s="1">
        <v>0</v>
      </c>
      <c r="G4086" t="s">
        <v>9</v>
      </c>
      <c r="H4086" s="1">
        <v>2356</v>
      </c>
    </row>
    <row r="4087" spans="1:8">
      <c r="A4087" s="4" t="str">
        <f t="shared" si="63"/>
        <v>2011Missouri</v>
      </c>
      <c r="B4087">
        <v>2011</v>
      </c>
      <c r="C4087" t="s">
        <v>32</v>
      </c>
      <c r="D4087" s="1">
        <v>0</v>
      </c>
      <c r="E4087" s="1">
        <v>0</v>
      </c>
      <c r="F4087" s="1">
        <v>0</v>
      </c>
      <c r="G4087" t="s">
        <v>10</v>
      </c>
      <c r="H4087" s="1">
        <v>6168</v>
      </c>
    </row>
    <row r="4088" spans="1:8">
      <c r="A4088" s="4" t="str">
        <f t="shared" si="63"/>
        <v>2011Missouri</v>
      </c>
      <c r="B4088">
        <v>2011</v>
      </c>
      <c r="C4088" t="s">
        <v>32</v>
      </c>
      <c r="D4088" s="1">
        <v>0</v>
      </c>
      <c r="E4088" s="1">
        <v>0</v>
      </c>
      <c r="F4088" s="1">
        <v>0</v>
      </c>
      <c r="G4088" t="s">
        <v>11</v>
      </c>
      <c r="H4088" s="1">
        <v>8386</v>
      </c>
    </row>
    <row r="4089" spans="1:8">
      <c r="A4089" s="4" t="str">
        <f t="shared" si="63"/>
        <v>2011Missouri</v>
      </c>
      <c r="B4089">
        <v>2011</v>
      </c>
      <c r="C4089" t="s">
        <v>32</v>
      </c>
      <c r="D4089" s="1">
        <v>0</v>
      </c>
      <c r="E4089" s="1">
        <v>0</v>
      </c>
      <c r="F4089" s="1">
        <v>0</v>
      </c>
      <c r="G4089" t="s">
        <v>12</v>
      </c>
      <c r="H4089" s="1">
        <v>3144</v>
      </c>
    </row>
    <row r="4090" spans="1:8">
      <c r="A4090" s="4" t="str">
        <f t="shared" si="63"/>
        <v>2011Missouri</v>
      </c>
      <c r="B4090">
        <v>2011</v>
      </c>
      <c r="C4090" t="s">
        <v>32</v>
      </c>
      <c r="D4090" s="1">
        <v>0</v>
      </c>
      <c r="E4090" s="1">
        <v>0</v>
      </c>
      <c r="F4090" s="1">
        <v>0</v>
      </c>
      <c r="G4090" t="s">
        <v>13</v>
      </c>
      <c r="H4090" s="1">
        <v>1516</v>
      </c>
    </row>
    <row r="4091" spans="1:8">
      <c r="A4091" s="4" t="str">
        <f t="shared" si="63"/>
        <v>2011Missouri</v>
      </c>
      <c r="B4091">
        <v>2011</v>
      </c>
      <c r="C4091" t="s">
        <v>32</v>
      </c>
      <c r="D4091" s="1">
        <v>0</v>
      </c>
      <c r="E4091" s="1">
        <v>0</v>
      </c>
      <c r="F4091" s="1">
        <v>0</v>
      </c>
      <c r="G4091" t="s">
        <v>14</v>
      </c>
      <c r="H4091" s="1">
        <v>0</v>
      </c>
    </row>
    <row r="4092" spans="1:8">
      <c r="A4092" s="4" t="str">
        <f t="shared" si="63"/>
        <v>2011Missouri</v>
      </c>
      <c r="B4092">
        <v>2011</v>
      </c>
      <c r="C4092" t="s">
        <v>32</v>
      </c>
      <c r="D4092" s="1">
        <v>0</v>
      </c>
      <c r="E4092" s="1">
        <v>0</v>
      </c>
      <c r="F4092" s="1">
        <v>0</v>
      </c>
      <c r="G4092" t="s">
        <v>15</v>
      </c>
      <c r="H4092" s="1">
        <v>215</v>
      </c>
    </row>
    <row r="4093" spans="1:8">
      <c r="A4093" s="4" t="str">
        <f t="shared" si="63"/>
        <v>2011Missouri</v>
      </c>
      <c r="B4093">
        <v>2011</v>
      </c>
      <c r="C4093" t="s">
        <v>32</v>
      </c>
      <c r="D4093" s="1">
        <v>0</v>
      </c>
      <c r="E4093" s="1">
        <v>0</v>
      </c>
      <c r="F4093" s="1">
        <v>0</v>
      </c>
      <c r="G4093" t="s">
        <v>16</v>
      </c>
      <c r="H4093" s="1">
        <v>4513</v>
      </c>
    </row>
    <row r="4094" spans="1:8">
      <c r="A4094" s="4" t="str">
        <f t="shared" si="63"/>
        <v>2011Missouri</v>
      </c>
      <c r="B4094">
        <v>2011</v>
      </c>
      <c r="C4094" t="s">
        <v>32</v>
      </c>
      <c r="D4094" s="1">
        <v>0</v>
      </c>
      <c r="E4094" s="1">
        <v>0</v>
      </c>
      <c r="F4094" s="1">
        <v>0</v>
      </c>
      <c r="G4094" t="s">
        <v>17</v>
      </c>
      <c r="H4094" s="1">
        <v>2964</v>
      </c>
    </row>
    <row r="4095" spans="1:8">
      <c r="A4095" s="4" t="str">
        <f t="shared" si="63"/>
        <v>2011Missouri</v>
      </c>
      <c r="B4095">
        <v>2011</v>
      </c>
      <c r="C4095" t="s">
        <v>32</v>
      </c>
      <c r="D4095" s="1">
        <v>0</v>
      </c>
      <c r="E4095" s="1">
        <v>0</v>
      </c>
      <c r="F4095" s="1">
        <v>0</v>
      </c>
      <c r="G4095" t="s">
        <v>18</v>
      </c>
      <c r="H4095" s="1">
        <v>871</v>
      </c>
    </row>
    <row r="4096" spans="1:8">
      <c r="A4096" s="4" t="str">
        <f t="shared" si="63"/>
        <v>2011Missouri</v>
      </c>
      <c r="B4096">
        <v>2011</v>
      </c>
      <c r="C4096" t="s">
        <v>32</v>
      </c>
      <c r="D4096" s="1">
        <v>0</v>
      </c>
      <c r="E4096" s="1">
        <v>0</v>
      </c>
      <c r="F4096" s="1">
        <v>0</v>
      </c>
      <c r="G4096" t="s">
        <v>19</v>
      </c>
      <c r="H4096" s="1">
        <v>560</v>
      </c>
    </row>
    <row r="4097" spans="1:8">
      <c r="A4097" s="4" t="str">
        <f t="shared" si="63"/>
        <v>2011Missouri</v>
      </c>
      <c r="B4097">
        <v>2011</v>
      </c>
      <c r="C4097" t="s">
        <v>32</v>
      </c>
      <c r="D4097" s="1">
        <v>0</v>
      </c>
      <c r="E4097" s="1">
        <v>0</v>
      </c>
      <c r="F4097" s="1">
        <v>0</v>
      </c>
      <c r="G4097" t="s">
        <v>20</v>
      </c>
      <c r="H4097" s="1">
        <v>20161</v>
      </c>
    </row>
    <row r="4098" spans="1:8">
      <c r="A4098" s="4" t="str">
        <f t="shared" si="63"/>
        <v>2011Missouri</v>
      </c>
      <c r="B4098">
        <v>2011</v>
      </c>
      <c r="C4098" t="s">
        <v>32</v>
      </c>
      <c r="D4098" s="1">
        <v>0</v>
      </c>
      <c r="E4098" s="1">
        <v>0</v>
      </c>
      <c r="F4098" s="1">
        <v>0</v>
      </c>
      <c r="G4098" t="s">
        <v>21</v>
      </c>
      <c r="H4098" s="1">
        <v>4404</v>
      </c>
    </row>
    <row r="4099" spans="1:8">
      <c r="A4099" s="4" t="str">
        <f t="shared" ref="A4099:A4162" si="64">B4099&amp;C4099</f>
        <v>2011Missouri</v>
      </c>
      <c r="B4099">
        <v>2011</v>
      </c>
      <c r="C4099" t="s">
        <v>32</v>
      </c>
      <c r="D4099" s="1">
        <v>0</v>
      </c>
      <c r="E4099" s="1">
        <v>0</v>
      </c>
      <c r="F4099" s="1">
        <v>0</v>
      </c>
      <c r="G4099" t="s">
        <v>22</v>
      </c>
      <c r="H4099" s="1">
        <v>4811</v>
      </c>
    </row>
    <row r="4100" spans="1:8">
      <c r="A4100" s="4" t="str">
        <f t="shared" si="64"/>
        <v>2011Missouri</v>
      </c>
      <c r="B4100">
        <v>2011</v>
      </c>
      <c r="C4100" t="s">
        <v>32</v>
      </c>
      <c r="D4100" s="1">
        <v>0</v>
      </c>
      <c r="E4100" s="1">
        <v>0</v>
      </c>
      <c r="F4100" s="1">
        <v>0</v>
      </c>
      <c r="G4100" t="s">
        <v>23</v>
      </c>
      <c r="H4100" s="1">
        <v>20884</v>
      </c>
    </row>
    <row r="4101" spans="1:8">
      <c r="A4101" s="4" t="str">
        <f t="shared" si="64"/>
        <v>2011Missouri</v>
      </c>
      <c r="B4101">
        <v>2011</v>
      </c>
      <c r="C4101" t="s">
        <v>32</v>
      </c>
      <c r="D4101" s="1">
        <v>0</v>
      </c>
      <c r="E4101" s="1">
        <v>0</v>
      </c>
      <c r="F4101" s="1">
        <v>0</v>
      </c>
      <c r="G4101" t="s">
        <v>24</v>
      </c>
      <c r="H4101" s="1">
        <v>1993</v>
      </c>
    </row>
    <row r="4102" spans="1:8">
      <c r="A4102" s="4" t="str">
        <f t="shared" si="64"/>
        <v>2011Missouri</v>
      </c>
      <c r="B4102">
        <v>2011</v>
      </c>
      <c r="C4102" t="s">
        <v>32</v>
      </c>
      <c r="D4102" s="1">
        <v>0</v>
      </c>
      <c r="E4102" s="1">
        <v>0</v>
      </c>
      <c r="F4102" s="1">
        <v>0</v>
      </c>
      <c r="G4102" t="s">
        <v>25</v>
      </c>
      <c r="H4102" s="1">
        <v>1728</v>
      </c>
    </row>
    <row r="4103" spans="1:8">
      <c r="A4103" s="4" t="str">
        <f t="shared" si="64"/>
        <v>2011Missouri</v>
      </c>
      <c r="B4103">
        <v>2011</v>
      </c>
      <c r="C4103" t="s">
        <v>32</v>
      </c>
      <c r="D4103" s="1">
        <v>0</v>
      </c>
      <c r="E4103" s="1">
        <v>0</v>
      </c>
      <c r="F4103" s="1">
        <v>0</v>
      </c>
      <c r="G4103" t="s">
        <v>26</v>
      </c>
      <c r="H4103" s="1">
        <v>291</v>
      </c>
    </row>
    <row r="4104" spans="1:8">
      <c r="A4104" s="4" t="str">
        <f t="shared" si="64"/>
        <v>2011Missouri</v>
      </c>
      <c r="B4104">
        <v>2011</v>
      </c>
      <c r="C4104" t="s">
        <v>32</v>
      </c>
      <c r="D4104" s="1">
        <v>0</v>
      </c>
      <c r="E4104" s="1">
        <v>0</v>
      </c>
      <c r="F4104" s="1">
        <v>0</v>
      </c>
      <c r="G4104" t="s">
        <v>27</v>
      </c>
      <c r="H4104" s="1">
        <v>716</v>
      </c>
    </row>
    <row r="4105" spans="1:8">
      <c r="A4105" s="4" t="str">
        <f t="shared" si="64"/>
        <v>2011Missouri</v>
      </c>
      <c r="B4105">
        <v>2011</v>
      </c>
      <c r="C4105" t="s">
        <v>32</v>
      </c>
      <c r="D4105" s="1">
        <v>0</v>
      </c>
      <c r="E4105" s="1">
        <v>0</v>
      </c>
      <c r="F4105" s="1">
        <v>0</v>
      </c>
      <c r="G4105" t="s">
        <v>28</v>
      </c>
      <c r="H4105" s="1">
        <v>463</v>
      </c>
    </row>
    <row r="4106" spans="1:8">
      <c r="A4106" s="4" t="str">
        <f t="shared" si="64"/>
        <v>2011Missouri</v>
      </c>
      <c r="B4106">
        <v>2011</v>
      </c>
      <c r="C4106" t="s">
        <v>32</v>
      </c>
      <c r="D4106" s="1">
        <v>0</v>
      </c>
      <c r="E4106" s="1">
        <v>0</v>
      </c>
      <c r="F4106" s="1">
        <v>0</v>
      </c>
      <c r="G4106" t="s">
        <v>29</v>
      </c>
      <c r="H4106" s="1">
        <v>2830</v>
      </c>
    </row>
    <row r="4107" spans="1:8">
      <c r="A4107" s="4" t="str">
        <f t="shared" si="64"/>
        <v>2011Missouri</v>
      </c>
      <c r="B4107">
        <v>2011</v>
      </c>
      <c r="C4107" t="s">
        <v>32</v>
      </c>
      <c r="D4107" s="1">
        <v>0</v>
      </c>
      <c r="E4107" s="1">
        <v>0</v>
      </c>
      <c r="F4107" s="1">
        <v>0</v>
      </c>
      <c r="G4107" t="s">
        <v>30</v>
      </c>
      <c r="H4107" s="1">
        <v>2026</v>
      </c>
    </row>
    <row r="4108" spans="1:8">
      <c r="A4108" s="4" t="str">
        <f t="shared" si="64"/>
        <v>2011Missouri</v>
      </c>
      <c r="B4108">
        <v>2011</v>
      </c>
      <c r="C4108" t="s">
        <v>32</v>
      </c>
      <c r="D4108" s="1">
        <v>0</v>
      </c>
      <c r="E4108" s="1">
        <v>0</v>
      </c>
      <c r="F4108" s="1">
        <v>0</v>
      </c>
      <c r="G4108" t="s">
        <v>31</v>
      </c>
      <c r="H4108" s="1">
        <v>1641</v>
      </c>
    </row>
    <row r="4109" spans="1:8">
      <c r="A4109" s="4" t="str">
        <f t="shared" si="64"/>
        <v>2011Missouri</v>
      </c>
      <c r="B4109">
        <v>2011</v>
      </c>
      <c r="C4109" t="s">
        <v>32</v>
      </c>
      <c r="D4109" s="1">
        <v>0</v>
      </c>
      <c r="E4109" s="1">
        <v>0</v>
      </c>
      <c r="F4109" s="1">
        <v>0</v>
      </c>
      <c r="G4109" t="s">
        <v>32</v>
      </c>
      <c r="H4109" s="1">
        <v>0</v>
      </c>
    </row>
    <row r="4110" spans="1:8">
      <c r="A4110" s="4" t="str">
        <f t="shared" si="64"/>
        <v>2011Missouri</v>
      </c>
      <c r="B4110">
        <v>2011</v>
      </c>
      <c r="C4110" t="s">
        <v>32</v>
      </c>
      <c r="D4110" s="1">
        <v>0</v>
      </c>
      <c r="E4110" s="1">
        <v>0</v>
      </c>
      <c r="F4110" s="1">
        <v>0</v>
      </c>
      <c r="G4110" t="s">
        <v>33</v>
      </c>
      <c r="H4110" s="1">
        <v>845</v>
      </c>
    </row>
    <row r="4111" spans="1:8">
      <c r="A4111" s="4" t="str">
        <f t="shared" si="64"/>
        <v>2011Missouri</v>
      </c>
      <c r="B4111">
        <v>2011</v>
      </c>
      <c r="C4111" t="s">
        <v>32</v>
      </c>
      <c r="D4111" s="1">
        <v>0</v>
      </c>
      <c r="E4111" s="1">
        <v>0</v>
      </c>
      <c r="F4111" s="1">
        <v>0</v>
      </c>
      <c r="G4111" t="s">
        <v>34</v>
      </c>
      <c r="H4111" s="1">
        <v>4860</v>
      </c>
    </row>
    <row r="4112" spans="1:8">
      <c r="A4112" s="4" t="str">
        <f t="shared" si="64"/>
        <v>2011Missouri</v>
      </c>
      <c r="B4112">
        <v>2011</v>
      </c>
      <c r="C4112" t="s">
        <v>32</v>
      </c>
      <c r="D4112" s="1">
        <v>0</v>
      </c>
      <c r="E4112" s="1">
        <v>0</v>
      </c>
      <c r="F4112" s="1">
        <v>0</v>
      </c>
      <c r="G4112" t="s">
        <v>35</v>
      </c>
      <c r="H4112" s="1">
        <v>1544</v>
      </c>
    </row>
    <row r="4113" spans="1:8">
      <c r="A4113" s="4" t="str">
        <f t="shared" si="64"/>
        <v>2011Missouri</v>
      </c>
      <c r="B4113">
        <v>2011</v>
      </c>
      <c r="C4113" t="s">
        <v>32</v>
      </c>
      <c r="D4113" s="1">
        <v>0</v>
      </c>
      <c r="E4113" s="1">
        <v>0</v>
      </c>
      <c r="F4113" s="1">
        <v>0</v>
      </c>
      <c r="G4113" t="s">
        <v>36</v>
      </c>
      <c r="H4113" s="1">
        <v>769</v>
      </c>
    </row>
    <row r="4114" spans="1:8">
      <c r="A4114" s="4" t="str">
        <f t="shared" si="64"/>
        <v>2011Missouri</v>
      </c>
      <c r="B4114">
        <v>2011</v>
      </c>
      <c r="C4114" t="s">
        <v>32</v>
      </c>
      <c r="D4114" s="1">
        <v>0</v>
      </c>
      <c r="E4114" s="1">
        <v>0</v>
      </c>
      <c r="F4114" s="1">
        <v>0</v>
      </c>
      <c r="G4114" t="s">
        <v>37</v>
      </c>
      <c r="H4114" s="1">
        <v>1114</v>
      </c>
    </row>
    <row r="4115" spans="1:8">
      <c r="A4115" s="4" t="str">
        <f t="shared" si="64"/>
        <v>2011Missouri</v>
      </c>
      <c r="B4115">
        <v>2011</v>
      </c>
      <c r="C4115" t="s">
        <v>32</v>
      </c>
      <c r="D4115" s="1">
        <v>0</v>
      </c>
      <c r="E4115" s="1">
        <v>0</v>
      </c>
      <c r="F4115" s="1">
        <v>0</v>
      </c>
      <c r="G4115" t="s">
        <v>38</v>
      </c>
      <c r="H4115" s="1">
        <v>1016</v>
      </c>
    </row>
    <row r="4116" spans="1:8">
      <c r="A4116" s="4" t="str">
        <f t="shared" si="64"/>
        <v>2011Missouri</v>
      </c>
      <c r="B4116">
        <v>2011</v>
      </c>
      <c r="C4116" t="s">
        <v>32</v>
      </c>
      <c r="D4116" s="1">
        <v>0</v>
      </c>
      <c r="E4116" s="1">
        <v>0</v>
      </c>
      <c r="F4116" s="1">
        <v>0</v>
      </c>
      <c r="G4116" t="s">
        <v>39</v>
      </c>
      <c r="H4116" s="1">
        <v>2904</v>
      </c>
    </row>
    <row r="4117" spans="1:8">
      <c r="A4117" s="4" t="str">
        <f t="shared" si="64"/>
        <v>2011Missouri</v>
      </c>
      <c r="B4117">
        <v>2011</v>
      </c>
      <c r="C4117" t="s">
        <v>32</v>
      </c>
      <c r="D4117" s="1">
        <v>0</v>
      </c>
      <c r="E4117" s="1">
        <v>0</v>
      </c>
      <c r="F4117" s="1">
        <v>0</v>
      </c>
      <c r="G4117" t="s">
        <v>40</v>
      </c>
      <c r="H4117" s="1">
        <v>3669</v>
      </c>
    </row>
    <row r="4118" spans="1:8">
      <c r="A4118" s="4" t="str">
        <f t="shared" si="64"/>
        <v>2011Missouri</v>
      </c>
      <c r="B4118">
        <v>2011</v>
      </c>
      <c r="C4118" t="s">
        <v>32</v>
      </c>
      <c r="D4118" s="1">
        <v>0</v>
      </c>
      <c r="E4118" s="1">
        <v>0</v>
      </c>
      <c r="F4118" s="1">
        <v>0</v>
      </c>
      <c r="G4118" t="s">
        <v>41</v>
      </c>
      <c r="H4118" s="1">
        <v>977</v>
      </c>
    </row>
    <row r="4119" spans="1:8">
      <c r="A4119" s="4" t="str">
        <f t="shared" si="64"/>
        <v>2011Missouri</v>
      </c>
      <c r="B4119">
        <v>2011</v>
      </c>
      <c r="C4119" t="s">
        <v>32</v>
      </c>
      <c r="D4119" s="1">
        <v>0</v>
      </c>
      <c r="E4119" s="1">
        <v>0</v>
      </c>
      <c r="F4119" s="1">
        <v>0</v>
      </c>
      <c r="G4119" t="s">
        <v>42</v>
      </c>
      <c r="H4119" s="1">
        <v>3240</v>
      </c>
    </row>
    <row r="4120" spans="1:8">
      <c r="A4120" s="4" t="str">
        <f t="shared" si="64"/>
        <v>2011Missouri</v>
      </c>
      <c r="B4120">
        <v>2011</v>
      </c>
      <c r="C4120" t="s">
        <v>32</v>
      </c>
      <c r="D4120" s="1">
        <v>0</v>
      </c>
      <c r="E4120" s="1">
        <v>0</v>
      </c>
      <c r="F4120" s="1">
        <v>0</v>
      </c>
      <c r="G4120" t="s">
        <v>43</v>
      </c>
      <c r="H4120" s="1">
        <v>6073</v>
      </c>
    </row>
    <row r="4121" spans="1:8">
      <c r="A4121" s="4" t="str">
        <f t="shared" si="64"/>
        <v>2011Missouri</v>
      </c>
      <c r="B4121">
        <v>2011</v>
      </c>
      <c r="C4121" t="s">
        <v>32</v>
      </c>
      <c r="D4121" s="1">
        <v>0</v>
      </c>
      <c r="E4121" s="1">
        <v>0</v>
      </c>
      <c r="F4121" s="1">
        <v>0</v>
      </c>
      <c r="G4121" t="s">
        <v>44</v>
      </c>
      <c r="H4121" s="1">
        <v>777</v>
      </c>
    </row>
    <row r="4122" spans="1:8">
      <c r="A4122" s="4" t="str">
        <f t="shared" si="64"/>
        <v>2011Missouri</v>
      </c>
      <c r="B4122">
        <v>2011</v>
      </c>
      <c r="C4122" t="s">
        <v>32</v>
      </c>
      <c r="D4122" s="1">
        <v>0</v>
      </c>
      <c r="E4122" s="1">
        <v>0</v>
      </c>
      <c r="F4122" s="1">
        <v>0</v>
      </c>
      <c r="G4122" t="s">
        <v>45</v>
      </c>
      <c r="H4122" s="1">
        <v>1810</v>
      </c>
    </row>
    <row r="4123" spans="1:8">
      <c r="A4123" s="4" t="str">
        <f t="shared" si="64"/>
        <v>2011Missouri</v>
      </c>
      <c r="B4123">
        <v>2011</v>
      </c>
      <c r="C4123" t="s">
        <v>32</v>
      </c>
      <c r="D4123" s="1">
        <v>0</v>
      </c>
      <c r="E4123" s="1">
        <v>0</v>
      </c>
      <c r="F4123" s="1">
        <v>0</v>
      </c>
      <c r="G4123" t="s">
        <v>46</v>
      </c>
      <c r="H4123" s="1">
        <v>359</v>
      </c>
    </row>
    <row r="4124" spans="1:8">
      <c r="A4124" s="4" t="str">
        <f t="shared" si="64"/>
        <v>2011Missouri</v>
      </c>
      <c r="B4124">
        <v>2011</v>
      </c>
      <c r="C4124" t="s">
        <v>32</v>
      </c>
      <c r="D4124" s="1">
        <v>0</v>
      </c>
      <c r="E4124" s="1">
        <v>0</v>
      </c>
      <c r="F4124" s="1">
        <v>0</v>
      </c>
      <c r="G4124" t="s">
        <v>47</v>
      </c>
      <c r="H4124" s="1">
        <v>267</v>
      </c>
    </row>
    <row r="4125" spans="1:8">
      <c r="A4125" s="4" t="str">
        <f t="shared" si="64"/>
        <v>2011Missouri</v>
      </c>
      <c r="B4125">
        <v>2011</v>
      </c>
      <c r="C4125" t="s">
        <v>32</v>
      </c>
      <c r="D4125" s="1">
        <v>0</v>
      </c>
      <c r="E4125" s="1">
        <v>0</v>
      </c>
      <c r="F4125" s="1">
        <v>0</v>
      </c>
      <c r="G4125" t="s">
        <v>48</v>
      </c>
      <c r="H4125" s="1">
        <v>361</v>
      </c>
    </row>
    <row r="4126" spans="1:8">
      <c r="A4126" s="4" t="str">
        <f t="shared" si="64"/>
        <v>2011Missouri</v>
      </c>
      <c r="B4126">
        <v>2011</v>
      </c>
      <c r="C4126" t="s">
        <v>32</v>
      </c>
      <c r="D4126" s="1">
        <v>0</v>
      </c>
      <c r="E4126" s="1">
        <v>0</v>
      </c>
      <c r="F4126" s="1">
        <v>0</v>
      </c>
      <c r="G4126" t="s">
        <v>49</v>
      </c>
      <c r="H4126" s="1">
        <v>2676</v>
      </c>
    </row>
    <row r="4127" spans="1:8">
      <c r="A4127" s="4" t="str">
        <f t="shared" si="64"/>
        <v>2011Missouri</v>
      </c>
      <c r="B4127">
        <v>2011</v>
      </c>
      <c r="C4127" t="s">
        <v>32</v>
      </c>
      <c r="D4127" s="1">
        <v>0</v>
      </c>
      <c r="E4127" s="1">
        <v>0</v>
      </c>
      <c r="F4127" s="1">
        <v>0</v>
      </c>
      <c r="G4127" t="s">
        <v>50</v>
      </c>
      <c r="H4127" s="1">
        <v>10293</v>
      </c>
    </row>
    <row r="4128" spans="1:8">
      <c r="A4128" s="4" t="str">
        <f t="shared" si="64"/>
        <v>2011Missouri</v>
      </c>
      <c r="B4128">
        <v>2011</v>
      </c>
      <c r="C4128" t="s">
        <v>32</v>
      </c>
      <c r="D4128" s="1">
        <v>0</v>
      </c>
      <c r="E4128" s="1">
        <v>0</v>
      </c>
      <c r="F4128" s="1">
        <v>0</v>
      </c>
      <c r="G4128" t="s">
        <v>51</v>
      </c>
      <c r="H4128" s="1">
        <v>1697</v>
      </c>
    </row>
    <row r="4129" spans="1:8">
      <c r="A4129" s="4" t="str">
        <f t="shared" si="64"/>
        <v>2011Missouri</v>
      </c>
      <c r="B4129">
        <v>2011</v>
      </c>
      <c r="C4129" t="s">
        <v>32</v>
      </c>
      <c r="D4129" s="1">
        <v>0</v>
      </c>
      <c r="E4129" s="1">
        <v>0</v>
      </c>
      <c r="F4129" s="1">
        <v>0</v>
      </c>
      <c r="G4129" t="s">
        <v>52</v>
      </c>
      <c r="H4129" s="1">
        <v>88</v>
      </c>
    </row>
    <row r="4130" spans="1:8">
      <c r="A4130" s="4" t="str">
        <f t="shared" si="64"/>
        <v>2011Missouri</v>
      </c>
      <c r="B4130">
        <v>2011</v>
      </c>
      <c r="C4130" t="s">
        <v>32</v>
      </c>
      <c r="D4130" s="1">
        <v>0</v>
      </c>
      <c r="E4130" s="1">
        <v>0</v>
      </c>
      <c r="F4130" s="1">
        <v>0</v>
      </c>
      <c r="G4130" t="s">
        <v>53</v>
      </c>
      <c r="H4130" s="1">
        <v>2684</v>
      </c>
    </row>
    <row r="4131" spans="1:8">
      <c r="A4131" s="4" t="str">
        <f t="shared" si="64"/>
        <v>2011Missouri</v>
      </c>
      <c r="B4131">
        <v>2011</v>
      </c>
      <c r="C4131" t="s">
        <v>32</v>
      </c>
      <c r="D4131" s="1">
        <v>0</v>
      </c>
      <c r="E4131" s="1">
        <v>0</v>
      </c>
      <c r="F4131" s="1">
        <v>0</v>
      </c>
      <c r="G4131" t="s">
        <v>54</v>
      </c>
      <c r="H4131" s="1">
        <v>2518</v>
      </c>
    </row>
    <row r="4132" spans="1:8">
      <c r="A4132" s="4" t="str">
        <f t="shared" si="64"/>
        <v>2011Missouri</v>
      </c>
      <c r="B4132">
        <v>2011</v>
      </c>
      <c r="C4132" t="s">
        <v>32</v>
      </c>
      <c r="D4132" s="1">
        <v>0</v>
      </c>
      <c r="E4132" s="1">
        <v>0</v>
      </c>
      <c r="F4132" s="1">
        <v>0</v>
      </c>
      <c r="G4132" t="s">
        <v>55</v>
      </c>
      <c r="H4132" s="1">
        <v>196</v>
      </c>
    </row>
    <row r="4133" spans="1:8">
      <c r="A4133" s="4" t="str">
        <f t="shared" si="64"/>
        <v>2011Missouri</v>
      </c>
      <c r="B4133">
        <v>2011</v>
      </c>
      <c r="C4133" t="s">
        <v>32</v>
      </c>
      <c r="D4133" s="1">
        <v>0</v>
      </c>
      <c r="E4133" s="1">
        <v>0</v>
      </c>
      <c r="F4133" s="1">
        <v>0</v>
      </c>
      <c r="G4133" t="s">
        <v>56</v>
      </c>
      <c r="H4133" s="1">
        <v>1503</v>
      </c>
    </row>
    <row r="4134" spans="1:8">
      <c r="A4134" s="4" t="str">
        <f t="shared" si="64"/>
        <v>2011Missouri</v>
      </c>
      <c r="B4134">
        <v>2011</v>
      </c>
      <c r="C4134" t="s">
        <v>32</v>
      </c>
      <c r="D4134" s="1">
        <v>0</v>
      </c>
      <c r="E4134" s="1">
        <v>0</v>
      </c>
      <c r="F4134" s="1">
        <v>0</v>
      </c>
      <c r="G4134" t="s">
        <v>57</v>
      </c>
      <c r="H4134" s="1">
        <v>1120</v>
      </c>
    </row>
    <row r="4135" spans="1:8">
      <c r="A4135" s="4" t="str">
        <f t="shared" si="64"/>
        <v>2011Missouri</v>
      </c>
      <c r="B4135">
        <v>2011</v>
      </c>
      <c r="C4135" t="s">
        <v>32</v>
      </c>
      <c r="D4135" s="1">
        <v>0</v>
      </c>
      <c r="E4135" s="1">
        <v>0</v>
      </c>
      <c r="F4135" s="1">
        <v>0</v>
      </c>
      <c r="G4135" t="s">
        <v>58</v>
      </c>
      <c r="H4135" s="1">
        <v>709</v>
      </c>
    </row>
    <row r="4136" spans="1:8">
      <c r="A4136" s="4" t="str">
        <f t="shared" si="64"/>
        <v>2011Montana</v>
      </c>
      <c r="B4136">
        <v>2011</v>
      </c>
      <c r="C4136" s="4" t="s">
        <v>33</v>
      </c>
      <c r="D4136" s="1">
        <v>987076</v>
      </c>
      <c r="E4136" s="1">
        <v>828254</v>
      </c>
      <c r="F4136" s="1">
        <v>122210</v>
      </c>
      <c r="G4136">
        <v>0</v>
      </c>
      <c r="H4136" s="1">
        <v>0</v>
      </c>
    </row>
    <row r="4137" spans="1:8">
      <c r="A4137" s="4" t="str">
        <f t="shared" si="64"/>
        <v>2011Montana</v>
      </c>
      <c r="B4137">
        <v>2011</v>
      </c>
      <c r="C4137" t="s">
        <v>33</v>
      </c>
      <c r="D4137" s="1">
        <v>0</v>
      </c>
      <c r="E4137" s="1">
        <v>0</v>
      </c>
      <c r="F4137" s="1">
        <v>0</v>
      </c>
      <c r="G4137" t="s">
        <v>7</v>
      </c>
      <c r="H4137" s="1">
        <v>449</v>
      </c>
    </row>
    <row r="4138" spans="1:8">
      <c r="A4138" s="4" t="str">
        <f t="shared" si="64"/>
        <v>2011Montana</v>
      </c>
      <c r="B4138">
        <v>2011</v>
      </c>
      <c r="C4138" t="s">
        <v>33</v>
      </c>
      <c r="D4138" s="1">
        <v>0</v>
      </c>
      <c r="E4138" s="1">
        <v>0</v>
      </c>
      <c r="F4138" s="1">
        <v>0</v>
      </c>
      <c r="G4138" t="s">
        <v>8</v>
      </c>
      <c r="H4138" s="1">
        <v>1118</v>
      </c>
    </row>
    <row r="4139" spans="1:8">
      <c r="A4139" s="4" t="str">
        <f t="shared" si="64"/>
        <v>2011Montana</v>
      </c>
      <c r="B4139">
        <v>2011</v>
      </c>
      <c r="C4139" t="s">
        <v>33</v>
      </c>
      <c r="D4139" s="1">
        <v>0</v>
      </c>
      <c r="E4139" s="1">
        <v>0</v>
      </c>
      <c r="F4139" s="1">
        <v>0</v>
      </c>
      <c r="G4139" t="s">
        <v>9</v>
      </c>
      <c r="H4139" s="1">
        <v>1971</v>
      </c>
    </row>
    <row r="4140" spans="1:8">
      <c r="A4140" s="4" t="str">
        <f t="shared" si="64"/>
        <v>2011Montana</v>
      </c>
      <c r="B4140">
        <v>2011</v>
      </c>
      <c r="C4140" t="s">
        <v>33</v>
      </c>
      <c r="D4140" s="1">
        <v>0</v>
      </c>
      <c r="E4140" s="1">
        <v>0</v>
      </c>
      <c r="F4140" s="1">
        <v>0</v>
      </c>
      <c r="G4140" t="s">
        <v>10</v>
      </c>
      <c r="H4140" s="1">
        <v>49</v>
      </c>
    </row>
    <row r="4141" spans="1:8">
      <c r="A4141" s="4" t="str">
        <f t="shared" si="64"/>
        <v>2011Montana</v>
      </c>
      <c r="B4141">
        <v>2011</v>
      </c>
      <c r="C4141" t="s">
        <v>33</v>
      </c>
      <c r="D4141" s="1">
        <v>0</v>
      </c>
      <c r="E4141" s="1">
        <v>0</v>
      </c>
      <c r="F4141" s="1">
        <v>0</v>
      </c>
      <c r="G4141" t="s">
        <v>11</v>
      </c>
      <c r="H4141" s="1">
        <v>3033</v>
      </c>
    </row>
    <row r="4142" spans="1:8">
      <c r="A4142" s="4" t="str">
        <f t="shared" si="64"/>
        <v>2011Montana</v>
      </c>
      <c r="B4142">
        <v>2011</v>
      </c>
      <c r="C4142" t="s">
        <v>33</v>
      </c>
      <c r="D4142" s="1">
        <v>0</v>
      </c>
      <c r="E4142" s="1">
        <v>0</v>
      </c>
      <c r="F4142" s="1">
        <v>0</v>
      </c>
      <c r="G4142" t="s">
        <v>12</v>
      </c>
      <c r="H4142" s="1">
        <v>2856</v>
      </c>
    </row>
    <row r="4143" spans="1:8">
      <c r="A4143" s="4" t="str">
        <f t="shared" si="64"/>
        <v>2011Montana</v>
      </c>
      <c r="B4143">
        <v>2011</v>
      </c>
      <c r="C4143" t="s">
        <v>33</v>
      </c>
      <c r="D4143" s="1">
        <v>0</v>
      </c>
      <c r="E4143" s="1">
        <v>0</v>
      </c>
      <c r="F4143" s="1">
        <v>0</v>
      </c>
      <c r="G4143" t="s">
        <v>13</v>
      </c>
      <c r="H4143" s="1">
        <v>58</v>
      </c>
    </row>
    <row r="4144" spans="1:8">
      <c r="A4144" s="4" t="str">
        <f t="shared" si="64"/>
        <v>2011Montana</v>
      </c>
      <c r="B4144">
        <v>2011</v>
      </c>
      <c r="C4144" t="s">
        <v>33</v>
      </c>
      <c r="D4144" s="1">
        <v>0</v>
      </c>
      <c r="E4144" s="1">
        <v>0</v>
      </c>
      <c r="F4144" s="1">
        <v>0</v>
      </c>
      <c r="G4144" t="s">
        <v>14</v>
      </c>
      <c r="H4144" s="1">
        <v>365</v>
      </c>
    </row>
    <row r="4145" spans="1:8">
      <c r="A4145" s="4" t="str">
        <f t="shared" si="64"/>
        <v>2011Montana</v>
      </c>
      <c r="B4145">
        <v>2011</v>
      </c>
      <c r="C4145" t="s">
        <v>33</v>
      </c>
      <c r="D4145" s="1">
        <v>0</v>
      </c>
      <c r="E4145" s="1">
        <v>0</v>
      </c>
      <c r="F4145" s="1">
        <v>0</v>
      </c>
      <c r="G4145" t="s">
        <v>15</v>
      </c>
      <c r="H4145" s="1">
        <v>0</v>
      </c>
    </row>
    <row r="4146" spans="1:8">
      <c r="A4146" s="4" t="str">
        <f t="shared" si="64"/>
        <v>2011Montana</v>
      </c>
      <c r="B4146">
        <v>2011</v>
      </c>
      <c r="C4146" t="s">
        <v>33</v>
      </c>
      <c r="D4146" s="1">
        <v>0</v>
      </c>
      <c r="E4146" s="1">
        <v>0</v>
      </c>
      <c r="F4146" s="1">
        <v>0</v>
      </c>
      <c r="G4146" t="s">
        <v>16</v>
      </c>
      <c r="H4146" s="1">
        <v>291</v>
      </c>
    </row>
    <row r="4147" spans="1:8">
      <c r="A4147" s="4" t="str">
        <f t="shared" si="64"/>
        <v>2011Montana</v>
      </c>
      <c r="B4147">
        <v>2011</v>
      </c>
      <c r="C4147" t="s">
        <v>33</v>
      </c>
      <c r="D4147" s="1">
        <v>0</v>
      </c>
      <c r="E4147" s="1">
        <v>0</v>
      </c>
      <c r="F4147" s="1">
        <v>0</v>
      </c>
      <c r="G4147" t="s">
        <v>17</v>
      </c>
      <c r="H4147" s="1">
        <v>231</v>
      </c>
    </row>
    <row r="4148" spans="1:8">
      <c r="A4148" s="4" t="str">
        <f t="shared" si="64"/>
        <v>2011Montana</v>
      </c>
      <c r="B4148">
        <v>2011</v>
      </c>
      <c r="C4148" t="s">
        <v>33</v>
      </c>
      <c r="D4148" s="1">
        <v>0</v>
      </c>
      <c r="E4148" s="1">
        <v>0</v>
      </c>
      <c r="F4148" s="1">
        <v>0</v>
      </c>
      <c r="G4148" t="s">
        <v>18</v>
      </c>
      <c r="H4148" s="1">
        <v>32</v>
      </c>
    </row>
    <row r="4149" spans="1:8">
      <c r="A4149" s="4" t="str">
        <f t="shared" si="64"/>
        <v>2011Montana</v>
      </c>
      <c r="B4149">
        <v>2011</v>
      </c>
      <c r="C4149" t="s">
        <v>33</v>
      </c>
      <c r="D4149" s="1">
        <v>0</v>
      </c>
      <c r="E4149" s="1">
        <v>0</v>
      </c>
      <c r="F4149" s="1">
        <v>0</v>
      </c>
      <c r="G4149" t="s">
        <v>19</v>
      </c>
      <c r="H4149" s="1">
        <v>1543</v>
      </c>
    </row>
    <row r="4150" spans="1:8">
      <c r="A4150" s="4" t="str">
        <f t="shared" si="64"/>
        <v>2011Montana</v>
      </c>
      <c r="B4150">
        <v>2011</v>
      </c>
      <c r="C4150" t="s">
        <v>33</v>
      </c>
      <c r="D4150" s="1">
        <v>0</v>
      </c>
      <c r="E4150" s="1">
        <v>0</v>
      </c>
      <c r="F4150" s="1">
        <v>0</v>
      </c>
      <c r="G4150" t="s">
        <v>20</v>
      </c>
      <c r="H4150" s="1">
        <v>765</v>
      </c>
    </row>
    <row r="4151" spans="1:8">
      <c r="A4151" s="4" t="str">
        <f t="shared" si="64"/>
        <v>2011Montana</v>
      </c>
      <c r="B4151">
        <v>2011</v>
      </c>
      <c r="C4151" t="s">
        <v>33</v>
      </c>
      <c r="D4151" s="1">
        <v>0</v>
      </c>
      <c r="E4151" s="1">
        <v>0</v>
      </c>
      <c r="F4151" s="1">
        <v>0</v>
      </c>
      <c r="G4151" t="s">
        <v>21</v>
      </c>
      <c r="H4151" s="1">
        <v>646</v>
      </c>
    </row>
    <row r="4152" spans="1:8">
      <c r="A4152" s="4" t="str">
        <f t="shared" si="64"/>
        <v>2011Montana</v>
      </c>
      <c r="B4152">
        <v>2011</v>
      </c>
      <c r="C4152" t="s">
        <v>33</v>
      </c>
      <c r="D4152" s="1">
        <v>0</v>
      </c>
      <c r="E4152" s="1">
        <v>0</v>
      </c>
      <c r="F4152" s="1">
        <v>0</v>
      </c>
      <c r="G4152" t="s">
        <v>22</v>
      </c>
      <c r="H4152" s="1">
        <v>417</v>
      </c>
    </row>
    <row r="4153" spans="1:8">
      <c r="A4153" s="4" t="str">
        <f t="shared" si="64"/>
        <v>2011Montana</v>
      </c>
      <c r="B4153">
        <v>2011</v>
      </c>
      <c r="C4153" t="s">
        <v>33</v>
      </c>
      <c r="D4153" s="1">
        <v>0</v>
      </c>
      <c r="E4153" s="1">
        <v>0</v>
      </c>
      <c r="F4153" s="1">
        <v>0</v>
      </c>
      <c r="G4153" t="s">
        <v>23</v>
      </c>
      <c r="H4153" s="1">
        <v>845</v>
      </c>
    </row>
    <row r="4154" spans="1:8">
      <c r="A4154" s="4" t="str">
        <f t="shared" si="64"/>
        <v>2011Montana</v>
      </c>
      <c r="B4154">
        <v>2011</v>
      </c>
      <c r="C4154" t="s">
        <v>33</v>
      </c>
      <c r="D4154" s="1">
        <v>0</v>
      </c>
      <c r="E4154" s="1">
        <v>0</v>
      </c>
      <c r="F4154" s="1">
        <v>0</v>
      </c>
      <c r="G4154" t="s">
        <v>24</v>
      </c>
      <c r="H4154" s="1">
        <v>0</v>
      </c>
    </row>
    <row r="4155" spans="1:8">
      <c r="A4155" s="4" t="str">
        <f t="shared" si="64"/>
        <v>2011Montana</v>
      </c>
      <c r="B4155">
        <v>2011</v>
      </c>
      <c r="C4155" t="s">
        <v>33</v>
      </c>
      <c r="D4155" s="1">
        <v>0</v>
      </c>
      <c r="E4155" s="1">
        <v>0</v>
      </c>
      <c r="F4155" s="1">
        <v>0</v>
      </c>
      <c r="G4155" t="s">
        <v>25</v>
      </c>
      <c r="H4155" s="1">
        <v>0</v>
      </c>
    </row>
    <row r="4156" spans="1:8">
      <c r="A4156" s="4" t="str">
        <f t="shared" si="64"/>
        <v>2011Montana</v>
      </c>
      <c r="B4156">
        <v>2011</v>
      </c>
      <c r="C4156" t="s">
        <v>33</v>
      </c>
      <c r="D4156" s="1">
        <v>0</v>
      </c>
      <c r="E4156" s="1">
        <v>0</v>
      </c>
      <c r="F4156" s="1">
        <v>0</v>
      </c>
      <c r="G4156" t="s">
        <v>26</v>
      </c>
      <c r="H4156" s="1">
        <v>71</v>
      </c>
    </row>
    <row r="4157" spans="1:8">
      <c r="A4157" s="4" t="str">
        <f t="shared" si="64"/>
        <v>2011Montana</v>
      </c>
      <c r="B4157">
        <v>2011</v>
      </c>
      <c r="C4157" t="s">
        <v>33</v>
      </c>
      <c r="D4157" s="1">
        <v>0</v>
      </c>
      <c r="E4157" s="1">
        <v>0</v>
      </c>
      <c r="F4157" s="1">
        <v>0</v>
      </c>
      <c r="G4157" t="s">
        <v>27</v>
      </c>
      <c r="H4157" s="1">
        <v>57</v>
      </c>
    </row>
    <row r="4158" spans="1:8">
      <c r="A4158" s="4" t="str">
        <f t="shared" si="64"/>
        <v>2011Montana</v>
      </c>
      <c r="B4158">
        <v>2011</v>
      </c>
      <c r="C4158" t="s">
        <v>33</v>
      </c>
      <c r="D4158" s="1">
        <v>0</v>
      </c>
      <c r="E4158" s="1">
        <v>0</v>
      </c>
      <c r="F4158" s="1">
        <v>0</v>
      </c>
      <c r="G4158" t="s">
        <v>28</v>
      </c>
      <c r="H4158" s="1">
        <v>10</v>
      </c>
    </row>
    <row r="4159" spans="1:8">
      <c r="A4159" s="4" t="str">
        <f t="shared" si="64"/>
        <v>2011Montana</v>
      </c>
      <c r="B4159">
        <v>2011</v>
      </c>
      <c r="C4159" t="s">
        <v>33</v>
      </c>
      <c r="D4159" s="1">
        <v>0</v>
      </c>
      <c r="E4159" s="1">
        <v>0</v>
      </c>
      <c r="F4159" s="1">
        <v>0</v>
      </c>
      <c r="G4159" t="s">
        <v>29</v>
      </c>
      <c r="H4159" s="1">
        <v>353</v>
      </c>
    </row>
    <row r="4160" spans="1:8">
      <c r="A4160" s="4" t="str">
        <f t="shared" si="64"/>
        <v>2011Montana</v>
      </c>
      <c r="B4160">
        <v>2011</v>
      </c>
      <c r="C4160" t="s">
        <v>33</v>
      </c>
      <c r="D4160" s="1">
        <v>0</v>
      </c>
      <c r="E4160" s="1">
        <v>0</v>
      </c>
      <c r="F4160" s="1">
        <v>0</v>
      </c>
      <c r="G4160" t="s">
        <v>30</v>
      </c>
      <c r="H4160" s="1">
        <v>969</v>
      </c>
    </row>
    <row r="4161" spans="1:8">
      <c r="A4161" s="4" t="str">
        <f t="shared" si="64"/>
        <v>2011Montana</v>
      </c>
      <c r="B4161">
        <v>2011</v>
      </c>
      <c r="C4161" t="s">
        <v>33</v>
      </c>
      <c r="D4161" s="1">
        <v>0</v>
      </c>
      <c r="E4161" s="1">
        <v>0</v>
      </c>
      <c r="F4161" s="1">
        <v>0</v>
      </c>
      <c r="G4161" t="s">
        <v>31</v>
      </c>
      <c r="H4161" s="1">
        <v>0</v>
      </c>
    </row>
    <row r="4162" spans="1:8">
      <c r="A4162" s="4" t="str">
        <f t="shared" si="64"/>
        <v>2011Montana</v>
      </c>
      <c r="B4162">
        <v>2011</v>
      </c>
      <c r="C4162" t="s">
        <v>33</v>
      </c>
      <c r="D4162" s="1">
        <v>0</v>
      </c>
      <c r="E4162" s="1">
        <v>0</v>
      </c>
      <c r="F4162" s="1">
        <v>0</v>
      </c>
      <c r="G4162" t="s">
        <v>32</v>
      </c>
      <c r="H4162" s="1">
        <v>158</v>
      </c>
    </row>
    <row r="4163" spans="1:8">
      <c r="A4163" s="4" t="str">
        <f t="shared" ref="A4163:A4226" si="65">B4163&amp;C4163</f>
        <v>2011Montana</v>
      </c>
      <c r="B4163">
        <v>2011</v>
      </c>
      <c r="C4163" t="s">
        <v>33</v>
      </c>
      <c r="D4163" s="1">
        <v>0</v>
      </c>
      <c r="E4163" s="1">
        <v>0</v>
      </c>
      <c r="F4163" s="1">
        <v>0</v>
      </c>
      <c r="G4163" t="s">
        <v>33</v>
      </c>
      <c r="H4163" s="1">
        <v>0</v>
      </c>
    </row>
    <row r="4164" spans="1:8">
      <c r="A4164" s="4" t="str">
        <f t="shared" si="65"/>
        <v>2011Montana</v>
      </c>
      <c r="B4164">
        <v>2011</v>
      </c>
      <c r="C4164" t="s">
        <v>33</v>
      </c>
      <c r="D4164" s="1">
        <v>0</v>
      </c>
      <c r="E4164" s="1">
        <v>0</v>
      </c>
      <c r="F4164" s="1">
        <v>0</v>
      </c>
      <c r="G4164" t="s">
        <v>34</v>
      </c>
      <c r="H4164" s="1">
        <v>384</v>
      </c>
    </row>
    <row r="4165" spans="1:8">
      <c r="A4165" s="4" t="str">
        <f t="shared" si="65"/>
        <v>2011Montana</v>
      </c>
      <c r="B4165">
        <v>2011</v>
      </c>
      <c r="C4165" t="s">
        <v>33</v>
      </c>
      <c r="D4165" s="1">
        <v>0</v>
      </c>
      <c r="E4165" s="1">
        <v>0</v>
      </c>
      <c r="F4165" s="1">
        <v>0</v>
      </c>
      <c r="G4165" t="s">
        <v>35</v>
      </c>
      <c r="H4165" s="1">
        <v>688</v>
      </c>
    </row>
    <row r="4166" spans="1:8">
      <c r="A4166" s="4" t="str">
        <f t="shared" si="65"/>
        <v>2011Montana</v>
      </c>
      <c r="B4166">
        <v>2011</v>
      </c>
      <c r="C4166" t="s">
        <v>33</v>
      </c>
      <c r="D4166" s="1">
        <v>0</v>
      </c>
      <c r="E4166" s="1">
        <v>0</v>
      </c>
      <c r="F4166" s="1">
        <v>0</v>
      </c>
      <c r="G4166" t="s">
        <v>36</v>
      </c>
      <c r="H4166" s="1">
        <v>0</v>
      </c>
    </row>
    <row r="4167" spans="1:8">
      <c r="A4167" s="4" t="str">
        <f t="shared" si="65"/>
        <v>2011Montana</v>
      </c>
      <c r="B4167">
        <v>2011</v>
      </c>
      <c r="C4167" t="s">
        <v>33</v>
      </c>
      <c r="D4167" s="1">
        <v>0</v>
      </c>
      <c r="E4167" s="1">
        <v>0</v>
      </c>
      <c r="F4167" s="1">
        <v>0</v>
      </c>
      <c r="G4167" t="s">
        <v>37</v>
      </c>
      <c r="H4167" s="1">
        <v>889</v>
      </c>
    </row>
    <row r="4168" spans="1:8">
      <c r="A4168" s="4" t="str">
        <f t="shared" si="65"/>
        <v>2011Montana</v>
      </c>
      <c r="B4168">
        <v>2011</v>
      </c>
      <c r="C4168" t="s">
        <v>33</v>
      </c>
      <c r="D4168" s="1">
        <v>0</v>
      </c>
      <c r="E4168" s="1">
        <v>0</v>
      </c>
      <c r="F4168" s="1">
        <v>0</v>
      </c>
      <c r="G4168" t="s">
        <v>38</v>
      </c>
      <c r="H4168" s="1">
        <v>264</v>
      </c>
    </row>
    <row r="4169" spans="1:8">
      <c r="A4169" s="4" t="str">
        <f t="shared" si="65"/>
        <v>2011Montana</v>
      </c>
      <c r="B4169">
        <v>2011</v>
      </c>
      <c r="C4169" t="s">
        <v>33</v>
      </c>
      <c r="D4169" s="1">
        <v>0</v>
      </c>
      <c r="E4169" s="1">
        <v>0</v>
      </c>
      <c r="F4169" s="1">
        <v>0</v>
      </c>
      <c r="G4169" t="s">
        <v>39</v>
      </c>
      <c r="H4169" s="1">
        <v>422</v>
      </c>
    </row>
    <row r="4170" spans="1:8">
      <c r="A4170" s="4" t="str">
        <f t="shared" si="65"/>
        <v>2011Montana</v>
      </c>
      <c r="B4170">
        <v>2011</v>
      </c>
      <c r="C4170" t="s">
        <v>33</v>
      </c>
      <c r="D4170" s="1">
        <v>0</v>
      </c>
      <c r="E4170" s="1">
        <v>0</v>
      </c>
      <c r="F4170" s="1">
        <v>0</v>
      </c>
      <c r="G4170" t="s">
        <v>40</v>
      </c>
      <c r="H4170" s="1">
        <v>1173</v>
      </c>
    </row>
    <row r="4171" spans="1:8">
      <c r="A4171" s="4" t="str">
        <f t="shared" si="65"/>
        <v>2011Montana</v>
      </c>
      <c r="B4171">
        <v>2011</v>
      </c>
      <c r="C4171" t="s">
        <v>33</v>
      </c>
      <c r="D4171" s="1">
        <v>0</v>
      </c>
      <c r="E4171" s="1">
        <v>0</v>
      </c>
      <c r="F4171" s="1">
        <v>0</v>
      </c>
      <c r="G4171" t="s">
        <v>41</v>
      </c>
      <c r="H4171" s="1">
        <v>360</v>
      </c>
    </row>
    <row r="4172" spans="1:8">
      <c r="A4172" s="4" t="str">
        <f t="shared" si="65"/>
        <v>2011Montana</v>
      </c>
      <c r="B4172">
        <v>2011</v>
      </c>
      <c r="C4172" t="s">
        <v>33</v>
      </c>
      <c r="D4172" s="1">
        <v>0</v>
      </c>
      <c r="E4172" s="1">
        <v>0</v>
      </c>
      <c r="F4172" s="1">
        <v>0</v>
      </c>
      <c r="G4172" t="s">
        <v>42</v>
      </c>
      <c r="H4172" s="1">
        <v>321</v>
      </c>
    </row>
    <row r="4173" spans="1:8">
      <c r="A4173" s="4" t="str">
        <f t="shared" si="65"/>
        <v>2011Montana</v>
      </c>
      <c r="B4173">
        <v>2011</v>
      </c>
      <c r="C4173" t="s">
        <v>33</v>
      </c>
      <c r="D4173" s="1">
        <v>0</v>
      </c>
      <c r="E4173" s="1">
        <v>0</v>
      </c>
      <c r="F4173" s="1">
        <v>0</v>
      </c>
      <c r="G4173" t="s">
        <v>43</v>
      </c>
      <c r="H4173" s="1">
        <v>96</v>
      </c>
    </row>
    <row r="4174" spans="1:8">
      <c r="A4174" s="4" t="str">
        <f t="shared" si="65"/>
        <v>2011Montana</v>
      </c>
      <c r="B4174">
        <v>2011</v>
      </c>
      <c r="C4174" t="s">
        <v>33</v>
      </c>
      <c r="D4174" s="1">
        <v>0</v>
      </c>
      <c r="E4174" s="1">
        <v>0</v>
      </c>
      <c r="F4174" s="1">
        <v>0</v>
      </c>
      <c r="G4174" t="s">
        <v>44</v>
      </c>
      <c r="H4174" s="1">
        <v>1959</v>
      </c>
    </row>
    <row r="4175" spans="1:8">
      <c r="A4175" s="4" t="str">
        <f t="shared" si="65"/>
        <v>2011Montana</v>
      </c>
      <c r="B4175">
        <v>2011</v>
      </c>
      <c r="C4175" t="s">
        <v>33</v>
      </c>
      <c r="D4175" s="1">
        <v>0</v>
      </c>
      <c r="E4175" s="1">
        <v>0</v>
      </c>
      <c r="F4175" s="1">
        <v>0</v>
      </c>
      <c r="G4175" t="s">
        <v>45</v>
      </c>
      <c r="H4175" s="1">
        <v>840</v>
      </c>
    </row>
    <row r="4176" spans="1:8">
      <c r="A4176" s="4" t="str">
        <f t="shared" si="65"/>
        <v>2011Montana</v>
      </c>
      <c r="B4176">
        <v>2011</v>
      </c>
      <c r="C4176" t="s">
        <v>33</v>
      </c>
      <c r="D4176" s="1">
        <v>0</v>
      </c>
      <c r="E4176" s="1">
        <v>0</v>
      </c>
      <c r="F4176" s="1">
        <v>0</v>
      </c>
      <c r="G4176" t="s">
        <v>46</v>
      </c>
      <c r="H4176" s="1">
        <v>0</v>
      </c>
    </row>
    <row r="4177" spans="1:8">
      <c r="A4177" s="4" t="str">
        <f t="shared" si="65"/>
        <v>2011Montana</v>
      </c>
      <c r="B4177">
        <v>2011</v>
      </c>
      <c r="C4177" t="s">
        <v>33</v>
      </c>
      <c r="D4177" s="1">
        <v>0</v>
      </c>
      <c r="E4177" s="1">
        <v>0</v>
      </c>
      <c r="F4177" s="1">
        <v>0</v>
      </c>
      <c r="G4177" t="s">
        <v>47</v>
      </c>
      <c r="H4177" s="1">
        <v>77</v>
      </c>
    </row>
    <row r="4178" spans="1:8">
      <c r="A4178" s="4" t="str">
        <f t="shared" si="65"/>
        <v>2011Montana</v>
      </c>
      <c r="B4178">
        <v>2011</v>
      </c>
      <c r="C4178" t="s">
        <v>33</v>
      </c>
      <c r="D4178" s="1">
        <v>0</v>
      </c>
      <c r="E4178" s="1">
        <v>0</v>
      </c>
      <c r="F4178" s="1">
        <v>0</v>
      </c>
      <c r="G4178" t="s">
        <v>48</v>
      </c>
      <c r="H4178" s="1">
        <v>227</v>
      </c>
    </row>
    <row r="4179" spans="1:8">
      <c r="A4179" s="4" t="str">
        <f t="shared" si="65"/>
        <v>2011Montana</v>
      </c>
      <c r="B4179">
        <v>2011</v>
      </c>
      <c r="C4179" t="s">
        <v>33</v>
      </c>
      <c r="D4179" s="1">
        <v>0</v>
      </c>
      <c r="E4179" s="1">
        <v>0</v>
      </c>
      <c r="F4179" s="1">
        <v>0</v>
      </c>
      <c r="G4179" t="s">
        <v>49</v>
      </c>
      <c r="H4179" s="1">
        <v>266</v>
      </c>
    </row>
    <row r="4180" spans="1:8">
      <c r="A4180" s="4" t="str">
        <f t="shared" si="65"/>
        <v>2011Montana</v>
      </c>
      <c r="B4180">
        <v>2011</v>
      </c>
      <c r="C4180" t="s">
        <v>33</v>
      </c>
      <c r="D4180" s="1">
        <v>0</v>
      </c>
      <c r="E4180" s="1">
        <v>0</v>
      </c>
      <c r="F4180" s="1">
        <v>0</v>
      </c>
      <c r="G4180" t="s">
        <v>50</v>
      </c>
      <c r="H4180" s="1">
        <v>1329</v>
      </c>
    </row>
    <row r="4181" spans="1:8">
      <c r="A4181" s="4" t="str">
        <f t="shared" si="65"/>
        <v>2011Montana</v>
      </c>
      <c r="B4181">
        <v>2011</v>
      </c>
      <c r="C4181" t="s">
        <v>33</v>
      </c>
      <c r="D4181" s="1">
        <v>0</v>
      </c>
      <c r="E4181" s="1">
        <v>0</v>
      </c>
      <c r="F4181" s="1">
        <v>0</v>
      </c>
      <c r="G4181" t="s">
        <v>51</v>
      </c>
      <c r="H4181" s="1">
        <v>1232</v>
      </c>
    </row>
    <row r="4182" spans="1:8">
      <c r="A4182" s="4" t="str">
        <f t="shared" si="65"/>
        <v>2011Montana</v>
      </c>
      <c r="B4182">
        <v>2011</v>
      </c>
      <c r="C4182" t="s">
        <v>33</v>
      </c>
      <c r="D4182" s="1">
        <v>0</v>
      </c>
      <c r="E4182" s="1">
        <v>0</v>
      </c>
      <c r="F4182" s="1">
        <v>0</v>
      </c>
      <c r="G4182" t="s">
        <v>52</v>
      </c>
      <c r="H4182" s="1">
        <v>53</v>
      </c>
    </row>
    <row r="4183" spans="1:8">
      <c r="A4183" s="4" t="str">
        <f t="shared" si="65"/>
        <v>2011Montana</v>
      </c>
      <c r="B4183">
        <v>2011</v>
      </c>
      <c r="C4183" t="s">
        <v>33</v>
      </c>
      <c r="D4183" s="1">
        <v>0</v>
      </c>
      <c r="E4183" s="1">
        <v>0</v>
      </c>
      <c r="F4183" s="1">
        <v>0</v>
      </c>
      <c r="G4183" t="s">
        <v>53</v>
      </c>
      <c r="H4183" s="1">
        <v>278</v>
      </c>
    </row>
    <row r="4184" spans="1:8">
      <c r="A4184" s="4" t="str">
        <f t="shared" si="65"/>
        <v>2011Montana</v>
      </c>
      <c r="B4184">
        <v>2011</v>
      </c>
      <c r="C4184" t="s">
        <v>33</v>
      </c>
      <c r="D4184" s="1">
        <v>0</v>
      </c>
      <c r="E4184" s="1">
        <v>0</v>
      </c>
      <c r="F4184" s="1">
        <v>0</v>
      </c>
      <c r="G4184" t="s">
        <v>54</v>
      </c>
      <c r="H4184" s="1">
        <v>3835</v>
      </c>
    </row>
    <row r="4185" spans="1:8">
      <c r="A4185" s="4" t="str">
        <f t="shared" si="65"/>
        <v>2011Montana</v>
      </c>
      <c r="B4185">
        <v>2011</v>
      </c>
      <c r="C4185" t="s">
        <v>33</v>
      </c>
      <c r="D4185" s="1">
        <v>0</v>
      </c>
      <c r="E4185" s="1">
        <v>0</v>
      </c>
      <c r="F4185" s="1">
        <v>0</v>
      </c>
      <c r="G4185" t="s">
        <v>55</v>
      </c>
      <c r="H4185" s="1">
        <v>14</v>
      </c>
    </row>
    <row r="4186" spans="1:8">
      <c r="A4186" s="4" t="str">
        <f t="shared" si="65"/>
        <v>2011Montana</v>
      </c>
      <c r="B4186">
        <v>2011</v>
      </c>
      <c r="C4186" t="s">
        <v>33</v>
      </c>
      <c r="D4186" s="1">
        <v>0</v>
      </c>
      <c r="E4186" s="1">
        <v>0</v>
      </c>
      <c r="F4186" s="1">
        <v>0</v>
      </c>
      <c r="G4186" t="s">
        <v>56</v>
      </c>
      <c r="H4186" s="1">
        <v>146</v>
      </c>
    </row>
    <row r="4187" spans="1:8">
      <c r="A4187" s="4" t="str">
        <f t="shared" si="65"/>
        <v>2011Montana</v>
      </c>
      <c r="B4187">
        <v>2011</v>
      </c>
      <c r="C4187" t="s">
        <v>33</v>
      </c>
      <c r="D4187" s="1">
        <v>0</v>
      </c>
      <c r="E4187" s="1">
        <v>0</v>
      </c>
      <c r="F4187" s="1">
        <v>0</v>
      </c>
      <c r="G4187" t="s">
        <v>57</v>
      </c>
      <c r="H4187" s="1">
        <v>2413</v>
      </c>
    </row>
    <row r="4188" spans="1:8">
      <c r="A4188" s="4" t="str">
        <f t="shared" si="65"/>
        <v>2011Montana</v>
      </c>
      <c r="B4188">
        <v>2011</v>
      </c>
      <c r="C4188" t="s">
        <v>33</v>
      </c>
      <c r="D4188" s="1">
        <v>0</v>
      </c>
      <c r="E4188" s="1">
        <v>0</v>
      </c>
      <c r="F4188" s="1">
        <v>0</v>
      </c>
      <c r="G4188" t="s">
        <v>58</v>
      </c>
      <c r="H4188" s="1">
        <v>353</v>
      </c>
    </row>
    <row r="4189" spans="1:8">
      <c r="A4189" s="4" t="str">
        <f t="shared" si="65"/>
        <v>2011Nebraska</v>
      </c>
      <c r="B4189">
        <v>2011</v>
      </c>
      <c r="C4189" s="4" t="s">
        <v>34</v>
      </c>
      <c r="D4189" s="1">
        <v>1817126</v>
      </c>
      <c r="E4189" s="1">
        <v>1505191</v>
      </c>
      <c r="F4189" s="1">
        <v>253269</v>
      </c>
      <c r="G4189">
        <v>0</v>
      </c>
      <c r="H4189" s="1">
        <v>0</v>
      </c>
    </row>
    <row r="4190" spans="1:8">
      <c r="A4190" s="4" t="str">
        <f t="shared" si="65"/>
        <v>2011Nebraska</v>
      </c>
      <c r="B4190">
        <v>2011</v>
      </c>
      <c r="C4190" t="s">
        <v>34</v>
      </c>
      <c r="D4190" s="1">
        <v>0</v>
      </c>
      <c r="E4190" s="1">
        <v>0</v>
      </c>
      <c r="F4190" s="1">
        <v>0</v>
      </c>
      <c r="G4190" t="s">
        <v>7</v>
      </c>
      <c r="H4190" s="1">
        <v>169</v>
      </c>
    </row>
    <row r="4191" spans="1:8">
      <c r="A4191" s="4" t="str">
        <f t="shared" si="65"/>
        <v>2011Nebraska</v>
      </c>
      <c r="B4191">
        <v>2011</v>
      </c>
      <c r="C4191" t="s">
        <v>34</v>
      </c>
      <c r="D4191" s="1">
        <v>0</v>
      </c>
      <c r="E4191" s="1">
        <v>0</v>
      </c>
      <c r="F4191" s="1">
        <v>0</v>
      </c>
      <c r="G4191" t="s">
        <v>8</v>
      </c>
      <c r="H4191" s="1">
        <v>721</v>
      </c>
    </row>
    <row r="4192" spans="1:8">
      <c r="A4192" s="4" t="str">
        <f t="shared" si="65"/>
        <v>2011Nebraska</v>
      </c>
      <c r="B4192">
        <v>2011</v>
      </c>
      <c r="C4192" t="s">
        <v>34</v>
      </c>
      <c r="D4192" s="1">
        <v>0</v>
      </c>
      <c r="E4192" s="1">
        <v>0</v>
      </c>
      <c r="F4192" s="1">
        <v>0</v>
      </c>
      <c r="G4192" t="s">
        <v>9</v>
      </c>
      <c r="H4192" s="1">
        <v>1646</v>
      </c>
    </row>
    <row r="4193" spans="1:8">
      <c r="A4193" s="4" t="str">
        <f t="shared" si="65"/>
        <v>2011Nebraska</v>
      </c>
      <c r="B4193">
        <v>2011</v>
      </c>
      <c r="C4193" t="s">
        <v>34</v>
      </c>
      <c r="D4193" s="1">
        <v>0</v>
      </c>
      <c r="E4193" s="1">
        <v>0</v>
      </c>
      <c r="F4193" s="1">
        <v>0</v>
      </c>
      <c r="G4193" t="s">
        <v>10</v>
      </c>
      <c r="H4193" s="1">
        <v>161</v>
      </c>
    </row>
    <row r="4194" spans="1:8">
      <c r="A4194" s="4" t="str">
        <f t="shared" si="65"/>
        <v>2011Nebraska</v>
      </c>
      <c r="B4194">
        <v>2011</v>
      </c>
      <c r="C4194" t="s">
        <v>34</v>
      </c>
      <c r="D4194" s="1">
        <v>0</v>
      </c>
      <c r="E4194" s="1">
        <v>0</v>
      </c>
      <c r="F4194" s="1">
        <v>0</v>
      </c>
      <c r="G4194" t="s">
        <v>11</v>
      </c>
      <c r="H4194" s="1">
        <v>5124</v>
      </c>
    </row>
    <row r="4195" spans="1:8">
      <c r="A4195" s="4" t="str">
        <f t="shared" si="65"/>
        <v>2011Nebraska</v>
      </c>
      <c r="B4195">
        <v>2011</v>
      </c>
      <c r="C4195" t="s">
        <v>34</v>
      </c>
      <c r="D4195" s="1">
        <v>0</v>
      </c>
      <c r="E4195" s="1">
        <v>0</v>
      </c>
      <c r="F4195" s="1">
        <v>0</v>
      </c>
      <c r="G4195" t="s">
        <v>12</v>
      </c>
      <c r="H4195" s="1">
        <v>3245</v>
      </c>
    </row>
    <row r="4196" spans="1:8">
      <c r="A4196" s="4" t="str">
        <f t="shared" si="65"/>
        <v>2011Nebraska</v>
      </c>
      <c r="B4196">
        <v>2011</v>
      </c>
      <c r="C4196" t="s">
        <v>34</v>
      </c>
      <c r="D4196" s="1">
        <v>0</v>
      </c>
      <c r="E4196" s="1">
        <v>0</v>
      </c>
      <c r="F4196" s="1">
        <v>0</v>
      </c>
      <c r="G4196" t="s">
        <v>13</v>
      </c>
      <c r="H4196" s="1">
        <v>381</v>
      </c>
    </row>
    <row r="4197" spans="1:8">
      <c r="A4197" s="4" t="str">
        <f t="shared" si="65"/>
        <v>2011Nebraska</v>
      </c>
      <c r="B4197">
        <v>2011</v>
      </c>
      <c r="C4197" t="s">
        <v>34</v>
      </c>
      <c r="D4197" s="1">
        <v>0</v>
      </c>
      <c r="E4197" s="1">
        <v>0</v>
      </c>
      <c r="F4197" s="1">
        <v>0</v>
      </c>
      <c r="G4197" t="s">
        <v>14</v>
      </c>
      <c r="H4197" s="1">
        <v>0</v>
      </c>
    </row>
    <row r="4198" spans="1:8">
      <c r="A4198" s="4" t="str">
        <f t="shared" si="65"/>
        <v>2011Nebraska</v>
      </c>
      <c r="B4198">
        <v>2011</v>
      </c>
      <c r="C4198" t="s">
        <v>34</v>
      </c>
      <c r="D4198" s="1">
        <v>0</v>
      </c>
      <c r="E4198" s="1">
        <v>0</v>
      </c>
      <c r="F4198" s="1">
        <v>0</v>
      </c>
      <c r="G4198" t="s">
        <v>15</v>
      </c>
      <c r="H4198" s="1">
        <v>29</v>
      </c>
    </row>
    <row r="4199" spans="1:8">
      <c r="A4199" s="4" t="str">
        <f t="shared" si="65"/>
        <v>2011Nebraska</v>
      </c>
      <c r="B4199">
        <v>2011</v>
      </c>
      <c r="C4199" t="s">
        <v>34</v>
      </c>
      <c r="D4199" s="1">
        <v>0</v>
      </c>
      <c r="E4199" s="1">
        <v>0</v>
      </c>
      <c r="F4199" s="1">
        <v>0</v>
      </c>
      <c r="G4199" t="s">
        <v>16</v>
      </c>
      <c r="H4199" s="1">
        <v>1105</v>
      </c>
    </row>
    <row r="4200" spans="1:8">
      <c r="A4200" s="4" t="str">
        <f t="shared" si="65"/>
        <v>2011Nebraska</v>
      </c>
      <c r="B4200">
        <v>2011</v>
      </c>
      <c r="C4200" t="s">
        <v>34</v>
      </c>
      <c r="D4200" s="1">
        <v>0</v>
      </c>
      <c r="E4200" s="1">
        <v>0</v>
      </c>
      <c r="F4200" s="1">
        <v>0</v>
      </c>
      <c r="G4200" t="s">
        <v>17</v>
      </c>
      <c r="H4200" s="1">
        <v>434</v>
      </c>
    </row>
    <row r="4201" spans="1:8">
      <c r="A4201" s="4" t="str">
        <f t="shared" si="65"/>
        <v>2011Nebraska</v>
      </c>
      <c r="B4201">
        <v>2011</v>
      </c>
      <c r="C4201" t="s">
        <v>34</v>
      </c>
      <c r="D4201" s="1">
        <v>0</v>
      </c>
      <c r="E4201" s="1">
        <v>0</v>
      </c>
      <c r="F4201" s="1">
        <v>0</v>
      </c>
      <c r="G4201" t="s">
        <v>18</v>
      </c>
      <c r="H4201" s="1">
        <v>275</v>
      </c>
    </row>
    <row r="4202" spans="1:8">
      <c r="A4202" s="4" t="str">
        <f t="shared" si="65"/>
        <v>2011Nebraska</v>
      </c>
      <c r="B4202">
        <v>2011</v>
      </c>
      <c r="C4202" t="s">
        <v>34</v>
      </c>
      <c r="D4202" s="1">
        <v>0</v>
      </c>
      <c r="E4202" s="1">
        <v>0</v>
      </c>
      <c r="F4202" s="1">
        <v>0</v>
      </c>
      <c r="G4202" t="s">
        <v>19</v>
      </c>
      <c r="H4202" s="1">
        <v>506</v>
      </c>
    </row>
    <row r="4203" spans="1:8">
      <c r="A4203" s="4" t="str">
        <f t="shared" si="65"/>
        <v>2011Nebraska</v>
      </c>
      <c r="B4203">
        <v>2011</v>
      </c>
      <c r="C4203" t="s">
        <v>34</v>
      </c>
      <c r="D4203" s="1">
        <v>0</v>
      </c>
      <c r="E4203" s="1">
        <v>0</v>
      </c>
      <c r="F4203" s="1">
        <v>0</v>
      </c>
      <c r="G4203" t="s">
        <v>20</v>
      </c>
      <c r="H4203" s="1">
        <v>1415</v>
      </c>
    </row>
    <row r="4204" spans="1:8">
      <c r="A4204" s="4" t="str">
        <f t="shared" si="65"/>
        <v>2011Nebraska</v>
      </c>
      <c r="B4204">
        <v>2011</v>
      </c>
      <c r="C4204" t="s">
        <v>34</v>
      </c>
      <c r="D4204" s="1">
        <v>0</v>
      </c>
      <c r="E4204" s="1">
        <v>0</v>
      </c>
      <c r="F4204" s="1">
        <v>0</v>
      </c>
      <c r="G4204" t="s">
        <v>21</v>
      </c>
      <c r="H4204" s="1">
        <v>615</v>
      </c>
    </row>
    <row r="4205" spans="1:8">
      <c r="A4205" s="4" t="str">
        <f t="shared" si="65"/>
        <v>2011Nebraska</v>
      </c>
      <c r="B4205">
        <v>2011</v>
      </c>
      <c r="C4205" t="s">
        <v>34</v>
      </c>
      <c r="D4205" s="1">
        <v>0</v>
      </c>
      <c r="E4205" s="1">
        <v>0</v>
      </c>
      <c r="F4205" s="1">
        <v>0</v>
      </c>
      <c r="G4205" t="s">
        <v>22</v>
      </c>
      <c r="H4205" s="1">
        <v>9575</v>
      </c>
    </row>
    <row r="4206" spans="1:8">
      <c r="A4206" s="4" t="str">
        <f t="shared" si="65"/>
        <v>2011Nebraska</v>
      </c>
      <c r="B4206">
        <v>2011</v>
      </c>
      <c r="C4206" t="s">
        <v>34</v>
      </c>
      <c r="D4206" s="1">
        <v>0</v>
      </c>
      <c r="E4206" s="1">
        <v>0</v>
      </c>
      <c r="F4206" s="1">
        <v>0</v>
      </c>
      <c r="G4206" t="s">
        <v>23</v>
      </c>
      <c r="H4206" s="1">
        <v>3040</v>
      </c>
    </row>
    <row r="4207" spans="1:8">
      <c r="A4207" s="4" t="str">
        <f t="shared" si="65"/>
        <v>2011Nebraska</v>
      </c>
      <c r="B4207">
        <v>2011</v>
      </c>
      <c r="C4207" t="s">
        <v>34</v>
      </c>
      <c r="D4207" s="1">
        <v>0</v>
      </c>
      <c r="E4207" s="1">
        <v>0</v>
      </c>
      <c r="F4207" s="1">
        <v>0</v>
      </c>
      <c r="G4207" t="s">
        <v>24</v>
      </c>
      <c r="H4207" s="1">
        <v>352</v>
      </c>
    </row>
    <row r="4208" spans="1:8">
      <c r="A4208" s="4" t="str">
        <f t="shared" si="65"/>
        <v>2011Nebraska</v>
      </c>
      <c r="B4208">
        <v>2011</v>
      </c>
      <c r="C4208" t="s">
        <v>34</v>
      </c>
      <c r="D4208" s="1">
        <v>0</v>
      </c>
      <c r="E4208" s="1">
        <v>0</v>
      </c>
      <c r="F4208" s="1">
        <v>0</v>
      </c>
      <c r="G4208" t="s">
        <v>25</v>
      </c>
      <c r="H4208" s="1">
        <v>222</v>
      </c>
    </row>
    <row r="4209" spans="1:8">
      <c r="A4209" s="4" t="str">
        <f t="shared" si="65"/>
        <v>2011Nebraska</v>
      </c>
      <c r="B4209">
        <v>2011</v>
      </c>
      <c r="C4209" t="s">
        <v>34</v>
      </c>
      <c r="D4209" s="1">
        <v>0</v>
      </c>
      <c r="E4209" s="1">
        <v>0</v>
      </c>
      <c r="F4209" s="1">
        <v>0</v>
      </c>
      <c r="G4209" t="s">
        <v>26</v>
      </c>
      <c r="H4209" s="1">
        <v>122</v>
      </c>
    </row>
    <row r="4210" spans="1:8">
      <c r="A4210" s="4" t="str">
        <f t="shared" si="65"/>
        <v>2011Nebraska</v>
      </c>
      <c r="B4210">
        <v>2011</v>
      </c>
      <c r="C4210" t="s">
        <v>34</v>
      </c>
      <c r="D4210" s="1">
        <v>0</v>
      </c>
      <c r="E4210" s="1">
        <v>0</v>
      </c>
      <c r="F4210" s="1">
        <v>0</v>
      </c>
      <c r="G4210" t="s">
        <v>27</v>
      </c>
      <c r="H4210" s="1">
        <v>318</v>
      </c>
    </row>
    <row r="4211" spans="1:8">
      <c r="A4211" s="4" t="str">
        <f t="shared" si="65"/>
        <v>2011Nebraska</v>
      </c>
      <c r="B4211">
        <v>2011</v>
      </c>
      <c r="C4211" t="s">
        <v>34</v>
      </c>
      <c r="D4211" s="1">
        <v>0</v>
      </c>
      <c r="E4211" s="1">
        <v>0</v>
      </c>
      <c r="F4211" s="1">
        <v>0</v>
      </c>
      <c r="G4211" t="s">
        <v>28</v>
      </c>
      <c r="H4211" s="1">
        <v>0</v>
      </c>
    </row>
    <row r="4212" spans="1:8">
      <c r="A4212" s="4" t="str">
        <f t="shared" si="65"/>
        <v>2011Nebraska</v>
      </c>
      <c r="B4212">
        <v>2011</v>
      </c>
      <c r="C4212" t="s">
        <v>34</v>
      </c>
      <c r="D4212" s="1">
        <v>0</v>
      </c>
      <c r="E4212" s="1">
        <v>0</v>
      </c>
      <c r="F4212" s="1">
        <v>0</v>
      </c>
      <c r="G4212" t="s">
        <v>29</v>
      </c>
      <c r="H4212" s="1">
        <v>683</v>
      </c>
    </row>
    <row r="4213" spans="1:8">
      <c r="A4213" s="4" t="str">
        <f t="shared" si="65"/>
        <v>2011Nebraska</v>
      </c>
      <c r="B4213">
        <v>2011</v>
      </c>
      <c r="C4213" t="s">
        <v>34</v>
      </c>
      <c r="D4213" s="1">
        <v>0</v>
      </c>
      <c r="E4213" s="1">
        <v>0</v>
      </c>
      <c r="F4213" s="1">
        <v>0</v>
      </c>
      <c r="G4213" t="s">
        <v>30</v>
      </c>
      <c r="H4213" s="1">
        <v>1455</v>
      </c>
    </row>
    <row r="4214" spans="1:8">
      <c r="A4214" s="4" t="str">
        <f t="shared" si="65"/>
        <v>2011Nebraska</v>
      </c>
      <c r="B4214">
        <v>2011</v>
      </c>
      <c r="C4214" t="s">
        <v>34</v>
      </c>
      <c r="D4214" s="1">
        <v>0</v>
      </c>
      <c r="E4214" s="1">
        <v>0</v>
      </c>
      <c r="F4214" s="1">
        <v>0</v>
      </c>
      <c r="G4214" t="s">
        <v>31</v>
      </c>
      <c r="H4214" s="1">
        <v>424</v>
      </c>
    </row>
    <row r="4215" spans="1:8">
      <c r="A4215" s="4" t="str">
        <f t="shared" si="65"/>
        <v>2011Nebraska</v>
      </c>
      <c r="B4215">
        <v>2011</v>
      </c>
      <c r="C4215" t="s">
        <v>34</v>
      </c>
      <c r="D4215" s="1">
        <v>0</v>
      </c>
      <c r="E4215" s="1">
        <v>0</v>
      </c>
      <c r="F4215" s="1">
        <v>0</v>
      </c>
      <c r="G4215" t="s">
        <v>32</v>
      </c>
      <c r="H4215" s="1">
        <v>1848</v>
      </c>
    </row>
    <row r="4216" spans="1:8">
      <c r="A4216" s="4" t="str">
        <f t="shared" si="65"/>
        <v>2011Nebraska</v>
      </c>
      <c r="B4216">
        <v>2011</v>
      </c>
      <c r="C4216" t="s">
        <v>34</v>
      </c>
      <c r="D4216" s="1">
        <v>0</v>
      </c>
      <c r="E4216" s="1">
        <v>0</v>
      </c>
      <c r="F4216" s="1">
        <v>0</v>
      </c>
      <c r="G4216" t="s">
        <v>33</v>
      </c>
      <c r="H4216" s="1">
        <v>64</v>
      </c>
    </row>
    <row r="4217" spans="1:8">
      <c r="A4217" s="4" t="str">
        <f t="shared" si="65"/>
        <v>2011Nebraska</v>
      </c>
      <c r="B4217">
        <v>2011</v>
      </c>
      <c r="C4217" t="s">
        <v>34</v>
      </c>
      <c r="D4217" s="1">
        <v>0</v>
      </c>
      <c r="E4217" s="1">
        <v>0</v>
      </c>
      <c r="F4217" s="1">
        <v>0</v>
      </c>
      <c r="G4217" t="s">
        <v>34</v>
      </c>
      <c r="H4217" s="1">
        <v>0</v>
      </c>
    </row>
    <row r="4218" spans="1:8">
      <c r="A4218" s="4" t="str">
        <f t="shared" si="65"/>
        <v>2011Nebraska</v>
      </c>
      <c r="B4218">
        <v>2011</v>
      </c>
      <c r="C4218" t="s">
        <v>34</v>
      </c>
      <c r="D4218" s="1">
        <v>0</v>
      </c>
      <c r="E4218" s="1">
        <v>0</v>
      </c>
      <c r="F4218" s="1">
        <v>0</v>
      </c>
      <c r="G4218" t="s">
        <v>35</v>
      </c>
      <c r="H4218" s="1">
        <v>240</v>
      </c>
    </row>
    <row r="4219" spans="1:8">
      <c r="A4219" s="4" t="str">
        <f t="shared" si="65"/>
        <v>2011Nebraska</v>
      </c>
      <c r="B4219">
        <v>2011</v>
      </c>
      <c r="C4219" t="s">
        <v>34</v>
      </c>
      <c r="D4219" s="1">
        <v>0</v>
      </c>
      <c r="E4219" s="1">
        <v>0</v>
      </c>
      <c r="F4219" s="1">
        <v>0</v>
      </c>
      <c r="G4219" t="s">
        <v>36</v>
      </c>
      <c r="H4219" s="1">
        <v>0</v>
      </c>
    </row>
    <row r="4220" spans="1:8">
      <c r="A4220" s="4" t="str">
        <f t="shared" si="65"/>
        <v>2011Nebraska</v>
      </c>
      <c r="B4220">
        <v>2011</v>
      </c>
      <c r="C4220" t="s">
        <v>34</v>
      </c>
      <c r="D4220" s="1">
        <v>0</v>
      </c>
      <c r="E4220" s="1">
        <v>0</v>
      </c>
      <c r="F4220" s="1">
        <v>0</v>
      </c>
      <c r="G4220" t="s">
        <v>37</v>
      </c>
      <c r="H4220" s="1">
        <v>119</v>
      </c>
    </row>
    <row r="4221" spans="1:8">
      <c r="A4221" s="4" t="str">
        <f t="shared" si="65"/>
        <v>2011Nebraska</v>
      </c>
      <c r="B4221">
        <v>2011</v>
      </c>
      <c r="C4221" t="s">
        <v>34</v>
      </c>
      <c r="D4221" s="1">
        <v>0</v>
      </c>
      <c r="E4221" s="1">
        <v>0</v>
      </c>
      <c r="F4221" s="1">
        <v>0</v>
      </c>
      <c r="G4221" t="s">
        <v>38</v>
      </c>
      <c r="H4221" s="1">
        <v>242</v>
      </c>
    </row>
    <row r="4222" spans="1:8">
      <c r="A4222" s="4" t="str">
        <f t="shared" si="65"/>
        <v>2011Nebraska</v>
      </c>
      <c r="B4222">
        <v>2011</v>
      </c>
      <c r="C4222" t="s">
        <v>34</v>
      </c>
      <c r="D4222" s="1">
        <v>0</v>
      </c>
      <c r="E4222" s="1">
        <v>0</v>
      </c>
      <c r="F4222" s="1">
        <v>0</v>
      </c>
      <c r="G4222" t="s">
        <v>39</v>
      </c>
      <c r="H4222" s="1">
        <v>544</v>
      </c>
    </row>
    <row r="4223" spans="1:8">
      <c r="A4223" s="4" t="str">
        <f t="shared" si="65"/>
        <v>2011Nebraska</v>
      </c>
      <c r="B4223">
        <v>2011</v>
      </c>
      <c r="C4223" t="s">
        <v>34</v>
      </c>
      <c r="D4223" s="1">
        <v>0</v>
      </c>
      <c r="E4223" s="1">
        <v>0</v>
      </c>
      <c r="F4223" s="1">
        <v>0</v>
      </c>
      <c r="G4223" t="s">
        <v>40</v>
      </c>
      <c r="H4223" s="1">
        <v>829</v>
      </c>
    </row>
    <row r="4224" spans="1:8">
      <c r="A4224" s="4" t="str">
        <f t="shared" si="65"/>
        <v>2011Nebraska</v>
      </c>
      <c r="B4224">
        <v>2011</v>
      </c>
      <c r="C4224" t="s">
        <v>34</v>
      </c>
      <c r="D4224" s="1">
        <v>0</v>
      </c>
      <c r="E4224" s="1">
        <v>0</v>
      </c>
      <c r="F4224" s="1">
        <v>0</v>
      </c>
      <c r="G4224" t="s">
        <v>41</v>
      </c>
      <c r="H4224" s="1">
        <v>292</v>
      </c>
    </row>
    <row r="4225" spans="1:8">
      <c r="A4225" s="4" t="str">
        <f t="shared" si="65"/>
        <v>2011Nebraska</v>
      </c>
      <c r="B4225">
        <v>2011</v>
      </c>
      <c r="C4225" t="s">
        <v>34</v>
      </c>
      <c r="D4225" s="1">
        <v>0</v>
      </c>
      <c r="E4225" s="1">
        <v>0</v>
      </c>
      <c r="F4225" s="1">
        <v>0</v>
      </c>
      <c r="G4225" t="s">
        <v>42</v>
      </c>
      <c r="H4225" s="1">
        <v>268</v>
      </c>
    </row>
    <row r="4226" spans="1:8">
      <c r="A4226" s="4" t="str">
        <f t="shared" si="65"/>
        <v>2011Nebraska</v>
      </c>
      <c r="B4226">
        <v>2011</v>
      </c>
      <c r="C4226" t="s">
        <v>34</v>
      </c>
      <c r="D4226" s="1">
        <v>0</v>
      </c>
      <c r="E4226" s="1">
        <v>0</v>
      </c>
      <c r="F4226" s="1">
        <v>0</v>
      </c>
      <c r="G4226" t="s">
        <v>43</v>
      </c>
      <c r="H4226" s="1">
        <v>1255</v>
      </c>
    </row>
    <row r="4227" spans="1:8">
      <c r="A4227" s="4" t="str">
        <f t="shared" ref="A4227:A4290" si="66">B4227&amp;C4227</f>
        <v>2011Nebraska</v>
      </c>
      <c r="B4227">
        <v>2011</v>
      </c>
      <c r="C4227" t="s">
        <v>34</v>
      </c>
      <c r="D4227" s="1">
        <v>0</v>
      </c>
      <c r="E4227" s="1">
        <v>0</v>
      </c>
      <c r="F4227" s="1">
        <v>0</v>
      </c>
      <c r="G4227" t="s">
        <v>44</v>
      </c>
      <c r="H4227" s="1">
        <v>1556</v>
      </c>
    </row>
    <row r="4228" spans="1:8">
      <c r="A4228" s="4" t="str">
        <f t="shared" si="66"/>
        <v>2011Nebraska</v>
      </c>
      <c r="B4228">
        <v>2011</v>
      </c>
      <c r="C4228" t="s">
        <v>34</v>
      </c>
      <c r="D4228" s="1">
        <v>0</v>
      </c>
      <c r="E4228" s="1">
        <v>0</v>
      </c>
      <c r="F4228" s="1">
        <v>0</v>
      </c>
      <c r="G4228" t="s">
        <v>45</v>
      </c>
      <c r="H4228" s="1">
        <v>252</v>
      </c>
    </row>
    <row r="4229" spans="1:8">
      <c r="A4229" s="4" t="str">
        <f t="shared" si="66"/>
        <v>2011Nebraska</v>
      </c>
      <c r="B4229">
        <v>2011</v>
      </c>
      <c r="C4229" t="s">
        <v>34</v>
      </c>
      <c r="D4229" s="1">
        <v>0</v>
      </c>
      <c r="E4229" s="1">
        <v>0</v>
      </c>
      <c r="F4229" s="1">
        <v>0</v>
      </c>
      <c r="G4229" t="s">
        <v>46</v>
      </c>
      <c r="H4229" s="1">
        <v>0</v>
      </c>
    </row>
    <row r="4230" spans="1:8">
      <c r="A4230" s="4" t="str">
        <f t="shared" si="66"/>
        <v>2011Nebraska</v>
      </c>
      <c r="B4230">
        <v>2011</v>
      </c>
      <c r="C4230" t="s">
        <v>34</v>
      </c>
      <c r="D4230" s="1">
        <v>0</v>
      </c>
      <c r="E4230" s="1">
        <v>0</v>
      </c>
      <c r="F4230" s="1">
        <v>0</v>
      </c>
      <c r="G4230" t="s">
        <v>47</v>
      </c>
      <c r="H4230" s="1">
        <v>243</v>
      </c>
    </row>
    <row r="4231" spans="1:8">
      <c r="A4231" s="4" t="str">
        <f t="shared" si="66"/>
        <v>2011Nebraska</v>
      </c>
      <c r="B4231">
        <v>2011</v>
      </c>
      <c r="C4231" t="s">
        <v>34</v>
      </c>
      <c r="D4231" s="1">
        <v>0</v>
      </c>
      <c r="E4231" s="1">
        <v>0</v>
      </c>
      <c r="F4231" s="1">
        <v>0</v>
      </c>
      <c r="G4231" t="s">
        <v>48</v>
      </c>
      <c r="H4231" s="1">
        <v>2999</v>
      </c>
    </row>
    <row r="4232" spans="1:8">
      <c r="A4232" s="4" t="str">
        <f t="shared" si="66"/>
        <v>2011Nebraska</v>
      </c>
      <c r="B4232">
        <v>2011</v>
      </c>
      <c r="C4232" t="s">
        <v>34</v>
      </c>
      <c r="D4232" s="1">
        <v>0</v>
      </c>
      <c r="E4232" s="1">
        <v>0</v>
      </c>
      <c r="F4232" s="1">
        <v>0</v>
      </c>
      <c r="G4232" t="s">
        <v>49</v>
      </c>
      <c r="H4232" s="1">
        <v>226</v>
      </c>
    </row>
    <row r="4233" spans="1:8">
      <c r="A4233" s="4" t="str">
        <f t="shared" si="66"/>
        <v>2011Nebraska</v>
      </c>
      <c r="B4233">
        <v>2011</v>
      </c>
      <c r="C4233" t="s">
        <v>34</v>
      </c>
      <c r="D4233" s="1">
        <v>0</v>
      </c>
      <c r="E4233" s="1">
        <v>0</v>
      </c>
      <c r="F4233" s="1">
        <v>0</v>
      </c>
      <c r="G4233" t="s">
        <v>50</v>
      </c>
      <c r="H4233" s="1">
        <v>5343</v>
      </c>
    </row>
    <row r="4234" spans="1:8">
      <c r="A4234" s="4" t="str">
        <f t="shared" si="66"/>
        <v>2011Nebraska</v>
      </c>
      <c r="B4234">
        <v>2011</v>
      </c>
      <c r="C4234" t="s">
        <v>34</v>
      </c>
      <c r="D4234" s="1">
        <v>0</v>
      </c>
      <c r="E4234" s="1">
        <v>0</v>
      </c>
      <c r="F4234" s="1">
        <v>0</v>
      </c>
      <c r="G4234" t="s">
        <v>51</v>
      </c>
      <c r="H4234" s="1">
        <v>734</v>
      </c>
    </row>
    <row r="4235" spans="1:8">
      <c r="A4235" s="4" t="str">
        <f t="shared" si="66"/>
        <v>2011Nebraska</v>
      </c>
      <c r="B4235">
        <v>2011</v>
      </c>
      <c r="C4235" t="s">
        <v>34</v>
      </c>
      <c r="D4235" s="1">
        <v>0</v>
      </c>
      <c r="E4235" s="1">
        <v>0</v>
      </c>
      <c r="F4235" s="1">
        <v>0</v>
      </c>
      <c r="G4235" t="s">
        <v>52</v>
      </c>
      <c r="H4235" s="1">
        <v>0</v>
      </c>
    </row>
    <row r="4236" spans="1:8">
      <c r="A4236" s="4" t="str">
        <f t="shared" si="66"/>
        <v>2011Nebraska</v>
      </c>
      <c r="B4236">
        <v>2011</v>
      </c>
      <c r="C4236" t="s">
        <v>34</v>
      </c>
      <c r="D4236" s="1">
        <v>0</v>
      </c>
      <c r="E4236" s="1">
        <v>0</v>
      </c>
      <c r="F4236" s="1">
        <v>0</v>
      </c>
      <c r="G4236" t="s">
        <v>53</v>
      </c>
      <c r="H4236" s="1">
        <v>615</v>
      </c>
    </row>
    <row r="4237" spans="1:8">
      <c r="A4237" s="4" t="str">
        <f t="shared" si="66"/>
        <v>2011Nebraska</v>
      </c>
      <c r="B4237">
        <v>2011</v>
      </c>
      <c r="C4237" t="s">
        <v>34</v>
      </c>
      <c r="D4237" s="1">
        <v>0</v>
      </c>
      <c r="E4237" s="1">
        <v>0</v>
      </c>
      <c r="F4237" s="1">
        <v>0</v>
      </c>
      <c r="G4237" t="s">
        <v>54</v>
      </c>
      <c r="H4237" s="1">
        <v>835</v>
      </c>
    </row>
    <row r="4238" spans="1:8">
      <c r="A4238" s="4" t="str">
        <f t="shared" si="66"/>
        <v>2011Nebraska</v>
      </c>
      <c r="B4238">
        <v>2011</v>
      </c>
      <c r="C4238" t="s">
        <v>34</v>
      </c>
      <c r="D4238" s="1">
        <v>0</v>
      </c>
      <c r="E4238" s="1">
        <v>0</v>
      </c>
      <c r="F4238" s="1">
        <v>0</v>
      </c>
      <c r="G4238" t="s">
        <v>55</v>
      </c>
      <c r="H4238" s="1">
        <v>24</v>
      </c>
    </row>
    <row r="4239" spans="1:8">
      <c r="A4239" s="4" t="str">
        <f t="shared" si="66"/>
        <v>2011Nebraska</v>
      </c>
      <c r="B4239">
        <v>2011</v>
      </c>
      <c r="C4239" t="s">
        <v>34</v>
      </c>
      <c r="D4239" s="1">
        <v>0</v>
      </c>
      <c r="E4239" s="1">
        <v>0</v>
      </c>
      <c r="F4239" s="1">
        <v>0</v>
      </c>
      <c r="G4239" t="s">
        <v>56</v>
      </c>
      <c r="H4239" s="1">
        <v>560</v>
      </c>
    </row>
    <row r="4240" spans="1:8">
      <c r="A4240" s="4" t="str">
        <f t="shared" si="66"/>
        <v>2011Nebraska</v>
      </c>
      <c r="B4240">
        <v>2011</v>
      </c>
      <c r="C4240" t="s">
        <v>34</v>
      </c>
      <c r="D4240" s="1">
        <v>0</v>
      </c>
      <c r="E4240" s="1">
        <v>0</v>
      </c>
      <c r="F4240" s="1">
        <v>0</v>
      </c>
      <c r="G4240" t="s">
        <v>57</v>
      </c>
      <c r="H4240" s="1">
        <v>965</v>
      </c>
    </row>
    <row r="4241" spans="1:8">
      <c r="A4241" s="4" t="str">
        <f t="shared" si="66"/>
        <v>2011Nebraska</v>
      </c>
      <c r="B4241">
        <v>2011</v>
      </c>
      <c r="C4241" t="s">
        <v>34</v>
      </c>
      <c r="D4241" s="1">
        <v>0</v>
      </c>
      <c r="E4241" s="1">
        <v>0</v>
      </c>
      <c r="F4241" s="1">
        <v>0</v>
      </c>
      <c r="G4241" t="s">
        <v>58</v>
      </c>
      <c r="H4241" s="1">
        <v>0</v>
      </c>
    </row>
    <row r="4242" spans="1:8">
      <c r="A4242" s="4" t="str">
        <f t="shared" si="66"/>
        <v>2011Nevada</v>
      </c>
      <c r="B4242">
        <v>2011</v>
      </c>
      <c r="C4242" s="4" t="s">
        <v>35</v>
      </c>
      <c r="D4242" s="1">
        <v>2688336</v>
      </c>
      <c r="E4242" s="1">
        <v>2084668</v>
      </c>
      <c r="F4242" s="1">
        <v>480317</v>
      </c>
      <c r="G4242">
        <v>0</v>
      </c>
      <c r="H4242" s="1">
        <v>0</v>
      </c>
    </row>
    <row r="4243" spans="1:8">
      <c r="A4243" s="4" t="str">
        <f t="shared" si="66"/>
        <v>2011Nevada</v>
      </c>
      <c r="B4243">
        <v>2011</v>
      </c>
      <c r="C4243" t="s">
        <v>35</v>
      </c>
      <c r="D4243" s="1">
        <v>0</v>
      </c>
      <c r="E4243" s="1">
        <v>0</v>
      </c>
      <c r="F4243" s="1">
        <v>0</v>
      </c>
      <c r="G4243" t="s">
        <v>7</v>
      </c>
      <c r="H4243" s="1">
        <v>280</v>
      </c>
    </row>
    <row r="4244" spans="1:8">
      <c r="A4244" s="4" t="str">
        <f t="shared" si="66"/>
        <v>2011Nevada</v>
      </c>
      <c r="B4244">
        <v>2011</v>
      </c>
      <c r="C4244" t="s">
        <v>35</v>
      </c>
      <c r="D4244" s="1">
        <v>0</v>
      </c>
      <c r="E4244" s="1">
        <v>0</v>
      </c>
      <c r="F4244" s="1">
        <v>0</v>
      </c>
      <c r="G4244" t="s">
        <v>8</v>
      </c>
      <c r="H4244" s="1">
        <v>597</v>
      </c>
    </row>
    <row r="4245" spans="1:8">
      <c r="A4245" s="4" t="str">
        <f t="shared" si="66"/>
        <v>2011Nevada</v>
      </c>
      <c r="B4245">
        <v>2011</v>
      </c>
      <c r="C4245" t="s">
        <v>35</v>
      </c>
      <c r="D4245" s="1">
        <v>0</v>
      </c>
      <c r="E4245" s="1">
        <v>0</v>
      </c>
      <c r="F4245" s="1">
        <v>0</v>
      </c>
      <c r="G4245" t="s">
        <v>9</v>
      </c>
      <c r="H4245" s="1">
        <v>10142</v>
      </c>
    </row>
    <row r="4246" spans="1:8">
      <c r="A4246" s="4" t="str">
        <f t="shared" si="66"/>
        <v>2011Nevada</v>
      </c>
      <c r="B4246">
        <v>2011</v>
      </c>
      <c r="C4246" t="s">
        <v>35</v>
      </c>
      <c r="D4246" s="1">
        <v>0</v>
      </c>
      <c r="E4246" s="1">
        <v>0</v>
      </c>
      <c r="F4246" s="1">
        <v>0</v>
      </c>
      <c r="G4246" t="s">
        <v>10</v>
      </c>
      <c r="H4246" s="1">
        <v>310</v>
      </c>
    </row>
    <row r="4247" spans="1:8">
      <c r="A4247" s="4" t="str">
        <f t="shared" si="66"/>
        <v>2011Nevada</v>
      </c>
      <c r="B4247">
        <v>2011</v>
      </c>
      <c r="C4247" t="s">
        <v>35</v>
      </c>
      <c r="D4247" s="1">
        <v>0</v>
      </c>
      <c r="E4247" s="1">
        <v>0</v>
      </c>
      <c r="F4247" s="1">
        <v>0</v>
      </c>
      <c r="G4247" t="s">
        <v>11</v>
      </c>
      <c r="H4247" s="1">
        <v>40114</v>
      </c>
    </row>
    <row r="4248" spans="1:8">
      <c r="A4248" s="4" t="str">
        <f t="shared" si="66"/>
        <v>2011Nevada</v>
      </c>
      <c r="B4248">
        <v>2011</v>
      </c>
      <c r="C4248" t="s">
        <v>35</v>
      </c>
      <c r="D4248" s="1">
        <v>0</v>
      </c>
      <c r="E4248" s="1">
        <v>0</v>
      </c>
      <c r="F4248" s="1">
        <v>0</v>
      </c>
      <c r="G4248" t="s">
        <v>12</v>
      </c>
      <c r="H4248" s="1">
        <v>2714</v>
      </c>
    </row>
    <row r="4249" spans="1:8">
      <c r="A4249" s="4" t="str">
        <f t="shared" si="66"/>
        <v>2011Nevada</v>
      </c>
      <c r="B4249">
        <v>2011</v>
      </c>
      <c r="C4249" t="s">
        <v>35</v>
      </c>
      <c r="D4249" s="1">
        <v>0</v>
      </c>
      <c r="E4249" s="1">
        <v>0</v>
      </c>
      <c r="F4249" s="1">
        <v>0</v>
      </c>
      <c r="G4249" t="s">
        <v>13</v>
      </c>
      <c r="H4249" s="1">
        <v>189</v>
      </c>
    </row>
    <row r="4250" spans="1:8">
      <c r="A4250" s="4" t="str">
        <f t="shared" si="66"/>
        <v>2011Nevada</v>
      </c>
      <c r="B4250">
        <v>2011</v>
      </c>
      <c r="C4250" t="s">
        <v>35</v>
      </c>
      <c r="D4250" s="1">
        <v>0</v>
      </c>
      <c r="E4250" s="1">
        <v>0</v>
      </c>
      <c r="F4250" s="1">
        <v>0</v>
      </c>
      <c r="G4250" t="s">
        <v>14</v>
      </c>
      <c r="H4250" s="1">
        <v>184</v>
      </c>
    </row>
    <row r="4251" spans="1:8">
      <c r="A4251" s="4" t="str">
        <f t="shared" si="66"/>
        <v>2011Nevada</v>
      </c>
      <c r="B4251">
        <v>2011</v>
      </c>
      <c r="C4251" t="s">
        <v>35</v>
      </c>
      <c r="D4251" s="1">
        <v>0</v>
      </c>
      <c r="E4251" s="1">
        <v>0</v>
      </c>
      <c r="F4251" s="1">
        <v>0</v>
      </c>
      <c r="G4251" t="s">
        <v>15</v>
      </c>
      <c r="H4251" s="1">
        <v>983</v>
      </c>
    </row>
    <row r="4252" spans="1:8">
      <c r="A4252" s="4" t="str">
        <f t="shared" si="66"/>
        <v>2011Nevada</v>
      </c>
      <c r="B4252">
        <v>2011</v>
      </c>
      <c r="C4252" t="s">
        <v>35</v>
      </c>
      <c r="D4252" s="1">
        <v>0</v>
      </c>
      <c r="E4252" s="1">
        <v>0</v>
      </c>
      <c r="F4252" s="1">
        <v>0</v>
      </c>
      <c r="G4252" t="s">
        <v>16</v>
      </c>
      <c r="H4252" s="1">
        <v>2923</v>
      </c>
    </row>
    <row r="4253" spans="1:8">
      <c r="A4253" s="4" t="str">
        <f t="shared" si="66"/>
        <v>2011Nevada</v>
      </c>
      <c r="B4253">
        <v>2011</v>
      </c>
      <c r="C4253" t="s">
        <v>35</v>
      </c>
      <c r="D4253" s="1">
        <v>0</v>
      </c>
      <c r="E4253" s="1">
        <v>0</v>
      </c>
      <c r="F4253" s="1">
        <v>0</v>
      </c>
      <c r="G4253" t="s">
        <v>17</v>
      </c>
      <c r="H4253" s="1">
        <v>1731</v>
      </c>
    </row>
    <row r="4254" spans="1:8">
      <c r="A4254" s="4" t="str">
        <f t="shared" si="66"/>
        <v>2011Nevada</v>
      </c>
      <c r="B4254">
        <v>2011</v>
      </c>
      <c r="C4254" t="s">
        <v>35</v>
      </c>
      <c r="D4254" s="1">
        <v>0</v>
      </c>
      <c r="E4254" s="1">
        <v>0</v>
      </c>
      <c r="F4254" s="1">
        <v>0</v>
      </c>
      <c r="G4254" t="s">
        <v>18</v>
      </c>
      <c r="H4254" s="1">
        <v>4093</v>
      </c>
    </row>
    <row r="4255" spans="1:8">
      <c r="A4255" s="4" t="str">
        <f t="shared" si="66"/>
        <v>2011Nevada</v>
      </c>
      <c r="B4255">
        <v>2011</v>
      </c>
      <c r="C4255" t="s">
        <v>35</v>
      </c>
      <c r="D4255" s="1">
        <v>0</v>
      </c>
      <c r="E4255" s="1">
        <v>0</v>
      </c>
      <c r="F4255" s="1">
        <v>0</v>
      </c>
      <c r="G4255" t="s">
        <v>19</v>
      </c>
      <c r="H4255" s="1">
        <v>3929</v>
      </c>
    </row>
    <row r="4256" spans="1:8">
      <c r="A4256" s="4" t="str">
        <f t="shared" si="66"/>
        <v>2011Nevada</v>
      </c>
      <c r="B4256">
        <v>2011</v>
      </c>
      <c r="C4256" t="s">
        <v>35</v>
      </c>
      <c r="D4256" s="1">
        <v>0</v>
      </c>
      <c r="E4256" s="1">
        <v>0</v>
      </c>
      <c r="F4256" s="1">
        <v>0</v>
      </c>
      <c r="G4256" t="s">
        <v>20</v>
      </c>
      <c r="H4256" s="1">
        <v>1668</v>
      </c>
    </row>
    <row r="4257" spans="1:8">
      <c r="A4257" s="4" t="str">
        <f t="shared" si="66"/>
        <v>2011Nevada</v>
      </c>
      <c r="B4257">
        <v>2011</v>
      </c>
      <c r="C4257" t="s">
        <v>35</v>
      </c>
      <c r="D4257" s="1">
        <v>0</v>
      </c>
      <c r="E4257" s="1">
        <v>0</v>
      </c>
      <c r="F4257" s="1">
        <v>0</v>
      </c>
      <c r="G4257" t="s">
        <v>21</v>
      </c>
      <c r="H4257" s="1">
        <v>855</v>
      </c>
    </row>
    <row r="4258" spans="1:8">
      <c r="A4258" s="4" t="str">
        <f t="shared" si="66"/>
        <v>2011Nevada</v>
      </c>
      <c r="B4258">
        <v>2011</v>
      </c>
      <c r="C4258" t="s">
        <v>35</v>
      </c>
      <c r="D4258" s="1">
        <v>0</v>
      </c>
      <c r="E4258" s="1">
        <v>0</v>
      </c>
      <c r="F4258" s="1">
        <v>0</v>
      </c>
      <c r="G4258" t="s">
        <v>22</v>
      </c>
      <c r="H4258" s="1">
        <v>114</v>
      </c>
    </row>
    <row r="4259" spans="1:8">
      <c r="A4259" s="4" t="str">
        <f t="shared" si="66"/>
        <v>2011Nevada</v>
      </c>
      <c r="B4259">
        <v>2011</v>
      </c>
      <c r="C4259" t="s">
        <v>35</v>
      </c>
      <c r="D4259" s="1">
        <v>0</v>
      </c>
      <c r="E4259" s="1">
        <v>0</v>
      </c>
      <c r="F4259" s="1">
        <v>0</v>
      </c>
      <c r="G4259" t="s">
        <v>23</v>
      </c>
      <c r="H4259" s="1">
        <v>602</v>
      </c>
    </row>
    <row r="4260" spans="1:8">
      <c r="A4260" s="4" t="str">
        <f t="shared" si="66"/>
        <v>2011Nevada</v>
      </c>
      <c r="B4260">
        <v>2011</v>
      </c>
      <c r="C4260" t="s">
        <v>35</v>
      </c>
      <c r="D4260" s="1">
        <v>0</v>
      </c>
      <c r="E4260" s="1">
        <v>0</v>
      </c>
      <c r="F4260" s="1">
        <v>0</v>
      </c>
      <c r="G4260" t="s">
        <v>24</v>
      </c>
      <c r="H4260" s="1">
        <v>628</v>
      </c>
    </row>
    <row r="4261" spans="1:8">
      <c r="A4261" s="4" t="str">
        <f t="shared" si="66"/>
        <v>2011Nevada</v>
      </c>
      <c r="B4261">
        <v>2011</v>
      </c>
      <c r="C4261" t="s">
        <v>35</v>
      </c>
      <c r="D4261" s="1">
        <v>0</v>
      </c>
      <c r="E4261" s="1">
        <v>0</v>
      </c>
      <c r="F4261" s="1">
        <v>0</v>
      </c>
      <c r="G4261" t="s">
        <v>25</v>
      </c>
      <c r="H4261" s="1">
        <v>78</v>
      </c>
    </row>
    <row r="4262" spans="1:8">
      <c r="A4262" s="4" t="str">
        <f t="shared" si="66"/>
        <v>2011Nevada</v>
      </c>
      <c r="B4262">
        <v>2011</v>
      </c>
      <c r="C4262" t="s">
        <v>35</v>
      </c>
      <c r="D4262" s="1">
        <v>0</v>
      </c>
      <c r="E4262" s="1">
        <v>0</v>
      </c>
      <c r="F4262" s="1">
        <v>0</v>
      </c>
      <c r="G4262" t="s">
        <v>26</v>
      </c>
      <c r="H4262" s="1">
        <v>49</v>
      </c>
    </row>
    <row r="4263" spans="1:8">
      <c r="A4263" s="4" t="str">
        <f t="shared" si="66"/>
        <v>2011Nevada</v>
      </c>
      <c r="B4263">
        <v>2011</v>
      </c>
      <c r="C4263" t="s">
        <v>35</v>
      </c>
      <c r="D4263" s="1">
        <v>0</v>
      </c>
      <c r="E4263" s="1">
        <v>0</v>
      </c>
      <c r="F4263" s="1">
        <v>0</v>
      </c>
      <c r="G4263" t="s">
        <v>27</v>
      </c>
      <c r="H4263" s="1">
        <v>931</v>
      </c>
    </row>
    <row r="4264" spans="1:8">
      <c r="A4264" s="4" t="str">
        <f t="shared" si="66"/>
        <v>2011Nevada</v>
      </c>
      <c r="B4264">
        <v>2011</v>
      </c>
      <c r="C4264" t="s">
        <v>35</v>
      </c>
      <c r="D4264" s="1">
        <v>0</v>
      </c>
      <c r="E4264" s="1">
        <v>0</v>
      </c>
      <c r="F4264" s="1">
        <v>0</v>
      </c>
      <c r="G4264" t="s">
        <v>28</v>
      </c>
      <c r="H4264" s="1">
        <v>256</v>
      </c>
    </row>
    <row r="4265" spans="1:8">
      <c r="A4265" s="4" t="str">
        <f t="shared" si="66"/>
        <v>2011Nevada</v>
      </c>
      <c r="B4265">
        <v>2011</v>
      </c>
      <c r="C4265" t="s">
        <v>35</v>
      </c>
      <c r="D4265" s="1">
        <v>0</v>
      </c>
      <c r="E4265" s="1">
        <v>0</v>
      </c>
      <c r="F4265" s="1">
        <v>0</v>
      </c>
      <c r="G4265" t="s">
        <v>29</v>
      </c>
      <c r="H4265" s="1">
        <v>1663</v>
      </c>
    </row>
    <row r="4266" spans="1:8">
      <c r="A4266" s="4" t="str">
        <f t="shared" si="66"/>
        <v>2011Nevada</v>
      </c>
      <c r="B4266">
        <v>2011</v>
      </c>
      <c r="C4266" t="s">
        <v>35</v>
      </c>
      <c r="D4266" s="1">
        <v>0</v>
      </c>
      <c r="E4266" s="1">
        <v>0</v>
      </c>
      <c r="F4266" s="1">
        <v>0</v>
      </c>
      <c r="G4266" t="s">
        <v>30</v>
      </c>
      <c r="H4266" s="1">
        <v>1055</v>
      </c>
    </row>
    <row r="4267" spans="1:8">
      <c r="A4267" s="4" t="str">
        <f t="shared" si="66"/>
        <v>2011Nevada</v>
      </c>
      <c r="B4267">
        <v>2011</v>
      </c>
      <c r="C4267" t="s">
        <v>35</v>
      </c>
      <c r="D4267" s="1">
        <v>0</v>
      </c>
      <c r="E4267" s="1">
        <v>0</v>
      </c>
      <c r="F4267" s="1">
        <v>0</v>
      </c>
      <c r="G4267" t="s">
        <v>31</v>
      </c>
      <c r="H4267" s="1">
        <v>203</v>
      </c>
    </row>
    <row r="4268" spans="1:8">
      <c r="A4268" s="4" t="str">
        <f t="shared" si="66"/>
        <v>2011Nevada</v>
      </c>
      <c r="B4268">
        <v>2011</v>
      </c>
      <c r="C4268" t="s">
        <v>35</v>
      </c>
      <c r="D4268" s="1">
        <v>0</v>
      </c>
      <c r="E4268" s="1">
        <v>0</v>
      </c>
      <c r="F4268" s="1">
        <v>0</v>
      </c>
      <c r="G4268" t="s">
        <v>32</v>
      </c>
      <c r="H4268" s="1">
        <v>335</v>
      </c>
    </row>
    <row r="4269" spans="1:8">
      <c r="A4269" s="4" t="str">
        <f t="shared" si="66"/>
        <v>2011Nevada</v>
      </c>
      <c r="B4269">
        <v>2011</v>
      </c>
      <c r="C4269" t="s">
        <v>35</v>
      </c>
      <c r="D4269" s="1">
        <v>0</v>
      </c>
      <c r="E4269" s="1">
        <v>0</v>
      </c>
      <c r="F4269" s="1">
        <v>0</v>
      </c>
      <c r="G4269" t="s">
        <v>33</v>
      </c>
      <c r="H4269" s="1">
        <v>1137</v>
      </c>
    </row>
    <row r="4270" spans="1:8">
      <c r="A4270" s="4" t="str">
        <f t="shared" si="66"/>
        <v>2011Nevada</v>
      </c>
      <c r="B4270">
        <v>2011</v>
      </c>
      <c r="C4270" t="s">
        <v>35</v>
      </c>
      <c r="D4270" s="1">
        <v>0</v>
      </c>
      <c r="E4270" s="1">
        <v>0</v>
      </c>
      <c r="F4270" s="1">
        <v>0</v>
      </c>
      <c r="G4270" t="s">
        <v>34</v>
      </c>
      <c r="H4270" s="1">
        <v>32</v>
      </c>
    </row>
    <row r="4271" spans="1:8">
      <c r="A4271" s="4" t="str">
        <f t="shared" si="66"/>
        <v>2011Nevada</v>
      </c>
      <c r="B4271">
        <v>2011</v>
      </c>
      <c r="C4271" t="s">
        <v>35</v>
      </c>
      <c r="D4271" s="1">
        <v>0</v>
      </c>
      <c r="E4271" s="1">
        <v>0</v>
      </c>
      <c r="F4271" s="1">
        <v>0</v>
      </c>
      <c r="G4271" t="s">
        <v>35</v>
      </c>
      <c r="H4271" s="1">
        <v>0</v>
      </c>
    </row>
    <row r="4272" spans="1:8">
      <c r="A4272" s="4" t="str">
        <f t="shared" si="66"/>
        <v>2011Nevada</v>
      </c>
      <c r="B4272">
        <v>2011</v>
      </c>
      <c r="C4272" t="s">
        <v>35</v>
      </c>
      <c r="D4272" s="1">
        <v>0</v>
      </c>
      <c r="E4272" s="1">
        <v>0</v>
      </c>
      <c r="F4272" s="1">
        <v>0</v>
      </c>
      <c r="G4272" t="s">
        <v>36</v>
      </c>
      <c r="H4272" s="1">
        <v>0</v>
      </c>
    </row>
    <row r="4273" spans="1:8">
      <c r="A4273" s="4" t="str">
        <f t="shared" si="66"/>
        <v>2011Nevada</v>
      </c>
      <c r="B4273">
        <v>2011</v>
      </c>
      <c r="C4273" t="s">
        <v>35</v>
      </c>
      <c r="D4273" s="1">
        <v>0</v>
      </c>
      <c r="E4273" s="1">
        <v>0</v>
      </c>
      <c r="F4273" s="1">
        <v>0</v>
      </c>
      <c r="G4273" t="s">
        <v>37</v>
      </c>
      <c r="H4273" s="1">
        <v>2118</v>
      </c>
    </row>
    <row r="4274" spans="1:8">
      <c r="A4274" s="4" t="str">
        <f t="shared" si="66"/>
        <v>2011Nevada</v>
      </c>
      <c r="B4274">
        <v>2011</v>
      </c>
      <c r="C4274" t="s">
        <v>35</v>
      </c>
      <c r="D4274" s="1">
        <v>0</v>
      </c>
      <c r="E4274" s="1">
        <v>0</v>
      </c>
      <c r="F4274" s="1">
        <v>0</v>
      </c>
      <c r="G4274" t="s">
        <v>38</v>
      </c>
      <c r="H4274" s="1">
        <v>2136</v>
      </c>
    </row>
    <row r="4275" spans="1:8">
      <c r="A4275" s="4" t="str">
        <f t="shared" si="66"/>
        <v>2011Nevada</v>
      </c>
      <c r="B4275">
        <v>2011</v>
      </c>
      <c r="C4275" t="s">
        <v>35</v>
      </c>
      <c r="D4275" s="1">
        <v>0</v>
      </c>
      <c r="E4275" s="1">
        <v>0</v>
      </c>
      <c r="F4275" s="1">
        <v>0</v>
      </c>
      <c r="G4275" t="s">
        <v>39</v>
      </c>
      <c r="H4275" s="1">
        <v>1516</v>
      </c>
    </row>
    <row r="4276" spans="1:8">
      <c r="A4276" s="4" t="str">
        <f t="shared" si="66"/>
        <v>2011Nevada</v>
      </c>
      <c r="B4276">
        <v>2011</v>
      </c>
      <c r="C4276" t="s">
        <v>35</v>
      </c>
      <c r="D4276" s="1">
        <v>0</v>
      </c>
      <c r="E4276" s="1">
        <v>0</v>
      </c>
      <c r="F4276" s="1">
        <v>0</v>
      </c>
      <c r="G4276" t="s">
        <v>40</v>
      </c>
      <c r="H4276" s="1">
        <v>1333</v>
      </c>
    </row>
    <row r="4277" spans="1:8">
      <c r="A4277" s="4" t="str">
        <f t="shared" si="66"/>
        <v>2011Nevada</v>
      </c>
      <c r="B4277">
        <v>2011</v>
      </c>
      <c r="C4277" t="s">
        <v>35</v>
      </c>
      <c r="D4277" s="1">
        <v>0</v>
      </c>
      <c r="E4277" s="1">
        <v>0</v>
      </c>
      <c r="F4277" s="1">
        <v>0</v>
      </c>
      <c r="G4277" t="s">
        <v>41</v>
      </c>
      <c r="H4277" s="1">
        <v>0</v>
      </c>
    </row>
    <row r="4278" spans="1:8">
      <c r="A4278" s="4" t="str">
        <f t="shared" si="66"/>
        <v>2011Nevada</v>
      </c>
      <c r="B4278">
        <v>2011</v>
      </c>
      <c r="C4278" t="s">
        <v>35</v>
      </c>
      <c r="D4278" s="1">
        <v>0</v>
      </c>
      <c r="E4278" s="1">
        <v>0</v>
      </c>
      <c r="F4278" s="1">
        <v>0</v>
      </c>
      <c r="G4278" t="s">
        <v>42</v>
      </c>
      <c r="H4278" s="1">
        <v>1354</v>
      </c>
    </row>
    <row r="4279" spans="1:8">
      <c r="A4279" s="4" t="str">
        <f t="shared" si="66"/>
        <v>2011Nevada</v>
      </c>
      <c r="B4279">
        <v>2011</v>
      </c>
      <c r="C4279" t="s">
        <v>35</v>
      </c>
      <c r="D4279" s="1">
        <v>0</v>
      </c>
      <c r="E4279" s="1">
        <v>0</v>
      </c>
      <c r="F4279" s="1">
        <v>0</v>
      </c>
      <c r="G4279" t="s">
        <v>43</v>
      </c>
      <c r="H4279" s="1">
        <v>258</v>
      </c>
    </row>
    <row r="4280" spans="1:8">
      <c r="A4280" s="4" t="str">
        <f t="shared" si="66"/>
        <v>2011Nevada</v>
      </c>
      <c r="B4280">
        <v>2011</v>
      </c>
      <c r="C4280" t="s">
        <v>35</v>
      </c>
      <c r="D4280" s="1">
        <v>0</v>
      </c>
      <c r="E4280" s="1">
        <v>0</v>
      </c>
      <c r="F4280" s="1">
        <v>0</v>
      </c>
      <c r="G4280" t="s">
        <v>44</v>
      </c>
      <c r="H4280" s="1">
        <v>1691</v>
      </c>
    </row>
    <row r="4281" spans="1:8">
      <c r="A4281" s="4" t="str">
        <f t="shared" si="66"/>
        <v>2011Nevada</v>
      </c>
      <c r="B4281">
        <v>2011</v>
      </c>
      <c r="C4281" t="s">
        <v>35</v>
      </c>
      <c r="D4281" s="1">
        <v>0</v>
      </c>
      <c r="E4281" s="1">
        <v>0</v>
      </c>
      <c r="F4281" s="1">
        <v>0</v>
      </c>
      <c r="G4281" t="s">
        <v>45</v>
      </c>
      <c r="H4281" s="1">
        <v>570</v>
      </c>
    </row>
    <row r="4282" spans="1:8">
      <c r="A4282" s="4" t="str">
        <f t="shared" si="66"/>
        <v>2011Nevada</v>
      </c>
      <c r="B4282">
        <v>2011</v>
      </c>
      <c r="C4282" t="s">
        <v>35</v>
      </c>
      <c r="D4282" s="1">
        <v>0</v>
      </c>
      <c r="E4282" s="1">
        <v>0</v>
      </c>
      <c r="F4282" s="1">
        <v>0</v>
      </c>
      <c r="G4282" t="s">
        <v>46</v>
      </c>
      <c r="H4282" s="1">
        <v>86</v>
      </c>
    </row>
    <row r="4283" spans="1:8">
      <c r="A4283" s="4" t="str">
        <f t="shared" si="66"/>
        <v>2011Nevada</v>
      </c>
      <c r="B4283">
        <v>2011</v>
      </c>
      <c r="C4283" t="s">
        <v>35</v>
      </c>
      <c r="D4283" s="1">
        <v>0</v>
      </c>
      <c r="E4283" s="1">
        <v>0</v>
      </c>
      <c r="F4283" s="1">
        <v>0</v>
      </c>
      <c r="G4283" t="s">
        <v>47</v>
      </c>
      <c r="H4283" s="1">
        <v>165</v>
      </c>
    </row>
    <row r="4284" spans="1:8">
      <c r="A4284" s="4" t="str">
        <f t="shared" si="66"/>
        <v>2011Nevada</v>
      </c>
      <c r="B4284">
        <v>2011</v>
      </c>
      <c r="C4284" t="s">
        <v>35</v>
      </c>
      <c r="D4284" s="1">
        <v>0</v>
      </c>
      <c r="E4284" s="1">
        <v>0</v>
      </c>
      <c r="F4284" s="1">
        <v>0</v>
      </c>
      <c r="G4284" t="s">
        <v>48</v>
      </c>
      <c r="H4284" s="1">
        <v>588</v>
      </c>
    </row>
    <row r="4285" spans="1:8">
      <c r="A4285" s="4" t="str">
        <f t="shared" si="66"/>
        <v>2011Nevada</v>
      </c>
      <c r="B4285">
        <v>2011</v>
      </c>
      <c r="C4285" t="s">
        <v>35</v>
      </c>
      <c r="D4285" s="1">
        <v>0</v>
      </c>
      <c r="E4285" s="1">
        <v>0</v>
      </c>
      <c r="F4285" s="1">
        <v>0</v>
      </c>
      <c r="G4285" t="s">
        <v>49</v>
      </c>
      <c r="H4285" s="1">
        <v>96</v>
      </c>
    </row>
    <row r="4286" spans="1:8">
      <c r="A4286" s="4" t="str">
        <f t="shared" si="66"/>
        <v>2011Nevada</v>
      </c>
      <c r="B4286">
        <v>2011</v>
      </c>
      <c r="C4286" t="s">
        <v>35</v>
      </c>
      <c r="D4286" s="1">
        <v>0</v>
      </c>
      <c r="E4286" s="1">
        <v>0</v>
      </c>
      <c r="F4286" s="1">
        <v>0</v>
      </c>
      <c r="G4286" t="s">
        <v>50</v>
      </c>
      <c r="H4286" s="1">
        <v>7249</v>
      </c>
    </row>
    <row r="4287" spans="1:8">
      <c r="A4287" s="4" t="str">
        <f t="shared" si="66"/>
        <v>2011Nevada</v>
      </c>
      <c r="B4287">
        <v>2011</v>
      </c>
      <c r="C4287" t="s">
        <v>35</v>
      </c>
      <c r="D4287" s="1">
        <v>0</v>
      </c>
      <c r="E4287" s="1">
        <v>0</v>
      </c>
      <c r="F4287" s="1">
        <v>0</v>
      </c>
      <c r="G4287" t="s">
        <v>51</v>
      </c>
      <c r="H4287" s="1">
        <v>3365</v>
      </c>
    </row>
    <row r="4288" spans="1:8">
      <c r="A4288" s="4" t="str">
        <f t="shared" si="66"/>
        <v>2011Nevada</v>
      </c>
      <c r="B4288">
        <v>2011</v>
      </c>
      <c r="C4288" t="s">
        <v>35</v>
      </c>
      <c r="D4288" s="1">
        <v>0</v>
      </c>
      <c r="E4288" s="1">
        <v>0</v>
      </c>
      <c r="F4288" s="1">
        <v>0</v>
      </c>
      <c r="G4288" t="s">
        <v>52</v>
      </c>
      <c r="H4288" s="1">
        <v>0</v>
      </c>
    </row>
    <row r="4289" spans="1:8">
      <c r="A4289" s="4" t="str">
        <f t="shared" si="66"/>
        <v>2011Nevada</v>
      </c>
      <c r="B4289">
        <v>2011</v>
      </c>
      <c r="C4289" t="s">
        <v>35</v>
      </c>
      <c r="D4289" s="1">
        <v>0</v>
      </c>
      <c r="E4289" s="1">
        <v>0</v>
      </c>
      <c r="F4289" s="1">
        <v>0</v>
      </c>
      <c r="G4289" t="s">
        <v>53</v>
      </c>
      <c r="H4289" s="1">
        <v>1740</v>
      </c>
    </row>
    <row r="4290" spans="1:8">
      <c r="A4290" s="4" t="str">
        <f t="shared" si="66"/>
        <v>2011Nevada</v>
      </c>
      <c r="B4290">
        <v>2011</v>
      </c>
      <c r="C4290" t="s">
        <v>35</v>
      </c>
      <c r="D4290" s="1">
        <v>0</v>
      </c>
      <c r="E4290" s="1">
        <v>0</v>
      </c>
      <c r="F4290" s="1">
        <v>0</v>
      </c>
      <c r="G4290" t="s">
        <v>54</v>
      </c>
      <c r="H4290" s="1">
        <v>4680</v>
      </c>
    </row>
    <row r="4291" spans="1:8">
      <c r="A4291" s="4" t="str">
        <f t="shared" ref="A4291:A4354" si="67">B4291&amp;C4291</f>
        <v>2011Nevada</v>
      </c>
      <c r="B4291">
        <v>2011</v>
      </c>
      <c r="C4291" t="s">
        <v>35</v>
      </c>
      <c r="D4291" s="1">
        <v>0</v>
      </c>
      <c r="E4291" s="1">
        <v>0</v>
      </c>
      <c r="F4291" s="1">
        <v>0</v>
      </c>
      <c r="G4291" t="s">
        <v>55</v>
      </c>
      <c r="H4291" s="1">
        <v>0</v>
      </c>
    </row>
    <row r="4292" spans="1:8">
      <c r="A4292" s="4" t="str">
        <f t="shared" si="67"/>
        <v>2011Nevada</v>
      </c>
      <c r="B4292">
        <v>2011</v>
      </c>
      <c r="C4292" t="s">
        <v>35</v>
      </c>
      <c r="D4292" s="1">
        <v>0</v>
      </c>
      <c r="E4292" s="1">
        <v>0</v>
      </c>
      <c r="F4292" s="1">
        <v>0</v>
      </c>
      <c r="G4292" t="s">
        <v>56</v>
      </c>
      <c r="H4292" s="1">
        <v>2672</v>
      </c>
    </row>
    <row r="4293" spans="1:8">
      <c r="A4293" s="4" t="str">
        <f t="shared" si="67"/>
        <v>2011Nevada</v>
      </c>
      <c r="B4293">
        <v>2011</v>
      </c>
      <c r="C4293" t="s">
        <v>35</v>
      </c>
      <c r="D4293" s="1">
        <v>0</v>
      </c>
      <c r="E4293" s="1">
        <v>0</v>
      </c>
      <c r="F4293" s="1">
        <v>0</v>
      </c>
      <c r="G4293" t="s">
        <v>57</v>
      </c>
      <c r="H4293" s="1">
        <v>933</v>
      </c>
    </row>
    <row r="4294" spans="1:8">
      <c r="A4294" s="4" t="str">
        <f t="shared" si="67"/>
        <v>2011Nevada</v>
      </c>
      <c r="B4294">
        <v>2011</v>
      </c>
      <c r="C4294" t="s">
        <v>35</v>
      </c>
      <c r="D4294" s="1">
        <v>0</v>
      </c>
      <c r="E4294" s="1">
        <v>0</v>
      </c>
      <c r="F4294" s="1">
        <v>0</v>
      </c>
      <c r="G4294" t="s">
        <v>58</v>
      </c>
      <c r="H4294" s="1">
        <v>153</v>
      </c>
    </row>
    <row r="4295" spans="1:8">
      <c r="A4295" s="4" t="str">
        <f t="shared" si="67"/>
        <v>2011New Hampshire</v>
      </c>
      <c r="B4295">
        <v>2011</v>
      </c>
      <c r="C4295" s="4" t="s">
        <v>36</v>
      </c>
      <c r="D4295" s="1">
        <v>1305678</v>
      </c>
      <c r="E4295" s="1">
        <v>1141236</v>
      </c>
      <c r="F4295" s="1">
        <v>122129</v>
      </c>
      <c r="G4295">
        <v>0</v>
      </c>
      <c r="H4295" s="1">
        <v>0</v>
      </c>
    </row>
    <row r="4296" spans="1:8">
      <c r="A4296" s="4" t="str">
        <f t="shared" si="67"/>
        <v>2011New Hampshire</v>
      </c>
      <c r="B4296">
        <v>2011</v>
      </c>
      <c r="C4296" t="s">
        <v>36</v>
      </c>
      <c r="D4296" s="1">
        <v>0</v>
      </c>
      <c r="E4296" s="1">
        <v>0</v>
      </c>
      <c r="F4296" s="1">
        <v>0</v>
      </c>
      <c r="G4296" t="s">
        <v>7</v>
      </c>
      <c r="H4296" s="1">
        <v>193</v>
      </c>
    </row>
    <row r="4297" spans="1:8">
      <c r="A4297" s="4" t="str">
        <f t="shared" si="67"/>
        <v>2011New Hampshire</v>
      </c>
      <c r="B4297">
        <v>2011</v>
      </c>
      <c r="C4297" t="s">
        <v>36</v>
      </c>
      <c r="D4297" s="1">
        <v>0</v>
      </c>
      <c r="E4297" s="1">
        <v>0</v>
      </c>
      <c r="F4297" s="1">
        <v>0</v>
      </c>
      <c r="G4297" t="s">
        <v>8</v>
      </c>
      <c r="H4297" s="1">
        <v>0</v>
      </c>
    </row>
    <row r="4298" spans="1:8">
      <c r="A4298" s="4" t="str">
        <f t="shared" si="67"/>
        <v>2011New Hampshire</v>
      </c>
      <c r="B4298">
        <v>2011</v>
      </c>
      <c r="C4298" t="s">
        <v>36</v>
      </c>
      <c r="D4298" s="1">
        <v>0</v>
      </c>
      <c r="E4298" s="1">
        <v>0</v>
      </c>
      <c r="F4298" s="1">
        <v>0</v>
      </c>
      <c r="G4298" t="s">
        <v>9</v>
      </c>
      <c r="H4298" s="1">
        <v>246</v>
      </c>
    </row>
    <row r="4299" spans="1:8">
      <c r="A4299" s="4" t="str">
        <f t="shared" si="67"/>
        <v>2011New Hampshire</v>
      </c>
      <c r="B4299">
        <v>2011</v>
      </c>
      <c r="C4299" t="s">
        <v>36</v>
      </c>
      <c r="D4299" s="1">
        <v>0</v>
      </c>
      <c r="E4299" s="1">
        <v>0</v>
      </c>
      <c r="F4299" s="1">
        <v>0</v>
      </c>
      <c r="G4299" t="s">
        <v>10</v>
      </c>
      <c r="H4299" s="1">
        <v>22</v>
      </c>
    </row>
    <row r="4300" spans="1:8">
      <c r="A4300" s="4" t="str">
        <f t="shared" si="67"/>
        <v>2011New Hampshire</v>
      </c>
      <c r="B4300">
        <v>2011</v>
      </c>
      <c r="C4300" t="s">
        <v>36</v>
      </c>
      <c r="D4300" s="1">
        <v>0</v>
      </c>
      <c r="E4300" s="1">
        <v>0</v>
      </c>
      <c r="F4300" s="1">
        <v>0</v>
      </c>
      <c r="G4300" t="s">
        <v>11</v>
      </c>
      <c r="H4300" s="1">
        <v>547</v>
      </c>
    </row>
    <row r="4301" spans="1:8">
      <c r="A4301" s="4" t="str">
        <f t="shared" si="67"/>
        <v>2011New Hampshire</v>
      </c>
      <c r="B4301">
        <v>2011</v>
      </c>
      <c r="C4301" t="s">
        <v>36</v>
      </c>
      <c r="D4301" s="1">
        <v>0</v>
      </c>
      <c r="E4301" s="1">
        <v>0</v>
      </c>
      <c r="F4301" s="1">
        <v>0</v>
      </c>
      <c r="G4301" t="s">
        <v>12</v>
      </c>
      <c r="H4301" s="1">
        <v>403</v>
      </c>
    </row>
    <row r="4302" spans="1:8">
      <c r="A4302" s="4" t="str">
        <f t="shared" si="67"/>
        <v>2011New Hampshire</v>
      </c>
      <c r="B4302">
        <v>2011</v>
      </c>
      <c r="C4302" t="s">
        <v>36</v>
      </c>
      <c r="D4302" s="1">
        <v>0</v>
      </c>
      <c r="E4302" s="1">
        <v>0</v>
      </c>
      <c r="F4302" s="1">
        <v>0</v>
      </c>
      <c r="G4302" t="s">
        <v>13</v>
      </c>
      <c r="H4302" s="1">
        <v>1617</v>
      </c>
    </row>
    <row r="4303" spans="1:8">
      <c r="A4303" s="4" t="str">
        <f t="shared" si="67"/>
        <v>2011New Hampshire</v>
      </c>
      <c r="B4303">
        <v>2011</v>
      </c>
      <c r="C4303" t="s">
        <v>36</v>
      </c>
      <c r="D4303" s="1">
        <v>0</v>
      </c>
      <c r="E4303" s="1">
        <v>0</v>
      </c>
      <c r="F4303" s="1">
        <v>0</v>
      </c>
      <c r="G4303" t="s">
        <v>14</v>
      </c>
      <c r="H4303" s="1">
        <v>20</v>
      </c>
    </row>
    <row r="4304" spans="1:8">
      <c r="A4304" s="4" t="str">
        <f t="shared" si="67"/>
        <v>2011New Hampshire</v>
      </c>
      <c r="B4304">
        <v>2011</v>
      </c>
      <c r="C4304" t="s">
        <v>36</v>
      </c>
      <c r="D4304" s="1">
        <v>0</v>
      </c>
      <c r="E4304" s="1">
        <v>0</v>
      </c>
      <c r="F4304" s="1">
        <v>0</v>
      </c>
      <c r="G4304" t="s">
        <v>15</v>
      </c>
      <c r="H4304" s="1">
        <v>68</v>
      </c>
    </row>
    <row r="4305" spans="1:8">
      <c r="A4305" s="4" t="str">
        <f t="shared" si="67"/>
        <v>2011New Hampshire</v>
      </c>
      <c r="B4305">
        <v>2011</v>
      </c>
      <c r="C4305" t="s">
        <v>36</v>
      </c>
      <c r="D4305" s="1">
        <v>0</v>
      </c>
      <c r="E4305" s="1">
        <v>0</v>
      </c>
      <c r="F4305" s="1">
        <v>0</v>
      </c>
      <c r="G4305" t="s">
        <v>16</v>
      </c>
      <c r="H4305" s="1">
        <v>1970</v>
      </c>
    </row>
    <row r="4306" spans="1:8">
      <c r="A4306" s="4" t="str">
        <f t="shared" si="67"/>
        <v>2011New Hampshire</v>
      </c>
      <c r="B4306">
        <v>2011</v>
      </c>
      <c r="C4306" t="s">
        <v>36</v>
      </c>
      <c r="D4306" s="1">
        <v>0</v>
      </c>
      <c r="E4306" s="1">
        <v>0</v>
      </c>
      <c r="F4306" s="1">
        <v>0</v>
      </c>
      <c r="G4306" t="s">
        <v>17</v>
      </c>
      <c r="H4306" s="1">
        <v>535</v>
      </c>
    </row>
    <row r="4307" spans="1:8">
      <c r="A4307" s="4" t="str">
        <f t="shared" si="67"/>
        <v>2011New Hampshire</v>
      </c>
      <c r="B4307">
        <v>2011</v>
      </c>
      <c r="C4307" t="s">
        <v>36</v>
      </c>
      <c r="D4307" s="1">
        <v>0</v>
      </c>
      <c r="E4307" s="1">
        <v>0</v>
      </c>
      <c r="F4307" s="1">
        <v>0</v>
      </c>
      <c r="G4307" t="s">
        <v>18</v>
      </c>
      <c r="H4307" s="1">
        <v>0</v>
      </c>
    </row>
    <row r="4308" spans="1:8">
      <c r="A4308" s="4" t="str">
        <f t="shared" si="67"/>
        <v>2011New Hampshire</v>
      </c>
      <c r="B4308">
        <v>2011</v>
      </c>
      <c r="C4308" t="s">
        <v>36</v>
      </c>
      <c r="D4308" s="1">
        <v>0</v>
      </c>
      <c r="E4308" s="1">
        <v>0</v>
      </c>
      <c r="F4308" s="1">
        <v>0</v>
      </c>
      <c r="G4308" t="s">
        <v>19</v>
      </c>
      <c r="H4308" s="1">
        <v>0</v>
      </c>
    </row>
    <row r="4309" spans="1:8">
      <c r="A4309" s="4" t="str">
        <f t="shared" si="67"/>
        <v>2011New Hampshire</v>
      </c>
      <c r="B4309">
        <v>2011</v>
      </c>
      <c r="C4309" t="s">
        <v>36</v>
      </c>
      <c r="D4309" s="1">
        <v>0</v>
      </c>
      <c r="E4309" s="1">
        <v>0</v>
      </c>
      <c r="F4309" s="1">
        <v>0</v>
      </c>
      <c r="G4309" t="s">
        <v>20</v>
      </c>
      <c r="H4309" s="1">
        <v>478</v>
      </c>
    </row>
    <row r="4310" spans="1:8">
      <c r="A4310" s="4" t="str">
        <f t="shared" si="67"/>
        <v>2011New Hampshire</v>
      </c>
      <c r="B4310">
        <v>2011</v>
      </c>
      <c r="C4310" t="s">
        <v>36</v>
      </c>
      <c r="D4310" s="1">
        <v>0</v>
      </c>
      <c r="E4310" s="1">
        <v>0</v>
      </c>
      <c r="F4310" s="1">
        <v>0</v>
      </c>
      <c r="G4310" t="s">
        <v>21</v>
      </c>
      <c r="H4310" s="1">
        <v>470</v>
      </c>
    </row>
    <row r="4311" spans="1:8">
      <c r="A4311" s="4" t="str">
        <f t="shared" si="67"/>
        <v>2011New Hampshire</v>
      </c>
      <c r="B4311">
        <v>2011</v>
      </c>
      <c r="C4311" t="s">
        <v>36</v>
      </c>
      <c r="D4311" s="1">
        <v>0</v>
      </c>
      <c r="E4311" s="1">
        <v>0</v>
      </c>
      <c r="F4311" s="1">
        <v>0</v>
      </c>
      <c r="G4311" t="s">
        <v>22</v>
      </c>
      <c r="H4311" s="1">
        <v>47</v>
      </c>
    </row>
    <row r="4312" spans="1:8">
      <c r="A4312" s="4" t="str">
        <f t="shared" si="67"/>
        <v>2011New Hampshire</v>
      </c>
      <c r="B4312">
        <v>2011</v>
      </c>
      <c r="C4312" t="s">
        <v>36</v>
      </c>
      <c r="D4312" s="1">
        <v>0</v>
      </c>
      <c r="E4312" s="1">
        <v>0</v>
      </c>
      <c r="F4312" s="1">
        <v>0</v>
      </c>
      <c r="G4312" t="s">
        <v>23</v>
      </c>
      <c r="H4312" s="1">
        <v>0</v>
      </c>
    </row>
    <row r="4313" spans="1:8">
      <c r="A4313" s="4" t="str">
        <f t="shared" si="67"/>
        <v>2011New Hampshire</v>
      </c>
      <c r="B4313">
        <v>2011</v>
      </c>
      <c r="C4313" t="s">
        <v>36</v>
      </c>
      <c r="D4313" s="1">
        <v>0</v>
      </c>
      <c r="E4313" s="1">
        <v>0</v>
      </c>
      <c r="F4313" s="1">
        <v>0</v>
      </c>
      <c r="G4313" t="s">
        <v>24</v>
      </c>
      <c r="H4313" s="1">
        <v>0</v>
      </c>
    </row>
    <row r="4314" spans="1:8">
      <c r="A4314" s="4" t="str">
        <f t="shared" si="67"/>
        <v>2011New Hampshire</v>
      </c>
      <c r="B4314">
        <v>2011</v>
      </c>
      <c r="C4314" t="s">
        <v>36</v>
      </c>
      <c r="D4314" s="1">
        <v>0</v>
      </c>
      <c r="E4314" s="1">
        <v>0</v>
      </c>
      <c r="F4314" s="1">
        <v>0</v>
      </c>
      <c r="G4314" t="s">
        <v>25</v>
      </c>
      <c r="H4314" s="1">
        <v>0</v>
      </c>
    </row>
    <row r="4315" spans="1:8">
      <c r="A4315" s="4" t="str">
        <f t="shared" si="67"/>
        <v>2011New Hampshire</v>
      </c>
      <c r="B4315">
        <v>2011</v>
      </c>
      <c r="C4315" t="s">
        <v>36</v>
      </c>
      <c r="D4315" s="1">
        <v>0</v>
      </c>
      <c r="E4315" s="1">
        <v>0</v>
      </c>
      <c r="F4315" s="1">
        <v>0</v>
      </c>
      <c r="G4315" t="s">
        <v>26</v>
      </c>
      <c r="H4315" s="1">
        <v>3080</v>
      </c>
    </row>
    <row r="4316" spans="1:8">
      <c r="A4316" s="4" t="str">
        <f t="shared" si="67"/>
        <v>2011New Hampshire</v>
      </c>
      <c r="B4316">
        <v>2011</v>
      </c>
      <c r="C4316" t="s">
        <v>36</v>
      </c>
      <c r="D4316" s="1">
        <v>0</v>
      </c>
      <c r="E4316" s="1">
        <v>0</v>
      </c>
      <c r="F4316" s="1">
        <v>0</v>
      </c>
      <c r="G4316" t="s">
        <v>27</v>
      </c>
      <c r="H4316" s="1">
        <v>222</v>
      </c>
    </row>
    <row r="4317" spans="1:8">
      <c r="A4317" s="4" t="str">
        <f t="shared" si="67"/>
        <v>2011New Hampshire</v>
      </c>
      <c r="B4317">
        <v>2011</v>
      </c>
      <c r="C4317" t="s">
        <v>36</v>
      </c>
      <c r="D4317" s="1">
        <v>0</v>
      </c>
      <c r="E4317" s="1">
        <v>0</v>
      </c>
      <c r="F4317" s="1">
        <v>0</v>
      </c>
      <c r="G4317" t="s">
        <v>28</v>
      </c>
      <c r="H4317" s="1">
        <v>15526</v>
      </c>
    </row>
    <row r="4318" spans="1:8">
      <c r="A4318" s="4" t="str">
        <f t="shared" si="67"/>
        <v>2011New Hampshire</v>
      </c>
      <c r="B4318">
        <v>2011</v>
      </c>
      <c r="C4318" t="s">
        <v>36</v>
      </c>
      <c r="D4318" s="1">
        <v>0</v>
      </c>
      <c r="E4318" s="1">
        <v>0</v>
      </c>
      <c r="F4318" s="1">
        <v>0</v>
      </c>
      <c r="G4318" t="s">
        <v>29</v>
      </c>
      <c r="H4318" s="1">
        <v>155</v>
      </c>
    </row>
    <row r="4319" spans="1:8">
      <c r="A4319" s="4" t="str">
        <f t="shared" si="67"/>
        <v>2011New Hampshire</v>
      </c>
      <c r="B4319">
        <v>2011</v>
      </c>
      <c r="C4319" t="s">
        <v>36</v>
      </c>
      <c r="D4319" s="1">
        <v>0</v>
      </c>
      <c r="E4319" s="1">
        <v>0</v>
      </c>
      <c r="F4319" s="1">
        <v>0</v>
      </c>
      <c r="G4319" t="s">
        <v>30</v>
      </c>
      <c r="H4319" s="1">
        <v>104</v>
      </c>
    </row>
    <row r="4320" spans="1:8">
      <c r="A4320" s="4" t="str">
        <f t="shared" si="67"/>
        <v>2011New Hampshire</v>
      </c>
      <c r="B4320">
        <v>2011</v>
      </c>
      <c r="C4320" t="s">
        <v>36</v>
      </c>
      <c r="D4320" s="1">
        <v>0</v>
      </c>
      <c r="E4320" s="1">
        <v>0</v>
      </c>
      <c r="F4320" s="1">
        <v>0</v>
      </c>
      <c r="G4320" t="s">
        <v>31</v>
      </c>
      <c r="H4320" s="1">
        <v>160</v>
      </c>
    </row>
    <row r="4321" spans="1:8">
      <c r="A4321" s="4" t="str">
        <f t="shared" si="67"/>
        <v>2011New Hampshire</v>
      </c>
      <c r="B4321">
        <v>2011</v>
      </c>
      <c r="C4321" t="s">
        <v>36</v>
      </c>
      <c r="D4321" s="1">
        <v>0</v>
      </c>
      <c r="E4321" s="1">
        <v>0</v>
      </c>
      <c r="F4321" s="1">
        <v>0</v>
      </c>
      <c r="G4321" t="s">
        <v>32</v>
      </c>
      <c r="H4321" s="1">
        <v>153</v>
      </c>
    </row>
    <row r="4322" spans="1:8">
      <c r="A4322" s="4" t="str">
        <f t="shared" si="67"/>
        <v>2011New Hampshire</v>
      </c>
      <c r="B4322">
        <v>2011</v>
      </c>
      <c r="C4322" t="s">
        <v>36</v>
      </c>
      <c r="D4322" s="1">
        <v>0</v>
      </c>
      <c r="E4322" s="1">
        <v>0</v>
      </c>
      <c r="F4322" s="1">
        <v>0</v>
      </c>
      <c r="G4322" t="s">
        <v>33</v>
      </c>
      <c r="H4322" s="1">
        <v>230</v>
      </c>
    </row>
    <row r="4323" spans="1:8">
      <c r="A4323" s="4" t="str">
        <f t="shared" si="67"/>
        <v>2011New Hampshire</v>
      </c>
      <c r="B4323">
        <v>2011</v>
      </c>
      <c r="C4323" t="s">
        <v>36</v>
      </c>
      <c r="D4323" s="1">
        <v>0</v>
      </c>
      <c r="E4323" s="1">
        <v>0</v>
      </c>
      <c r="F4323" s="1">
        <v>0</v>
      </c>
      <c r="G4323" t="s">
        <v>34</v>
      </c>
      <c r="H4323" s="1">
        <v>33</v>
      </c>
    </row>
    <row r="4324" spans="1:8">
      <c r="A4324" s="4" t="str">
        <f t="shared" si="67"/>
        <v>2011New Hampshire</v>
      </c>
      <c r="B4324">
        <v>2011</v>
      </c>
      <c r="C4324" t="s">
        <v>36</v>
      </c>
      <c r="D4324" s="1">
        <v>0</v>
      </c>
      <c r="E4324" s="1">
        <v>0</v>
      </c>
      <c r="F4324" s="1">
        <v>0</v>
      </c>
      <c r="G4324" t="s">
        <v>35</v>
      </c>
      <c r="H4324" s="1">
        <v>186</v>
      </c>
    </row>
    <row r="4325" spans="1:8">
      <c r="A4325" s="4" t="str">
        <f t="shared" si="67"/>
        <v>2011New Hampshire</v>
      </c>
      <c r="B4325">
        <v>2011</v>
      </c>
      <c r="C4325" t="s">
        <v>36</v>
      </c>
      <c r="D4325" s="1">
        <v>0</v>
      </c>
      <c r="E4325" s="1">
        <v>0</v>
      </c>
      <c r="F4325" s="1">
        <v>0</v>
      </c>
      <c r="G4325" t="s">
        <v>36</v>
      </c>
      <c r="H4325" s="1">
        <v>0</v>
      </c>
    </row>
    <row r="4326" spans="1:8">
      <c r="A4326" s="4" t="str">
        <f t="shared" si="67"/>
        <v>2011New Hampshire</v>
      </c>
      <c r="B4326">
        <v>2011</v>
      </c>
      <c r="C4326" t="s">
        <v>36</v>
      </c>
      <c r="D4326" s="1">
        <v>0</v>
      </c>
      <c r="E4326" s="1">
        <v>0</v>
      </c>
      <c r="F4326" s="1">
        <v>0</v>
      </c>
      <c r="G4326" t="s">
        <v>37</v>
      </c>
      <c r="H4326" s="1">
        <v>294</v>
      </c>
    </row>
    <row r="4327" spans="1:8">
      <c r="A4327" s="4" t="str">
        <f t="shared" si="67"/>
        <v>2011New Hampshire</v>
      </c>
      <c r="B4327">
        <v>2011</v>
      </c>
      <c r="C4327" t="s">
        <v>36</v>
      </c>
      <c r="D4327" s="1">
        <v>0</v>
      </c>
      <c r="E4327" s="1">
        <v>0</v>
      </c>
      <c r="F4327" s="1">
        <v>0</v>
      </c>
      <c r="G4327" t="s">
        <v>38</v>
      </c>
      <c r="H4327" s="1">
        <v>186</v>
      </c>
    </row>
    <row r="4328" spans="1:8">
      <c r="A4328" s="4" t="str">
        <f t="shared" si="67"/>
        <v>2011New Hampshire</v>
      </c>
      <c r="B4328">
        <v>2011</v>
      </c>
      <c r="C4328" t="s">
        <v>36</v>
      </c>
      <c r="D4328" s="1">
        <v>0</v>
      </c>
      <c r="E4328" s="1">
        <v>0</v>
      </c>
      <c r="F4328" s="1">
        <v>0</v>
      </c>
      <c r="G4328" t="s">
        <v>39</v>
      </c>
      <c r="H4328" s="1">
        <v>1471</v>
      </c>
    </row>
    <row r="4329" spans="1:8">
      <c r="A4329" s="4" t="str">
        <f t="shared" si="67"/>
        <v>2011New Hampshire</v>
      </c>
      <c r="B4329">
        <v>2011</v>
      </c>
      <c r="C4329" t="s">
        <v>36</v>
      </c>
      <c r="D4329" s="1">
        <v>0</v>
      </c>
      <c r="E4329" s="1">
        <v>0</v>
      </c>
      <c r="F4329" s="1">
        <v>0</v>
      </c>
      <c r="G4329" t="s">
        <v>40</v>
      </c>
      <c r="H4329" s="1">
        <v>1297</v>
      </c>
    </row>
    <row r="4330" spans="1:8">
      <c r="A4330" s="4" t="str">
        <f t="shared" si="67"/>
        <v>2011New Hampshire</v>
      </c>
      <c r="B4330">
        <v>2011</v>
      </c>
      <c r="C4330" t="s">
        <v>36</v>
      </c>
      <c r="D4330" s="1">
        <v>0</v>
      </c>
      <c r="E4330" s="1">
        <v>0</v>
      </c>
      <c r="F4330" s="1">
        <v>0</v>
      </c>
      <c r="G4330" t="s">
        <v>41</v>
      </c>
      <c r="H4330" s="1">
        <v>47</v>
      </c>
    </row>
    <row r="4331" spans="1:8">
      <c r="A4331" s="4" t="str">
        <f t="shared" si="67"/>
        <v>2011New Hampshire</v>
      </c>
      <c r="B4331">
        <v>2011</v>
      </c>
      <c r="C4331" t="s">
        <v>36</v>
      </c>
      <c r="D4331" s="1">
        <v>0</v>
      </c>
      <c r="E4331" s="1">
        <v>0</v>
      </c>
      <c r="F4331" s="1">
        <v>0</v>
      </c>
      <c r="G4331" t="s">
        <v>42</v>
      </c>
      <c r="H4331" s="1">
        <v>248</v>
      </c>
    </row>
    <row r="4332" spans="1:8">
      <c r="A4332" s="4" t="str">
        <f t="shared" si="67"/>
        <v>2011New Hampshire</v>
      </c>
      <c r="B4332">
        <v>2011</v>
      </c>
      <c r="C4332" t="s">
        <v>36</v>
      </c>
      <c r="D4332" s="1">
        <v>0</v>
      </c>
      <c r="E4332" s="1">
        <v>0</v>
      </c>
      <c r="F4332" s="1">
        <v>0</v>
      </c>
      <c r="G4332" t="s">
        <v>43</v>
      </c>
      <c r="H4332" s="1">
        <v>0</v>
      </c>
    </row>
    <row r="4333" spans="1:8">
      <c r="A4333" s="4" t="str">
        <f t="shared" si="67"/>
        <v>2011New Hampshire</v>
      </c>
      <c r="B4333">
        <v>2011</v>
      </c>
      <c r="C4333" t="s">
        <v>36</v>
      </c>
      <c r="D4333" s="1">
        <v>0</v>
      </c>
      <c r="E4333" s="1">
        <v>0</v>
      </c>
      <c r="F4333" s="1">
        <v>0</v>
      </c>
      <c r="G4333" t="s">
        <v>44</v>
      </c>
      <c r="H4333" s="1">
        <v>198</v>
      </c>
    </row>
    <row r="4334" spans="1:8">
      <c r="A4334" s="4" t="str">
        <f t="shared" si="67"/>
        <v>2011New Hampshire</v>
      </c>
      <c r="B4334">
        <v>2011</v>
      </c>
      <c r="C4334" t="s">
        <v>36</v>
      </c>
      <c r="D4334" s="1">
        <v>0</v>
      </c>
      <c r="E4334" s="1">
        <v>0</v>
      </c>
      <c r="F4334" s="1">
        <v>0</v>
      </c>
      <c r="G4334" t="s">
        <v>45</v>
      </c>
      <c r="H4334" s="1">
        <v>1015</v>
      </c>
    </row>
    <row r="4335" spans="1:8">
      <c r="A4335" s="4" t="str">
        <f t="shared" si="67"/>
        <v>2011New Hampshire</v>
      </c>
      <c r="B4335">
        <v>2011</v>
      </c>
      <c r="C4335" t="s">
        <v>36</v>
      </c>
      <c r="D4335" s="1">
        <v>0</v>
      </c>
      <c r="E4335" s="1">
        <v>0</v>
      </c>
      <c r="F4335" s="1">
        <v>0</v>
      </c>
      <c r="G4335" t="s">
        <v>46</v>
      </c>
      <c r="H4335" s="1">
        <v>608</v>
      </c>
    </row>
    <row r="4336" spans="1:8">
      <c r="A4336" s="4" t="str">
        <f t="shared" si="67"/>
        <v>2011New Hampshire</v>
      </c>
      <c r="B4336">
        <v>2011</v>
      </c>
      <c r="C4336" t="s">
        <v>36</v>
      </c>
      <c r="D4336" s="1">
        <v>0</v>
      </c>
      <c r="E4336" s="1">
        <v>0</v>
      </c>
      <c r="F4336" s="1">
        <v>0</v>
      </c>
      <c r="G4336" t="s">
        <v>47</v>
      </c>
      <c r="H4336" s="1">
        <v>588</v>
      </c>
    </row>
    <row r="4337" spans="1:8">
      <c r="A4337" s="4" t="str">
        <f t="shared" si="67"/>
        <v>2011New Hampshire</v>
      </c>
      <c r="B4337">
        <v>2011</v>
      </c>
      <c r="C4337" t="s">
        <v>36</v>
      </c>
      <c r="D4337" s="1">
        <v>0</v>
      </c>
      <c r="E4337" s="1">
        <v>0</v>
      </c>
      <c r="F4337" s="1">
        <v>0</v>
      </c>
      <c r="G4337" t="s">
        <v>48</v>
      </c>
      <c r="H4337" s="1">
        <v>86</v>
      </c>
    </row>
    <row r="4338" spans="1:8">
      <c r="A4338" s="4" t="str">
        <f t="shared" si="67"/>
        <v>2011New Hampshire</v>
      </c>
      <c r="B4338">
        <v>2011</v>
      </c>
      <c r="C4338" t="s">
        <v>36</v>
      </c>
      <c r="D4338" s="1">
        <v>0</v>
      </c>
      <c r="E4338" s="1">
        <v>0</v>
      </c>
      <c r="F4338" s="1">
        <v>0</v>
      </c>
      <c r="G4338" t="s">
        <v>49</v>
      </c>
      <c r="H4338" s="1">
        <v>126</v>
      </c>
    </row>
    <row r="4339" spans="1:8">
      <c r="A4339" s="4" t="str">
        <f t="shared" si="67"/>
        <v>2011New Hampshire</v>
      </c>
      <c r="B4339">
        <v>2011</v>
      </c>
      <c r="C4339" t="s">
        <v>36</v>
      </c>
      <c r="D4339" s="1">
        <v>0</v>
      </c>
      <c r="E4339" s="1">
        <v>0</v>
      </c>
      <c r="F4339" s="1">
        <v>0</v>
      </c>
      <c r="G4339" t="s">
        <v>50</v>
      </c>
      <c r="H4339" s="1">
        <v>605</v>
      </c>
    </row>
    <row r="4340" spans="1:8">
      <c r="A4340" s="4" t="str">
        <f t="shared" si="67"/>
        <v>2011New Hampshire</v>
      </c>
      <c r="B4340">
        <v>2011</v>
      </c>
      <c r="C4340" t="s">
        <v>36</v>
      </c>
      <c r="D4340" s="1">
        <v>0</v>
      </c>
      <c r="E4340" s="1">
        <v>0</v>
      </c>
      <c r="F4340" s="1">
        <v>0</v>
      </c>
      <c r="G4340" t="s">
        <v>51</v>
      </c>
      <c r="H4340" s="1">
        <v>158</v>
      </c>
    </row>
    <row r="4341" spans="1:8">
      <c r="A4341" s="4" t="str">
        <f t="shared" si="67"/>
        <v>2011New Hampshire</v>
      </c>
      <c r="B4341">
        <v>2011</v>
      </c>
      <c r="C4341" t="s">
        <v>36</v>
      </c>
      <c r="D4341" s="1">
        <v>0</v>
      </c>
      <c r="E4341" s="1">
        <v>0</v>
      </c>
      <c r="F4341" s="1">
        <v>0</v>
      </c>
      <c r="G4341" t="s">
        <v>52</v>
      </c>
      <c r="H4341" s="1">
        <v>2138</v>
      </c>
    </row>
    <row r="4342" spans="1:8">
      <c r="A4342" s="4" t="str">
        <f t="shared" si="67"/>
        <v>2011New Hampshire</v>
      </c>
      <c r="B4342">
        <v>2011</v>
      </c>
      <c r="C4342" t="s">
        <v>36</v>
      </c>
      <c r="D4342" s="1">
        <v>0</v>
      </c>
      <c r="E4342" s="1">
        <v>0</v>
      </c>
      <c r="F4342" s="1">
        <v>0</v>
      </c>
      <c r="G4342" t="s">
        <v>53</v>
      </c>
      <c r="H4342" s="1">
        <v>880</v>
      </c>
    </row>
    <row r="4343" spans="1:8">
      <c r="A4343" s="4" t="str">
        <f t="shared" si="67"/>
        <v>2011New Hampshire</v>
      </c>
      <c r="B4343">
        <v>2011</v>
      </c>
      <c r="C4343" t="s">
        <v>36</v>
      </c>
      <c r="D4343" s="1">
        <v>0</v>
      </c>
      <c r="E4343" s="1">
        <v>0</v>
      </c>
      <c r="F4343" s="1">
        <v>0</v>
      </c>
      <c r="G4343" t="s">
        <v>54</v>
      </c>
      <c r="H4343" s="1">
        <v>428</v>
      </c>
    </row>
    <row r="4344" spans="1:8">
      <c r="A4344" s="4" t="str">
        <f t="shared" si="67"/>
        <v>2011New Hampshire</v>
      </c>
      <c r="B4344">
        <v>2011</v>
      </c>
      <c r="C4344" t="s">
        <v>36</v>
      </c>
      <c r="D4344" s="1">
        <v>0</v>
      </c>
      <c r="E4344" s="1">
        <v>0</v>
      </c>
      <c r="F4344" s="1">
        <v>0</v>
      </c>
      <c r="G4344" t="s">
        <v>55</v>
      </c>
      <c r="H4344" s="1">
        <v>0</v>
      </c>
    </row>
    <row r="4345" spans="1:8">
      <c r="A4345" s="4" t="str">
        <f t="shared" si="67"/>
        <v>2011New Hampshire</v>
      </c>
      <c r="B4345">
        <v>2011</v>
      </c>
      <c r="C4345" t="s">
        <v>36</v>
      </c>
      <c r="D4345" s="1">
        <v>0</v>
      </c>
      <c r="E4345" s="1">
        <v>0</v>
      </c>
      <c r="F4345" s="1">
        <v>0</v>
      </c>
      <c r="G4345" t="s">
        <v>56</v>
      </c>
      <c r="H4345" s="1">
        <v>0</v>
      </c>
    </row>
    <row r="4346" spans="1:8">
      <c r="A4346" s="4" t="str">
        <f t="shared" si="67"/>
        <v>2011New Hampshire</v>
      </c>
      <c r="B4346">
        <v>2011</v>
      </c>
      <c r="C4346" t="s">
        <v>36</v>
      </c>
      <c r="D4346" s="1">
        <v>0</v>
      </c>
      <c r="E4346" s="1">
        <v>0</v>
      </c>
      <c r="F4346" s="1">
        <v>0</v>
      </c>
      <c r="G4346" t="s">
        <v>57</v>
      </c>
      <c r="H4346" s="1">
        <v>162</v>
      </c>
    </row>
    <row r="4347" spans="1:8">
      <c r="A4347" s="4" t="str">
        <f t="shared" si="67"/>
        <v>2011New Hampshire</v>
      </c>
      <c r="B4347">
        <v>2011</v>
      </c>
      <c r="C4347" t="s">
        <v>36</v>
      </c>
      <c r="D4347" s="1">
        <v>0</v>
      </c>
      <c r="E4347" s="1">
        <v>0</v>
      </c>
      <c r="F4347" s="1">
        <v>0</v>
      </c>
      <c r="G4347" t="s">
        <v>58</v>
      </c>
      <c r="H4347" s="1">
        <v>0</v>
      </c>
    </row>
    <row r="4348" spans="1:8">
      <c r="A4348" s="4" t="str">
        <f t="shared" si="67"/>
        <v>2011New Jersey</v>
      </c>
      <c r="B4348">
        <v>2011</v>
      </c>
      <c r="C4348" s="4" t="s">
        <v>37</v>
      </c>
      <c r="D4348" s="1">
        <v>8719952</v>
      </c>
      <c r="E4348" s="1">
        <v>7825661</v>
      </c>
      <c r="F4348" s="1">
        <v>693380</v>
      </c>
      <c r="G4348">
        <v>0</v>
      </c>
      <c r="H4348" s="1">
        <v>0</v>
      </c>
    </row>
    <row r="4349" spans="1:8">
      <c r="A4349" s="4" t="str">
        <f t="shared" si="67"/>
        <v>2011New Jersey</v>
      </c>
      <c r="B4349">
        <v>2011</v>
      </c>
      <c r="C4349" t="s">
        <v>37</v>
      </c>
      <c r="D4349" s="1">
        <v>0</v>
      </c>
      <c r="E4349" s="1">
        <v>0</v>
      </c>
      <c r="F4349" s="1">
        <v>0</v>
      </c>
      <c r="G4349" t="s">
        <v>7</v>
      </c>
      <c r="H4349" s="1">
        <v>189</v>
      </c>
    </row>
    <row r="4350" spans="1:8">
      <c r="A4350" s="4" t="str">
        <f t="shared" si="67"/>
        <v>2011New Jersey</v>
      </c>
      <c r="B4350">
        <v>2011</v>
      </c>
      <c r="C4350" t="s">
        <v>37</v>
      </c>
      <c r="D4350" s="1">
        <v>0</v>
      </c>
      <c r="E4350" s="1">
        <v>0</v>
      </c>
      <c r="F4350" s="1">
        <v>0</v>
      </c>
      <c r="G4350" t="s">
        <v>8</v>
      </c>
      <c r="H4350" s="1">
        <v>1198</v>
      </c>
    </row>
    <row r="4351" spans="1:8">
      <c r="A4351" s="4" t="str">
        <f t="shared" si="67"/>
        <v>2011New Jersey</v>
      </c>
      <c r="B4351">
        <v>2011</v>
      </c>
      <c r="C4351" t="s">
        <v>37</v>
      </c>
      <c r="D4351" s="1">
        <v>0</v>
      </c>
      <c r="E4351" s="1">
        <v>0</v>
      </c>
      <c r="F4351" s="1">
        <v>0</v>
      </c>
      <c r="G4351" t="s">
        <v>9</v>
      </c>
      <c r="H4351" s="1">
        <v>3784</v>
      </c>
    </row>
    <row r="4352" spans="1:8">
      <c r="A4352" s="4" t="str">
        <f t="shared" si="67"/>
        <v>2011New Jersey</v>
      </c>
      <c r="B4352">
        <v>2011</v>
      </c>
      <c r="C4352" t="s">
        <v>37</v>
      </c>
      <c r="D4352" s="1">
        <v>0</v>
      </c>
      <c r="E4352" s="1">
        <v>0</v>
      </c>
      <c r="F4352" s="1">
        <v>0</v>
      </c>
      <c r="G4352" t="s">
        <v>10</v>
      </c>
      <c r="H4352" s="1">
        <v>57</v>
      </c>
    </row>
    <row r="4353" spans="1:8">
      <c r="A4353" s="4" t="str">
        <f t="shared" si="67"/>
        <v>2011New Jersey</v>
      </c>
      <c r="B4353">
        <v>2011</v>
      </c>
      <c r="C4353" t="s">
        <v>37</v>
      </c>
      <c r="D4353" s="1">
        <v>0</v>
      </c>
      <c r="E4353" s="1">
        <v>0</v>
      </c>
      <c r="F4353" s="1">
        <v>0</v>
      </c>
      <c r="G4353" t="s">
        <v>11</v>
      </c>
      <c r="H4353" s="1">
        <v>5986</v>
      </c>
    </row>
    <row r="4354" spans="1:8">
      <c r="A4354" s="4" t="str">
        <f t="shared" si="67"/>
        <v>2011New Jersey</v>
      </c>
      <c r="B4354">
        <v>2011</v>
      </c>
      <c r="C4354" t="s">
        <v>37</v>
      </c>
      <c r="D4354" s="1">
        <v>0</v>
      </c>
      <c r="E4354" s="1">
        <v>0</v>
      </c>
      <c r="F4354" s="1">
        <v>0</v>
      </c>
      <c r="G4354" t="s">
        <v>12</v>
      </c>
      <c r="H4354" s="1">
        <v>2203</v>
      </c>
    </row>
    <row r="4355" spans="1:8">
      <c r="A4355" s="4" t="str">
        <f t="shared" ref="A4355:A4418" si="68">B4355&amp;C4355</f>
        <v>2011New Jersey</v>
      </c>
      <c r="B4355">
        <v>2011</v>
      </c>
      <c r="C4355" t="s">
        <v>37</v>
      </c>
      <c r="D4355" s="1">
        <v>0</v>
      </c>
      <c r="E4355" s="1">
        <v>0</v>
      </c>
      <c r="F4355" s="1">
        <v>0</v>
      </c>
      <c r="G4355" t="s">
        <v>13</v>
      </c>
      <c r="H4355" s="1">
        <v>1924</v>
      </c>
    </row>
    <row r="4356" spans="1:8">
      <c r="A4356" s="4" t="str">
        <f t="shared" si="68"/>
        <v>2011New Jersey</v>
      </c>
      <c r="B4356">
        <v>2011</v>
      </c>
      <c r="C4356" t="s">
        <v>37</v>
      </c>
      <c r="D4356" s="1">
        <v>0</v>
      </c>
      <c r="E4356" s="1">
        <v>0</v>
      </c>
      <c r="F4356" s="1">
        <v>0</v>
      </c>
      <c r="G4356" t="s">
        <v>14</v>
      </c>
      <c r="H4356" s="1">
        <v>2100</v>
      </c>
    </row>
    <row r="4357" spans="1:8">
      <c r="A4357" s="4" t="str">
        <f t="shared" si="68"/>
        <v>2011New Jersey</v>
      </c>
      <c r="B4357">
        <v>2011</v>
      </c>
      <c r="C4357" t="s">
        <v>37</v>
      </c>
      <c r="D4357" s="1">
        <v>0</v>
      </c>
      <c r="E4357" s="1">
        <v>0</v>
      </c>
      <c r="F4357" s="1">
        <v>0</v>
      </c>
      <c r="G4357" t="s">
        <v>15</v>
      </c>
      <c r="H4357" s="1">
        <v>781</v>
      </c>
    </row>
    <row r="4358" spans="1:8">
      <c r="A4358" s="4" t="str">
        <f t="shared" si="68"/>
        <v>2011New Jersey</v>
      </c>
      <c r="B4358">
        <v>2011</v>
      </c>
      <c r="C4358" t="s">
        <v>37</v>
      </c>
      <c r="D4358" s="1">
        <v>0</v>
      </c>
      <c r="E4358" s="1">
        <v>0</v>
      </c>
      <c r="F4358" s="1">
        <v>0</v>
      </c>
      <c r="G4358" t="s">
        <v>16</v>
      </c>
      <c r="H4358" s="1">
        <v>12907</v>
      </c>
    </row>
    <row r="4359" spans="1:8">
      <c r="A4359" s="4" t="str">
        <f t="shared" si="68"/>
        <v>2011New Jersey</v>
      </c>
      <c r="B4359">
        <v>2011</v>
      </c>
      <c r="C4359" t="s">
        <v>37</v>
      </c>
      <c r="D4359" s="1">
        <v>0</v>
      </c>
      <c r="E4359" s="1">
        <v>0</v>
      </c>
      <c r="F4359" s="1">
        <v>0</v>
      </c>
      <c r="G4359" t="s">
        <v>17</v>
      </c>
      <c r="H4359" s="1">
        <v>4268</v>
      </c>
    </row>
    <row r="4360" spans="1:8">
      <c r="A4360" s="4" t="str">
        <f t="shared" si="68"/>
        <v>2011New Jersey</v>
      </c>
      <c r="B4360">
        <v>2011</v>
      </c>
      <c r="C4360" t="s">
        <v>37</v>
      </c>
      <c r="D4360" s="1">
        <v>0</v>
      </c>
      <c r="E4360" s="1">
        <v>0</v>
      </c>
      <c r="F4360" s="1">
        <v>0</v>
      </c>
      <c r="G4360" t="s">
        <v>18</v>
      </c>
      <c r="H4360" s="1">
        <v>264</v>
      </c>
    </row>
    <row r="4361" spans="1:8">
      <c r="A4361" s="4" t="str">
        <f t="shared" si="68"/>
        <v>2011New Jersey</v>
      </c>
      <c r="B4361">
        <v>2011</v>
      </c>
      <c r="C4361" t="s">
        <v>37</v>
      </c>
      <c r="D4361" s="1">
        <v>0</v>
      </c>
      <c r="E4361" s="1">
        <v>0</v>
      </c>
      <c r="F4361" s="1">
        <v>0</v>
      </c>
      <c r="G4361" t="s">
        <v>19</v>
      </c>
      <c r="H4361" s="1">
        <v>256</v>
      </c>
    </row>
    <row r="4362" spans="1:8">
      <c r="A4362" s="4" t="str">
        <f t="shared" si="68"/>
        <v>2011New Jersey</v>
      </c>
      <c r="B4362">
        <v>2011</v>
      </c>
      <c r="C4362" t="s">
        <v>37</v>
      </c>
      <c r="D4362" s="1">
        <v>0</v>
      </c>
      <c r="E4362" s="1">
        <v>0</v>
      </c>
      <c r="F4362" s="1">
        <v>0</v>
      </c>
      <c r="G4362" t="s">
        <v>20</v>
      </c>
      <c r="H4362" s="1">
        <v>3690</v>
      </c>
    </row>
    <row r="4363" spans="1:8">
      <c r="A4363" s="4" t="str">
        <f t="shared" si="68"/>
        <v>2011New Jersey</v>
      </c>
      <c r="B4363">
        <v>2011</v>
      </c>
      <c r="C4363" t="s">
        <v>37</v>
      </c>
      <c r="D4363" s="1">
        <v>0</v>
      </c>
      <c r="E4363" s="1">
        <v>0</v>
      </c>
      <c r="F4363" s="1">
        <v>0</v>
      </c>
      <c r="G4363" t="s">
        <v>21</v>
      </c>
      <c r="H4363" s="1">
        <v>718</v>
      </c>
    </row>
    <row r="4364" spans="1:8">
      <c r="A4364" s="4" t="str">
        <f t="shared" si="68"/>
        <v>2011New Jersey</v>
      </c>
      <c r="B4364">
        <v>2011</v>
      </c>
      <c r="C4364" t="s">
        <v>37</v>
      </c>
      <c r="D4364" s="1">
        <v>0</v>
      </c>
      <c r="E4364" s="1">
        <v>0</v>
      </c>
      <c r="F4364" s="1">
        <v>0</v>
      </c>
      <c r="G4364" t="s">
        <v>22</v>
      </c>
      <c r="H4364" s="1">
        <v>332</v>
      </c>
    </row>
    <row r="4365" spans="1:8">
      <c r="A4365" s="4" t="str">
        <f t="shared" si="68"/>
        <v>2011New Jersey</v>
      </c>
      <c r="B4365">
        <v>2011</v>
      </c>
      <c r="C4365" t="s">
        <v>37</v>
      </c>
      <c r="D4365" s="1">
        <v>0</v>
      </c>
      <c r="E4365" s="1">
        <v>0</v>
      </c>
      <c r="F4365" s="1">
        <v>0</v>
      </c>
      <c r="G4365" t="s">
        <v>23</v>
      </c>
      <c r="H4365" s="1">
        <v>317</v>
      </c>
    </row>
    <row r="4366" spans="1:8">
      <c r="A4366" s="4" t="str">
        <f t="shared" si="68"/>
        <v>2011New Jersey</v>
      </c>
      <c r="B4366">
        <v>2011</v>
      </c>
      <c r="C4366" t="s">
        <v>37</v>
      </c>
      <c r="D4366" s="1">
        <v>0</v>
      </c>
      <c r="E4366" s="1">
        <v>0</v>
      </c>
      <c r="F4366" s="1">
        <v>0</v>
      </c>
      <c r="G4366" t="s">
        <v>24</v>
      </c>
      <c r="H4366" s="1">
        <v>102</v>
      </c>
    </row>
    <row r="4367" spans="1:8">
      <c r="A4367" s="4" t="str">
        <f t="shared" si="68"/>
        <v>2011New Jersey</v>
      </c>
      <c r="B4367">
        <v>2011</v>
      </c>
      <c r="C4367" t="s">
        <v>37</v>
      </c>
      <c r="D4367" s="1">
        <v>0</v>
      </c>
      <c r="E4367" s="1">
        <v>0</v>
      </c>
      <c r="F4367" s="1">
        <v>0</v>
      </c>
      <c r="G4367" t="s">
        <v>25</v>
      </c>
      <c r="H4367" s="1">
        <v>871</v>
      </c>
    </row>
    <row r="4368" spans="1:8">
      <c r="A4368" s="4" t="str">
        <f t="shared" si="68"/>
        <v>2011New Jersey</v>
      </c>
      <c r="B4368">
        <v>2011</v>
      </c>
      <c r="C4368" t="s">
        <v>37</v>
      </c>
      <c r="D4368" s="1">
        <v>0</v>
      </c>
      <c r="E4368" s="1">
        <v>0</v>
      </c>
      <c r="F4368" s="1">
        <v>0</v>
      </c>
      <c r="G4368" t="s">
        <v>26</v>
      </c>
      <c r="H4368" s="1">
        <v>624</v>
      </c>
    </row>
    <row r="4369" spans="1:8">
      <c r="A4369" s="4" t="str">
        <f t="shared" si="68"/>
        <v>2011New Jersey</v>
      </c>
      <c r="B4369">
        <v>2011</v>
      </c>
      <c r="C4369" t="s">
        <v>37</v>
      </c>
      <c r="D4369" s="1">
        <v>0</v>
      </c>
      <c r="E4369" s="1">
        <v>0</v>
      </c>
      <c r="F4369" s="1">
        <v>0</v>
      </c>
      <c r="G4369" t="s">
        <v>27</v>
      </c>
      <c r="H4369" s="1">
        <v>5335</v>
      </c>
    </row>
    <row r="4370" spans="1:8">
      <c r="A4370" s="4" t="str">
        <f t="shared" si="68"/>
        <v>2011New Jersey</v>
      </c>
      <c r="B4370">
        <v>2011</v>
      </c>
      <c r="C4370" t="s">
        <v>37</v>
      </c>
      <c r="D4370" s="1">
        <v>0</v>
      </c>
      <c r="E4370" s="1">
        <v>0</v>
      </c>
      <c r="F4370" s="1">
        <v>0</v>
      </c>
      <c r="G4370" t="s">
        <v>28</v>
      </c>
      <c r="H4370" s="1">
        <v>4675</v>
      </c>
    </row>
    <row r="4371" spans="1:8">
      <c r="A4371" s="4" t="str">
        <f t="shared" si="68"/>
        <v>2011New Jersey</v>
      </c>
      <c r="B4371">
        <v>2011</v>
      </c>
      <c r="C4371" t="s">
        <v>37</v>
      </c>
      <c r="D4371" s="1">
        <v>0</v>
      </c>
      <c r="E4371" s="1">
        <v>0</v>
      </c>
      <c r="F4371" s="1">
        <v>0</v>
      </c>
      <c r="G4371" t="s">
        <v>29</v>
      </c>
      <c r="H4371" s="1">
        <v>1889</v>
      </c>
    </row>
    <row r="4372" spans="1:8">
      <c r="A4372" s="4" t="str">
        <f t="shared" si="68"/>
        <v>2011New Jersey</v>
      </c>
      <c r="B4372">
        <v>2011</v>
      </c>
      <c r="C4372" t="s">
        <v>37</v>
      </c>
      <c r="D4372" s="1">
        <v>0</v>
      </c>
      <c r="E4372" s="1">
        <v>0</v>
      </c>
      <c r="F4372" s="1">
        <v>0</v>
      </c>
      <c r="G4372" t="s">
        <v>30</v>
      </c>
      <c r="H4372" s="1">
        <v>1261</v>
      </c>
    </row>
    <row r="4373" spans="1:8">
      <c r="A4373" s="4" t="str">
        <f t="shared" si="68"/>
        <v>2011New Jersey</v>
      </c>
      <c r="B4373">
        <v>2011</v>
      </c>
      <c r="C4373" t="s">
        <v>37</v>
      </c>
      <c r="D4373" s="1">
        <v>0</v>
      </c>
      <c r="E4373" s="1">
        <v>0</v>
      </c>
      <c r="F4373" s="1">
        <v>0</v>
      </c>
      <c r="G4373" t="s">
        <v>31</v>
      </c>
      <c r="H4373" s="1">
        <v>510</v>
      </c>
    </row>
    <row r="4374" spans="1:8">
      <c r="A4374" s="4" t="str">
        <f t="shared" si="68"/>
        <v>2011New Jersey</v>
      </c>
      <c r="B4374">
        <v>2011</v>
      </c>
      <c r="C4374" t="s">
        <v>37</v>
      </c>
      <c r="D4374" s="1">
        <v>0</v>
      </c>
      <c r="E4374" s="1">
        <v>0</v>
      </c>
      <c r="F4374" s="1">
        <v>0</v>
      </c>
      <c r="G4374" t="s">
        <v>32</v>
      </c>
      <c r="H4374" s="1">
        <v>583</v>
      </c>
    </row>
    <row r="4375" spans="1:8">
      <c r="A4375" s="4" t="str">
        <f t="shared" si="68"/>
        <v>2011New Jersey</v>
      </c>
      <c r="B4375">
        <v>2011</v>
      </c>
      <c r="C4375" t="s">
        <v>37</v>
      </c>
      <c r="D4375" s="1">
        <v>0</v>
      </c>
      <c r="E4375" s="1">
        <v>0</v>
      </c>
      <c r="F4375" s="1">
        <v>0</v>
      </c>
      <c r="G4375" t="s">
        <v>33</v>
      </c>
      <c r="H4375" s="1">
        <v>49</v>
      </c>
    </row>
    <row r="4376" spans="1:8">
      <c r="A4376" s="4" t="str">
        <f t="shared" si="68"/>
        <v>2011New Jersey</v>
      </c>
      <c r="B4376">
        <v>2011</v>
      </c>
      <c r="C4376" t="s">
        <v>37</v>
      </c>
      <c r="D4376" s="1">
        <v>0</v>
      </c>
      <c r="E4376" s="1">
        <v>0</v>
      </c>
      <c r="F4376" s="1">
        <v>0</v>
      </c>
      <c r="G4376" t="s">
        <v>34</v>
      </c>
      <c r="H4376" s="1">
        <v>312</v>
      </c>
    </row>
    <row r="4377" spans="1:8">
      <c r="A4377" s="4" t="str">
        <f t="shared" si="68"/>
        <v>2011New Jersey</v>
      </c>
      <c r="B4377">
        <v>2011</v>
      </c>
      <c r="C4377" t="s">
        <v>37</v>
      </c>
      <c r="D4377" s="1">
        <v>0</v>
      </c>
      <c r="E4377" s="1">
        <v>0</v>
      </c>
      <c r="F4377" s="1">
        <v>0</v>
      </c>
      <c r="G4377" t="s">
        <v>35</v>
      </c>
      <c r="H4377" s="1">
        <v>899</v>
      </c>
    </row>
    <row r="4378" spans="1:8">
      <c r="A4378" s="4" t="str">
        <f t="shared" si="68"/>
        <v>2011New Jersey</v>
      </c>
      <c r="B4378">
        <v>2011</v>
      </c>
      <c r="C4378" t="s">
        <v>37</v>
      </c>
      <c r="D4378" s="1">
        <v>0</v>
      </c>
      <c r="E4378" s="1">
        <v>0</v>
      </c>
      <c r="F4378" s="1">
        <v>0</v>
      </c>
      <c r="G4378" t="s">
        <v>36</v>
      </c>
      <c r="H4378" s="1">
        <v>499</v>
      </c>
    </row>
    <row r="4379" spans="1:8">
      <c r="A4379" s="4" t="str">
        <f t="shared" si="68"/>
        <v>2011New Jersey</v>
      </c>
      <c r="B4379">
        <v>2011</v>
      </c>
      <c r="C4379" t="s">
        <v>37</v>
      </c>
      <c r="D4379" s="1">
        <v>0</v>
      </c>
      <c r="E4379" s="1">
        <v>0</v>
      </c>
      <c r="F4379" s="1">
        <v>0</v>
      </c>
      <c r="G4379" t="s">
        <v>37</v>
      </c>
      <c r="H4379" s="1">
        <v>0</v>
      </c>
    </row>
    <row r="4380" spans="1:8">
      <c r="A4380" s="4" t="str">
        <f t="shared" si="68"/>
        <v>2011New Jersey</v>
      </c>
      <c r="B4380">
        <v>2011</v>
      </c>
      <c r="C4380" t="s">
        <v>37</v>
      </c>
      <c r="D4380" s="1">
        <v>0</v>
      </c>
      <c r="E4380" s="1">
        <v>0</v>
      </c>
      <c r="F4380" s="1">
        <v>0</v>
      </c>
      <c r="G4380" t="s">
        <v>38</v>
      </c>
      <c r="H4380" s="1">
        <v>355</v>
      </c>
    </row>
    <row r="4381" spans="1:8">
      <c r="A4381" s="4" t="str">
        <f t="shared" si="68"/>
        <v>2011New Jersey</v>
      </c>
      <c r="B4381">
        <v>2011</v>
      </c>
      <c r="C4381" t="s">
        <v>37</v>
      </c>
      <c r="D4381" s="1">
        <v>0</v>
      </c>
      <c r="E4381" s="1">
        <v>0</v>
      </c>
      <c r="F4381" s="1">
        <v>0</v>
      </c>
      <c r="G4381" t="s">
        <v>39</v>
      </c>
      <c r="H4381" s="1">
        <v>40815</v>
      </c>
    </row>
    <row r="4382" spans="1:8">
      <c r="A4382" s="4" t="str">
        <f t="shared" si="68"/>
        <v>2011New Jersey</v>
      </c>
      <c r="B4382">
        <v>2011</v>
      </c>
      <c r="C4382" t="s">
        <v>37</v>
      </c>
      <c r="D4382" s="1">
        <v>0</v>
      </c>
      <c r="E4382" s="1">
        <v>0</v>
      </c>
      <c r="F4382" s="1">
        <v>0</v>
      </c>
      <c r="G4382" t="s">
        <v>40</v>
      </c>
      <c r="H4382" s="1">
        <v>2482</v>
      </c>
    </row>
    <row r="4383" spans="1:8">
      <c r="A4383" s="4" t="str">
        <f t="shared" si="68"/>
        <v>2011New Jersey</v>
      </c>
      <c r="B4383">
        <v>2011</v>
      </c>
      <c r="C4383" t="s">
        <v>37</v>
      </c>
      <c r="D4383" s="1">
        <v>0</v>
      </c>
      <c r="E4383" s="1">
        <v>0</v>
      </c>
      <c r="F4383" s="1">
        <v>0</v>
      </c>
      <c r="G4383" t="s">
        <v>41</v>
      </c>
      <c r="H4383" s="1">
        <v>61</v>
      </c>
    </row>
    <row r="4384" spans="1:8">
      <c r="A4384" s="4" t="str">
        <f t="shared" si="68"/>
        <v>2011New Jersey</v>
      </c>
      <c r="B4384">
        <v>2011</v>
      </c>
      <c r="C4384" t="s">
        <v>37</v>
      </c>
      <c r="D4384" s="1">
        <v>0</v>
      </c>
      <c r="E4384" s="1">
        <v>0</v>
      </c>
      <c r="F4384" s="1">
        <v>0</v>
      </c>
      <c r="G4384" t="s">
        <v>42</v>
      </c>
      <c r="H4384" s="1">
        <v>1121</v>
      </c>
    </row>
    <row r="4385" spans="1:8">
      <c r="A4385" s="4" t="str">
        <f t="shared" si="68"/>
        <v>2011New Jersey</v>
      </c>
      <c r="B4385">
        <v>2011</v>
      </c>
      <c r="C4385" t="s">
        <v>37</v>
      </c>
      <c r="D4385" s="1">
        <v>0</v>
      </c>
      <c r="E4385" s="1">
        <v>0</v>
      </c>
      <c r="F4385" s="1">
        <v>0</v>
      </c>
      <c r="G4385" t="s">
        <v>43</v>
      </c>
      <c r="H4385" s="1">
        <v>773</v>
      </c>
    </row>
    <row r="4386" spans="1:8">
      <c r="A4386" s="4" t="str">
        <f t="shared" si="68"/>
        <v>2011New Jersey</v>
      </c>
      <c r="B4386">
        <v>2011</v>
      </c>
      <c r="C4386" t="s">
        <v>37</v>
      </c>
      <c r="D4386" s="1">
        <v>0</v>
      </c>
      <c r="E4386" s="1">
        <v>0</v>
      </c>
      <c r="F4386" s="1">
        <v>0</v>
      </c>
      <c r="G4386" t="s">
        <v>44</v>
      </c>
      <c r="H4386" s="1">
        <v>360</v>
      </c>
    </row>
    <row r="4387" spans="1:8">
      <c r="A4387" s="4" t="str">
        <f t="shared" si="68"/>
        <v>2011New Jersey</v>
      </c>
      <c r="B4387">
        <v>2011</v>
      </c>
      <c r="C4387" t="s">
        <v>37</v>
      </c>
      <c r="D4387" s="1">
        <v>0</v>
      </c>
      <c r="E4387" s="1">
        <v>0</v>
      </c>
      <c r="F4387" s="1">
        <v>0</v>
      </c>
      <c r="G4387" t="s">
        <v>45</v>
      </c>
      <c r="H4387" s="1">
        <v>19733</v>
      </c>
    </row>
    <row r="4388" spans="1:8">
      <c r="A4388" s="4" t="str">
        <f t="shared" si="68"/>
        <v>2011New Jersey</v>
      </c>
      <c r="B4388">
        <v>2011</v>
      </c>
      <c r="C4388" t="s">
        <v>37</v>
      </c>
      <c r="D4388" s="1">
        <v>0</v>
      </c>
      <c r="E4388" s="1">
        <v>0</v>
      </c>
      <c r="F4388" s="1">
        <v>0</v>
      </c>
      <c r="G4388" t="s">
        <v>46</v>
      </c>
      <c r="H4388" s="1">
        <v>463</v>
      </c>
    </row>
    <row r="4389" spans="1:8">
      <c r="A4389" s="4" t="str">
        <f t="shared" si="68"/>
        <v>2011New Jersey</v>
      </c>
      <c r="B4389">
        <v>2011</v>
      </c>
      <c r="C4389" t="s">
        <v>37</v>
      </c>
      <c r="D4389" s="1">
        <v>0</v>
      </c>
      <c r="E4389" s="1">
        <v>0</v>
      </c>
      <c r="F4389" s="1">
        <v>0</v>
      </c>
      <c r="G4389" t="s">
        <v>47</v>
      </c>
      <c r="H4389" s="1">
        <v>1586</v>
      </c>
    </row>
    <row r="4390" spans="1:8">
      <c r="A4390" s="4" t="str">
        <f t="shared" si="68"/>
        <v>2011New Jersey</v>
      </c>
      <c r="B4390">
        <v>2011</v>
      </c>
      <c r="C4390" t="s">
        <v>37</v>
      </c>
      <c r="D4390" s="1">
        <v>0</v>
      </c>
      <c r="E4390" s="1">
        <v>0</v>
      </c>
      <c r="F4390" s="1">
        <v>0</v>
      </c>
      <c r="G4390" t="s">
        <v>48</v>
      </c>
      <c r="H4390" s="1">
        <v>0</v>
      </c>
    </row>
    <row r="4391" spans="1:8">
      <c r="A4391" s="4" t="str">
        <f t="shared" si="68"/>
        <v>2011New Jersey</v>
      </c>
      <c r="B4391">
        <v>2011</v>
      </c>
      <c r="C4391" t="s">
        <v>37</v>
      </c>
      <c r="D4391" s="1">
        <v>0</v>
      </c>
      <c r="E4391" s="1">
        <v>0</v>
      </c>
      <c r="F4391" s="1">
        <v>0</v>
      </c>
      <c r="G4391" t="s">
        <v>49</v>
      </c>
      <c r="H4391" s="1">
        <v>1412</v>
      </c>
    </row>
    <row r="4392" spans="1:8">
      <c r="A4392" s="4" t="str">
        <f t="shared" si="68"/>
        <v>2011New Jersey</v>
      </c>
      <c r="B4392">
        <v>2011</v>
      </c>
      <c r="C4392" t="s">
        <v>37</v>
      </c>
      <c r="D4392" s="1">
        <v>0</v>
      </c>
      <c r="E4392" s="1">
        <v>0</v>
      </c>
      <c r="F4392" s="1">
        <v>0</v>
      </c>
      <c r="G4392" t="s">
        <v>50</v>
      </c>
      <c r="H4392" s="1">
        <v>3801</v>
      </c>
    </row>
    <row r="4393" spans="1:8">
      <c r="A4393" s="4" t="str">
        <f t="shared" si="68"/>
        <v>2011New Jersey</v>
      </c>
      <c r="B4393">
        <v>2011</v>
      </c>
      <c r="C4393" t="s">
        <v>37</v>
      </c>
      <c r="D4393" s="1">
        <v>0</v>
      </c>
      <c r="E4393" s="1">
        <v>0</v>
      </c>
      <c r="F4393" s="1">
        <v>0</v>
      </c>
      <c r="G4393" t="s">
        <v>51</v>
      </c>
      <c r="H4393" s="1">
        <v>256</v>
      </c>
    </row>
    <row r="4394" spans="1:8">
      <c r="A4394" s="4" t="str">
        <f t="shared" si="68"/>
        <v>2011New Jersey</v>
      </c>
      <c r="B4394">
        <v>2011</v>
      </c>
      <c r="C4394" t="s">
        <v>37</v>
      </c>
      <c r="D4394" s="1">
        <v>0</v>
      </c>
      <c r="E4394" s="1">
        <v>0</v>
      </c>
      <c r="F4394" s="1">
        <v>0</v>
      </c>
      <c r="G4394" t="s">
        <v>52</v>
      </c>
      <c r="H4394" s="1">
        <v>0</v>
      </c>
    </row>
    <row r="4395" spans="1:8">
      <c r="A4395" s="4" t="str">
        <f t="shared" si="68"/>
        <v>2011New Jersey</v>
      </c>
      <c r="B4395">
        <v>2011</v>
      </c>
      <c r="C4395" t="s">
        <v>37</v>
      </c>
      <c r="D4395" s="1">
        <v>0</v>
      </c>
      <c r="E4395" s="1">
        <v>0</v>
      </c>
      <c r="F4395" s="1">
        <v>0</v>
      </c>
      <c r="G4395" t="s">
        <v>53</v>
      </c>
      <c r="H4395" s="1">
        <v>4458</v>
      </c>
    </row>
    <row r="4396" spans="1:8">
      <c r="A4396" s="4" t="str">
        <f t="shared" si="68"/>
        <v>2011New Jersey</v>
      </c>
      <c r="B4396">
        <v>2011</v>
      </c>
      <c r="C4396" t="s">
        <v>37</v>
      </c>
      <c r="D4396" s="1">
        <v>0</v>
      </c>
      <c r="E4396" s="1">
        <v>0</v>
      </c>
      <c r="F4396" s="1">
        <v>0</v>
      </c>
      <c r="G4396" t="s">
        <v>54</v>
      </c>
      <c r="H4396" s="1">
        <v>2454</v>
      </c>
    </row>
    <row r="4397" spans="1:8">
      <c r="A4397" s="4" t="str">
        <f t="shared" si="68"/>
        <v>2011New Jersey</v>
      </c>
      <c r="B4397">
        <v>2011</v>
      </c>
      <c r="C4397" t="s">
        <v>37</v>
      </c>
      <c r="D4397" s="1">
        <v>0</v>
      </c>
      <c r="E4397" s="1">
        <v>0</v>
      </c>
      <c r="F4397" s="1">
        <v>0</v>
      </c>
      <c r="G4397" t="s">
        <v>55</v>
      </c>
      <c r="H4397" s="1">
        <v>1252</v>
      </c>
    </row>
    <row r="4398" spans="1:8">
      <c r="A4398" s="4" t="str">
        <f t="shared" si="68"/>
        <v>2011New Jersey</v>
      </c>
      <c r="B4398">
        <v>2011</v>
      </c>
      <c r="C4398" t="s">
        <v>37</v>
      </c>
      <c r="D4398" s="1">
        <v>0</v>
      </c>
      <c r="E4398" s="1">
        <v>0</v>
      </c>
      <c r="F4398" s="1">
        <v>0</v>
      </c>
      <c r="G4398" t="s">
        <v>56</v>
      </c>
      <c r="H4398" s="1">
        <v>214</v>
      </c>
    </row>
    <row r="4399" spans="1:8">
      <c r="A4399" s="4" t="str">
        <f t="shared" si="68"/>
        <v>2011New Jersey</v>
      </c>
      <c r="B4399">
        <v>2011</v>
      </c>
      <c r="C4399" t="s">
        <v>37</v>
      </c>
      <c r="D4399" s="1">
        <v>0</v>
      </c>
      <c r="E4399" s="1">
        <v>0</v>
      </c>
      <c r="F4399" s="1">
        <v>0</v>
      </c>
      <c r="G4399" t="s">
        <v>57</v>
      </c>
      <c r="H4399" s="1">
        <v>15</v>
      </c>
    </row>
    <row r="4400" spans="1:8">
      <c r="A4400" s="4" t="str">
        <f t="shared" si="68"/>
        <v>2011New Jersey</v>
      </c>
      <c r="B4400">
        <v>2011</v>
      </c>
      <c r="C4400" t="s">
        <v>37</v>
      </c>
      <c r="D4400" s="1">
        <v>0</v>
      </c>
      <c r="E4400" s="1">
        <v>0</v>
      </c>
      <c r="F4400" s="1">
        <v>0</v>
      </c>
      <c r="G4400" t="s">
        <v>58</v>
      </c>
      <c r="H4400" s="1">
        <v>4312</v>
      </c>
    </row>
    <row r="4401" spans="1:8">
      <c r="A4401" s="4" t="str">
        <f t="shared" si="68"/>
        <v>2011New Mexico</v>
      </c>
      <c r="B4401">
        <v>2011</v>
      </c>
      <c r="C4401" s="4" t="s">
        <v>38</v>
      </c>
      <c r="D4401" s="1">
        <v>2055293</v>
      </c>
      <c r="E4401" s="1">
        <v>1753413</v>
      </c>
      <c r="F4401" s="1">
        <v>228218</v>
      </c>
      <c r="G4401">
        <v>0</v>
      </c>
      <c r="H4401" s="1">
        <v>0</v>
      </c>
    </row>
    <row r="4402" spans="1:8">
      <c r="A4402" s="4" t="str">
        <f t="shared" si="68"/>
        <v>2011New Mexico</v>
      </c>
      <c r="B4402">
        <v>2011</v>
      </c>
      <c r="C4402" t="s">
        <v>38</v>
      </c>
      <c r="D4402" s="1">
        <v>0</v>
      </c>
      <c r="E4402" s="1">
        <v>0</v>
      </c>
      <c r="F4402" s="1">
        <v>0</v>
      </c>
      <c r="G4402" t="s">
        <v>7</v>
      </c>
      <c r="H4402" s="1">
        <v>410</v>
      </c>
    </row>
    <row r="4403" spans="1:8">
      <c r="A4403" s="4" t="str">
        <f t="shared" si="68"/>
        <v>2011New Mexico</v>
      </c>
      <c r="B4403">
        <v>2011</v>
      </c>
      <c r="C4403" t="s">
        <v>38</v>
      </c>
      <c r="D4403" s="1">
        <v>0</v>
      </c>
      <c r="E4403" s="1">
        <v>0</v>
      </c>
      <c r="F4403" s="1">
        <v>0</v>
      </c>
      <c r="G4403" t="s">
        <v>8</v>
      </c>
      <c r="H4403" s="1">
        <v>416</v>
      </c>
    </row>
    <row r="4404" spans="1:8">
      <c r="A4404" s="4" t="str">
        <f t="shared" si="68"/>
        <v>2011New Mexico</v>
      </c>
      <c r="B4404">
        <v>2011</v>
      </c>
      <c r="C4404" t="s">
        <v>38</v>
      </c>
      <c r="D4404" s="1">
        <v>0</v>
      </c>
      <c r="E4404" s="1">
        <v>0</v>
      </c>
      <c r="F4404" s="1">
        <v>0</v>
      </c>
      <c r="G4404" t="s">
        <v>9</v>
      </c>
      <c r="H4404" s="1">
        <v>7444</v>
      </c>
    </row>
    <row r="4405" spans="1:8">
      <c r="A4405" s="4" t="str">
        <f t="shared" si="68"/>
        <v>2011New Mexico</v>
      </c>
      <c r="B4405">
        <v>2011</v>
      </c>
      <c r="C4405" t="s">
        <v>38</v>
      </c>
      <c r="D4405" s="1">
        <v>0</v>
      </c>
      <c r="E4405" s="1">
        <v>0</v>
      </c>
      <c r="F4405" s="1">
        <v>0</v>
      </c>
      <c r="G4405" t="s">
        <v>10</v>
      </c>
      <c r="H4405" s="1">
        <v>682</v>
      </c>
    </row>
    <row r="4406" spans="1:8">
      <c r="A4406" s="4" t="str">
        <f t="shared" si="68"/>
        <v>2011New Mexico</v>
      </c>
      <c r="B4406">
        <v>2011</v>
      </c>
      <c r="C4406" t="s">
        <v>38</v>
      </c>
      <c r="D4406" s="1">
        <v>0</v>
      </c>
      <c r="E4406" s="1">
        <v>0</v>
      </c>
      <c r="F4406" s="1">
        <v>0</v>
      </c>
      <c r="G4406" t="s">
        <v>11</v>
      </c>
      <c r="H4406" s="1">
        <v>7066</v>
      </c>
    </row>
    <row r="4407" spans="1:8">
      <c r="A4407" s="4" t="str">
        <f t="shared" si="68"/>
        <v>2011New Mexico</v>
      </c>
      <c r="B4407">
        <v>2011</v>
      </c>
      <c r="C4407" t="s">
        <v>38</v>
      </c>
      <c r="D4407" s="1">
        <v>0</v>
      </c>
      <c r="E4407" s="1">
        <v>0</v>
      </c>
      <c r="F4407" s="1">
        <v>0</v>
      </c>
      <c r="G4407" t="s">
        <v>12</v>
      </c>
      <c r="H4407" s="1">
        <v>5525</v>
      </c>
    </row>
    <row r="4408" spans="1:8">
      <c r="A4408" s="4" t="str">
        <f t="shared" si="68"/>
        <v>2011New Mexico</v>
      </c>
      <c r="B4408">
        <v>2011</v>
      </c>
      <c r="C4408" t="s">
        <v>38</v>
      </c>
      <c r="D4408" s="1">
        <v>0</v>
      </c>
      <c r="E4408" s="1">
        <v>0</v>
      </c>
      <c r="F4408" s="1">
        <v>0</v>
      </c>
      <c r="G4408" t="s">
        <v>13</v>
      </c>
      <c r="H4408" s="1">
        <v>0</v>
      </c>
    </row>
    <row r="4409" spans="1:8">
      <c r="A4409" s="4" t="str">
        <f t="shared" si="68"/>
        <v>2011New Mexico</v>
      </c>
      <c r="B4409">
        <v>2011</v>
      </c>
      <c r="C4409" t="s">
        <v>38</v>
      </c>
      <c r="D4409" s="1">
        <v>0</v>
      </c>
      <c r="E4409" s="1">
        <v>0</v>
      </c>
      <c r="F4409" s="1">
        <v>0</v>
      </c>
      <c r="G4409" t="s">
        <v>14</v>
      </c>
      <c r="H4409" s="1">
        <v>0</v>
      </c>
    </row>
    <row r="4410" spans="1:8">
      <c r="A4410" s="4" t="str">
        <f t="shared" si="68"/>
        <v>2011New Mexico</v>
      </c>
      <c r="B4410">
        <v>2011</v>
      </c>
      <c r="C4410" t="s">
        <v>38</v>
      </c>
      <c r="D4410" s="1">
        <v>0</v>
      </c>
      <c r="E4410" s="1">
        <v>0</v>
      </c>
      <c r="F4410" s="1">
        <v>0</v>
      </c>
      <c r="G4410" t="s">
        <v>15</v>
      </c>
      <c r="H4410" s="1">
        <v>212</v>
      </c>
    </row>
    <row r="4411" spans="1:8">
      <c r="A4411" s="4" t="str">
        <f t="shared" si="68"/>
        <v>2011New Mexico</v>
      </c>
      <c r="B4411">
        <v>2011</v>
      </c>
      <c r="C4411" t="s">
        <v>38</v>
      </c>
      <c r="D4411" s="1">
        <v>0</v>
      </c>
      <c r="E4411" s="1">
        <v>0</v>
      </c>
      <c r="F4411" s="1">
        <v>0</v>
      </c>
      <c r="G4411" t="s">
        <v>16</v>
      </c>
      <c r="H4411" s="1">
        <v>2806</v>
      </c>
    </row>
    <row r="4412" spans="1:8">
      <c r="A4412" s="4" t="str">
        <f t="shared" si="68"/>
        <v>2011New Mexico</v>
      </c>
      <c r="B4412">
        <v>2011</v>
      </c>
      <c r="C4412" t="s">
        <v>38</v>
      </c>
      <c r="D4412" s="1">
        <v>0</v>
      </c>
      <c r="E4412" s="1">
        <v>0</v>
      </c>
      <c r="F4412" s="1">
        <v>0</v>
      </c>
      <c r="G4412" t="s">
        <v>17</v>
      </c>
      <c r="H4412" s="1">
        <v>676</v>
      </c>
    </row>
    <row r="4413" spans="1:8">
      <c r="A4413" s="4" t="str">
        <f t="shared" si="68"/>
        <v>2011New Mexico</v>
      </c>
      <c r="B4413">
        <v>2011</v>
      </c>
      <c r="C4413" t="s">
        <v>38</v>
      </c>
      <c r="D4413" s="1">
        <v>0</v>
      </c>
      <c r="E4413" s="1">
        <v>0</v>
      </c>
      <c r="F4413" s="1">
        <v>0</v>
      </c>
      <c r="G4413" t="s">
        <v>18</v>
      </c>
      <c r="H4413" s="1">
        <v>81</v>
      </c>
    </row>
    <row r="4414" spans="1:8">
      <c r="A4414" s="4" t="str">
        <f t="shared" si="68"/>
        <v>2011New Mexico</v>
      </c>
      <c r="B4414">
        <v>2011</v>
      </c>
      <c r="C4414" t="s">
        <v>38</v>
      </c>
      <c r="D4414" s="1">
        <v>0</v>
      </c>
      <c r="E4414" s="1">
        <v>0</v>
      </c>
      <c r="F4414" s="1">
        <v>0</v>
      </c>
      <c r="G4414" t="s">
        <v>19</v>
      </c>
      <c r="H4414" s="1">
        <v>355</v>
      </c>
    </row>
    <row r="4415" spans="1:8">
      <c r="A4415" s="4" t="str">
        <f t="shared" si="68"/>
        <v>2011New Mexico</v>
      </c>
      <c r="B4415">
        <v>2011</v>
      </c>
      <c r="C4415" t="s">
        <v>38</v>
      </c>
      <c r="D4415" s="1">
        <v>0</v>
      </c>
      <c r="E4415" s="1">
        <v>0</v>
      </c>
      <c r="F4415" s="1">
        <v>0</v>
      </c>
      <c r="G4415" t="s">
        <v>20</v>
      </c>
      <c r="H4415" s="1">
        <v>466</v>
      </c>
    </row>
    <row r="4416" spans="1:8">
      <c r="A4416" s="4" t="str">
        <f t="shared" si="68"/>
        <v>2011New Mexico</v>
      </c>
      <c r="B4416">
        <v>2011</v>
      </c>
      <c r="C4416" t="s">
        <v>38</v>
      </c>
      <c r="D4416" s="1">
        <v>0</v>
      </c>
      <c r="E4416" s="1">
        <v>0</v>
      </c>
      <c r="F4416" s="1">
        <v>0</v>
      </c>
      <c r="G4416" t="s">
        <v>21</v>
      </c>
      <c r="H4416" s="1">
        <v>2030</v>
      </c>
    </row>
    <row r="4417" spans="1:8">
      <c r="A4417" s="4" t="str">
        <f t="shared" si="68"/>
        <v>2011New Mexico</v>
      </c>
      <c r="B4417">
        <v>2011</v>
      </c>
      <c r="C4417" t="s">
        <v>38</v>
      </c>
      <c r="D4417" s="1">
        <v>0</v>
      </c>
      <c r="E4417" s="1">
        <v>0</v>
      </c>
      <c r="F4417" s="1">
        <v>0</v>
      </c>
      <c r="G4417" t="s">
        <v>22</v>
      </c>
      <c r="H4417" s="1">
        <v>0</v>
      </c>
    </row>
    <row r="4418" spans="1:8">
      <c r="A4418" s="4" t="str">
        <f t="shared" si="68"/>
        <v>2011New Mexico</v>
      </c>
      <c r="B4418">
        <v>2011</v>
      </c>
      <c r="C4418" t="s">
        <v>38</v>
      </c>
      <c r="D4418" s="1">
        <v>0</v>
      </c>
      <c r="E4418" s="1">
        <v>0</v>
      </c>
      <c r="F4418" s="1">
        <v>0</v>
      </c>
      <c r="G4418" t="s">
        <v>23</v>
      </c>
      <c r="H4418" s="1">
        <v>1333</v>
      </c>
    </row>
    <row r="4419" spans="1:8">
      <c r="A4419" s="4" t="str">
        <f t="shared" ref="A4419:A4482" si="69">B4419&amp;C4419</f>
        <v>2011New Mexico</v>
      </c>
      <c r="B4419">
        <v>2011</v>
      </c>
      <c r="C4419" t="s">
        <v>38</v>
      </c>
      <c r="D4419" s="1">
        <v>0</v>
      </c>
      <c r="E4419" s="1">
        <v>0</v>
      </c>
      <c r="F4419" s="1">
        <v>0</v>
      </c>
      <c r="G4419" t="s">
        <v>24</v>
      </c>
      <c r="H4419" s="1">
        <v>87</v>
      </c>
    </row>
    <row r="4420" spans="1:8">
      <c r="A4420" s="4" t="str">
        <f t="shared" si="69"/>
        <v>2011New Mexico</v>
      </c>
      <c r="B4420">
        <v>2011</v>
      </c>
      <c r="C4420" t="s">
        <v>38</v>
      </c>
      <c r="D4420" s="1">
        <v>0</v>
      </c>
      <c r="E4420" s="1">
        <v>0</v>
      </c>
      <c r="F4420" s="1">
        <v>0</v>
      </c>
      <c r="G4420" t="s">
        <v>25</v>
      </c>
      <c r="H4420" s="1">
        <v>184</v>
      </c>
    </row>
    <row r="4421" spans="1:8">
      <c r="A4421" s="4" t="str">
        <f t="shared" si="69"/>
        <v>2011New Mexico</v>
      </c>
      <c r="B4421">
        <v>2011</v>
      </c>
      <c r="C4421" t="s">
        <v>38</v>
      </c>
      <c r="D4421" s="1">
        <v>0</v>
      </c>
      <c r="E4421" s="1">
        <v>0</v>
      </c>
      <c r="F4421" s="1">
        <v>0</v>
      </c>
      <c r="G4421" t="s">
        <v>26</v>
      </c>
      <c r="H4421" s="1">
        <v>510</v>
      </c>
    </row>
    <row r="4422" spans="1:8">
      <c r="A4422" s="4" t="str">
        <f t="shared" si="69"/>
        <v>2011New Mexico</v>
      </c>
      <c r="B4422">
        <v>2011</v>
      </c>
      <c r="C4422" t="s">
        <v>38</v>
      </c>
      <c r="D4422" s="1">
        <v>0</v>
      </c>
      <c r="E4422" s="1">
        <v>0</v>
      </c>
      <c r="F4422" s="1">
        <v>0</v>
      </c>
      <c r="G4422" t="s">
        <v>27</v>
      </c>
      <c r="H4422" s="1">
        <v>2277</v>
      </c>
    </row>
    <row r="4423" spans="1:8">
      <c r="A4423" s="4" t="str">
        <f t="shared" si="69"/>
        <v>2011New Mexico</v>
      </c>
      <c r="B4423">
        <v>2011</v>
      </c>
      <c r="C4423" t="s">
        <v>38</v>
      </c>
      <c r="D4423" s="1">
        <v>0</v>
      </c>
      <c r="E4423" s="1">
        <v>0</v>
      </c>
      <c r="F4423" s="1">
        <v>0</v>
      </c>
      <c r="G4423" t="s">
        <v>28</v>
      </c>
      <c r="H4423" s="1">
        <v>252</v>
      </c>
    </row>
    <row r="4424" spans="1:8">
      <c r="A4424" s="4" t="str">
        <f t="shared" si="69"/>
        <v>2011New Mexico</v>
      </c>
      <c r="B4424">
        <v>2011</v>
      </c>
      <c r="C4424" t="s">
        <v>38</v>
      </c>
      <c r="D4424" s="1">
        <v>0</v>
      </c>
      <c r="E4424" s="1">
        <v>0</v>
      </c>
      <c r="F4424" s="1">
        <v>0</v>
      </c>
      <c r="G4424" t="s">
        <v>29</v>
      </c>
      <c r="H4424" s="1">
        <v>908</v>
      </c>
    </row>
    <row r="4425" spans="1:8">
      <c r="A4425" s="4" t="str">
        <f t="shared" si="69"/>
        <v>2011New Mexico</v>
      </c>
      <c r="B4425">
        <v>2011</v>
      </c>
      <c r="C4425" t="s">
        <v>38</v>
      </c>
      <c r="D4425" s="1">
        <v>0</v>
      </c>
      <c r="E4425" s="1">
        <v>0</v>
      </c>
      <c r="F4425" s="1">
        <v>0</v>
      </c>
      <c r="G4425" t="s">
        <v>30</v>
      </c>
      <c r="H4425" s="1">
        <v>438</v>
      </c>
    </row>
    <row r="4426" spans="1:8">
      <c r="A4426" s="4" t="str">
        <f t="shared" si="69"/>
        <v>2011New Mexico</v>
      </c>
      <c r="B4426">
        <v>2011</v>
      </c>
      <c r="C4426" t="s">
        <v>38</v>
      </c>
      <c r="D4426" s="1">
        <v>0</v>
      </c>
      <c r="E4426" s="1">
        <v>0</v>
      </c>
      <c r="F4426" s="1">
        <v>0</v>
      </c>
      <c r="G4426" t="s">
        <v>31</v>
      </c>
      <c r="H4426" s="1">
        <v>556</v>
      </c>
    </row>
    <row r="4427" spans="1:8">
      <c r="A4427" s="4" t="str">
        <f t="shared" si="69"/>
        <v>2011New Mexico</v>
      </c>
      <c r="B4427">
        <v>2011</v>
      </c>
      <c r="C4427" t="s">
        <v>38</v>
      </c>
      <c r="D4427" s="1">
        <v>0</v>
      </c>
      <c r="E4427" s="1">
        <v>0</v>
      </c>
      <c r="F4427" s="1">
        <v>0</v>
      </c>
      <c r="G4427" t="s">
        <v>32</v>
      </c>
      <c r="H4427" s="1">
        <v>1183</v>
      </c>
    </row>
    <row r="4428" spans="1:8">
      <c r="A4428" s="4" t="str">
        <f t="shared" si="69"/>
        <v>2011New Mexico</v>
      </c>
      <c r="B4428">
        <v>2011</v>
      </c>
      <c r="C4428" t="s">
        <v>38</v>
      </c>
      <c r="D4428" s="1">
        <v>0</v>
      </c>
      <c r="E4428" s="1">
        <v>0</v>
      </c>
      <c r="F4428" s="1">
        <v>0</v>
      </c>
      <c r="G4428" t="s">
        <v>33</v>
      </c>
      <c r="H4428" s="1">
        <v>544</v>
      </c>
    </row>
    <row r="4429" spans="1:8">
      <c r="A4429" s="4" t="str">
        <f t="shared" si="69"/>
        <v>2011New Mexico</v>
      </c>
      <c r="B4429">
        <v>2011</v>
      </c>
      <c r="C4429" t="s">
        <v>38</v>
      </c>
      <c r="D4429" s="1">
        <v>0</v>
      </c>
      <c r="E4429" s="1">
        <v>0</v>
      </c>
      <c r="F4429" s="1">
        <v>0</v>
      </c>
      <c r="G4429" t="s">
        <v>34</v>
      </c>
      <c r="H4429" s="1">
        <v>353</v>
      </c>
    </row>
    <row r="4430" spans="1:8">
      <c r="A4430" s="4" t="str">
        <f t="shared" si="69"/>
        <v>2011New Mexico</v>
      </c>
      <c r="B4430">
        <v>2011</v>
      </c>
      <c r="C4430" t="s">
        <v>38</v>
      </c>
      <c r="D4430" s="1">
        <v>0</v>
      </c>
      <c r="E4430" s="1">
        <v>0</v>
      </c>
      <c r="F4430" s="1">
        <v>0</v>
      </c>
      <c r="G4430" t="s">
        <v>35</v>
      </c>
      <c r="H4430" s="1">
        <v>2099</v>
      </c>
    </row>
    <row r="4431" spans="1:8">
      <c r="A4431" s="4" t="str">
        <f t="shared" si="69"/>
        <v>2011New Mexico</v>
      </c>
      <c r="B4431">
        <v>2011</v>
      </c>
      <c r="C4431" t="s">
        <v>38</v>
      </c>
      <c r="D4431" s="1">
        <v>0</v>
      </c>
      <c r="E4431" s="1">
        <v>0</v>
      </c>
      <c r="F4431" s="1">
        <v>0</v>
      </c>
      <c r="G4431" t="s">
        <v>36</v>
      </c>
      <c r="H4431" s="1">
        <v>114</v>
      </c>
    </row>
    <row r="4432" spans="1:8">
      <c r="A4432" s="4" t="str">
        <f t="shared" si="69"/>
        <v>2011New Mexico</v>
      </c>
      <c r="B4432">
        <v>2011</v>
      </c>
      <c r="C4432" t="s">
        <v>38</v>
      </c>
      <c r="D4432" s="1">
        <v>0</v>
      </c>
      <c r="E4432" s="1">
        <v>0</v>
      </c>
      <c r="F4432" s="1">
        <v>0</v>
      </c>
      <c r="G4432" t="s">
        <v>37</v>
      </c>
      <c r="H4432" s="1">
        <v>245</v>
      </c>
    </row>
    <row r="4433" spans="1:8">
      <c r="A4433" s="4" t="str">
        <f t="shared" si="69"/>
        <v>2011New Mexico</v>
      </c>
      <c r="B4433">
        <v>2011</v>
      </c>
      <c r="C4433" t="s">
        <v>38</v>
      </c>
      <c r="D4433" s="1">
        <v>0</v>
      </c>
      <c r="E4433" s="1">
        <v>0</v>
      </c>
      <c r="F4433" s="1">
        <v>0</v>
      </c>
      <c r="G4433" t="s">
        <v>38</v>
      </c>
      <c r="H4433" s="1">
        <v>0</v>
      </c>
    </row>
    <row r="4434" spans="1:8">
      <c r="A4434" s="4" t="str">
        <f t="shared" si="69"/>
        <v>2011New Mexico</v>
      </c>
      <c r="B4434">
        <v>2011</v>
      </c>
      <c r="C4434" t="s">
        <v>38</v>
      </c>
      <c r="D4434" s="1">
        <v>0</v>
      </c>
      <c r="E4434" s="1">
        <v>0</v>
      </c>
      <c r="F4434" s="1">
        <v>0</v>
      </c>
      <c r="G4434" t="s">
        <v>39</v>
      </c>
      <c r="H4434" s="1">
        <v>1445</v>
      </c>
    </row>
    <row r="4435" spans="1:8">
      <c r="A4435" s="4" t="str">
        <f t="shared" si="69"/>
        <v>2011New Mexico</v>
      </c>
      <c r="B4435">
        <v>2011</v>
      </c>
      <c r="C4435" t="s">
        <v>38</v>
      </c>
      <c r="D4435" s="1">
        <v>0</v>
      </c>
      <c r="E4435" s="1">
        <v>0</v>
      </c>
      <c r="F4435" s="1">
        <v>0</v>
      </c>
      <c r="G4435" t="s">
        <v>40</v>
      </c>
      <c r="H4435" s="1">
        <v>522</v>
      </c>
    </row>
    <row r="4436" spans="1:8">
      <c r="A4436" s="4" t="str">
        <f t="shared" si="69"/>
        <v>2011New Mexico</v>
      </c>
      <c r="B4436">
        <v>2011</v>
      </c>
      <c r="C4436" t="s">
        <v>38</v>
      </c>
      <c r="D4436" s="1">
        <v>0</v>
      </c>
      <c r="E4436" s="1">
        <v>0</v>
      </c>
      <c r="F4436" s="1">
        <v>0</v>
      </c>
      <c r="G4436" t="s">
        <v>41</v>
      </c>
      <c r="H4436" s="1">
        <v>264</v>
      </c>
    </row>
    <row r="4437" spans="1:8">
      <c r="A4437" s="4" t="str">
        <f t="shared" si="69"/>
        <v>2011New Mexico</v>
      </c>
      <c r="B4437">
        <v>2011</v>
      </c>
      <c r="C4437" t="s">
        <v>38</v>
      </c>
      <c r="D4437" s="1">
        <v>0</v>
      </c>
      <c r="E4437" s="1">
        <v>0</v>
      </c>
      <c r="F4437" s="1">
        <v>0</v>
      </c>
      <c r="G4437" t="s">
        <v>42</v>
      </c>
      <c r="H4437" s="1">
        <v>1742</v>
      </c>
    </row>
    <row r="4438" spans="1:8">
      <c r="A4438" s="4" t="str">
        <f t="shared" si="69"/>
        <v>2011New Mexico</v>
      </c>
      <c r="B4438">
        <v>2011</v>
      </c>
      <c r="C4438" t="s">
        <v>38</v>
      </c>
      <c r="D4438" s="1">
        <v>0</v>
      </c>
      <c r="E4438" s="1">
        <v>0</v>
      </c>
      <c r="F4438" s="1">
        <v>0</v>
      </c>
      <c r="G4438" t="s">
        <v>43</v>
      </c>
      <c r="H4438" s="1">
        <v>234</v>
      </c>
    </row>
    <row r="4439" spans="1:8">
      <c r="A4439" s="4" t="str">
        <f t="shared" si="69"/>
        <v>2011New Mexico</v>
      </c>
      <c r="B4439">
        <v>2011</v>
      </c>
      <c r="C4439" t="s">
        <v>38</v>
      </c>
      <c r="D4439" s="1">
        <v>0</v>
      </c>
      <c r="E4439" s="1">
        <v>0</v>
      </c>
      <c r="F4439" s="1">
        <v>0</v>
      </c>
      <c r="G4439" t="s">
        <v>44</v>
      </c>
      <c r="H4439" s="1">
        <v>916</v>
      </c>
    </row>
    <row r="4440" spans="1:8">
      <c r="A4440" s="4" t="str">
        <f t="shared" si="69"/>
        <v>2011New Mexico</v>
      </c>
      <c r="B4440">
        <v>2011</v>
      </c>
      <c r="C4440" t="s">
        <v>38</v>
      </c>
      <c r="D4440" s="1">
        <v>0</v>
      </c>
      <c r="E4440" s="1">
        <v>0</v>
      </c>
      <c r="F4440" s="1">
        <v>0</v>
      </c>
      <c r="G4440" t="s">
        <v>45</v>
      </c>
      <c r="H4440" s="1">
        <v>492</v>
      </c>
    </row>
    <row r="4441" spans="1:8">
      <c r="A4441" s="4" t="str">
        <f t="shared" si="69"/>
        <v>2011New Mexico</v>
      </c>
      <c r="B4441">
        <v>2011</v>
      </c>
      <c r="C4441" t="s">
        <v>38</v>
      </c>
      <c r="D4441" s="1">
        <v>0</v>
      </c>
      <c r="E4441" s="1">
        <v>0</v>
      </c>
      <c r="F4441" s="1">
        <v>0</v>
      </c>
      <c r="G4441" t="s">
        <v>46</v>
      </c>
      <c r="H4441" s="1">
        <v>0</v>
      </c>
    </row>
    <row r="4442" spans="1:8">
      <c r="A4442" s="4" t="str">
        <f t="shared" si="69"/>
        <v>2011New Mexico</v>
      </c>
      <c r="B4442">
        <v>2011</v>
      </c>
      <c r="C4442" t="s">
        <v>38</v>
      </c>
      <c r="D4442" s="1">
        <v>0</v>
      </c>
      <c r="E4442" s="1">
        <v>0</v>
      </c>
      <c r="F4442" s="1">
        <v>0</v>
      </c>
      <c r="G4442" t="s">
        <v>47</v>
      </c>
      <c r="H4442" s="1">
        <v>145</v>
      </c>
    </row>
    <row r="4443" spans="1:8">
      <c r="A4443" s="4" t="str">
        <f t="shared" si="69"/>
        <v>2011New Mexico</v>
      </c>
      <c r="B4443">
        <v>2011</v>
      </c>
      <c r="C4443" t="s">
        <v>38</v>
      </c>
      <c r="D4443" s="1">
        <v>0</v>
      </c>
      <c r="E4443" s="1">
        <v>0</v>
      </c>
      <c r="F4443" s="1">
        <v>0</v>
      </c>
      <c r="G4443" t="s">
        <v>48</v>
      </c>
      <c r="H4443" s="1">
        <v>240</v>
      </c>
    </row>
    <row r="4444" spans="1:8">
      <c r="A4444" s="4" t="str">
        <f t="shared" si="69"/>
        <v>2011New Mexico</v>
      </c>
      <c r="B4444">
        <v>2011</v>
      </c>
      <c r="C4444" t="s">
        <v>38</v>
      </c>
      <c r="D4444" s="1">
        <v>0</v>
      </c>
      <c r="E4444" s="1">
        <v>0</v>
      </c>
      <c r="F4444" s="1">
        <v>0</v>
      </c>
      <c r="G4444" t="s">
        <v>49</v>
      </c>
      <c r="H4444" s="1">
        <v>899</v>
      </c>
    </row>
    <row r="4445" spans="1:8">
      <c r="A4445" s="4" t="str">
        <f t="shared" si="69"/>
        <v>2011New Mexico</v>
      </c>
      <c r="B4445">
        <v>2011</v>
      </c>
      <c r="C4445" t="s">
        <v>38</v>
      </c>
      <c r="D4445" s="1">
        <v>0</v>
      </c>
      <c r="E4445" s="1">
        <v>0</v>
      </c>
      <c r="F4445" s="1">
        <v>0</v>
      </c>
      <c r="G4445" t="s">
        <v>50</v>
      </c>
      <c r="H4445" s="1">
        <v>13633</v>
      </c>
    </row>
    <row r="4446" spans="1:8">
      <c r="A4446" s="4" t="str">
        <f t="shared" si="69"/>
        <v>2011New Mexico</v>
      </c>
      <c r="B4446">
        <v>2011</v>
      </c>
      <c r="C4446" t="s">
        <v>38</v>
      </c>
      <c r="D4446" s="1">
        <v>0</v>
      </c>
      <c r="E4446" s="1">
        <v>0</v>
      </c>
      <c r="F4446" s="1">
        <v>0</v>
      </c>
      <c r="G4446" t="s">
        <v>51</v>
      </c>
      <c r="H4446" s="1">
        <v>303</v>
      </c>
    </row>
    <row r="4447" spans="1:8">
      <c r="A4447" s="4" t="str">
        <f t="shared" si="69"/>
        <v>2011New Mexico</v>
      </c>
      <c r="B4447">
        <v>2011</v>
      </c>
      <c r="C4447" t="s">
        <v>38</v>
      </c>
      <c r="D4447" s="1">
        <v>0</v>
      </c>
      <c r="E4447" s="1">
        <v>0</v>
      </c>
      <c r="F4447" s="1">
        <v>0</v>
      </c>
      <c r="G4447" t="s">
        <v>52</v>
      </c>
      <c r="H4447" s="1">
        <v>71</v>
      </c>
    </row>
    <row r="4448" spans="1:8">
      <c r="A4448" s="4" t="str">
        <f t="shared" si="69"/>
        <v>2011New Mexico</v>
      </c>
      <c r="B4448">
        <v>2011</v>
      </c>
      <c r="C4448" t="s">
        <v>38</v>
      </c>
      <c r="D4448" s="1">
        <v>0</v>
      </c>
      <c r="E4448" s="1">
        <v>0</v>
      </c>
      <c r="F4448" s="1">
        <v>0</v>
      </c>
      <c r="G4448" t="s">
        <v>53</v>
      </c>
      <c r="H4448" s="1">
        <v>425</v>
      </c>
    </row>
    <row r="4449" spans="1:8">
      <c r="A4449" s="4" t="str">
        <f t="shared" si="69"/>
        <v>2011New Mexico</v>
      </c>
      <c r="B4449">
        <v>2011</v>
      </c>
      <c r="C4449" t="s">
        <v>38</v>
      </c>
      <c r="D4449" s="1">
        <v>0</v>
      </c>
      <c r="E4449" s="1">
        <v>0</v>
      </c>
      <c r="F4449" s="1">
        <v>0</v>
      </c>
      <c r="G4449" t="s">
        <v>54</v>
      </c>
      <c r="H4449" s="1">
        <v>924</v>
      </c>
    </row>
    <row r="4450" spans="1:8">
      <c r="A4450" s="4" t="str">
        <f t="shared" si="69"/>
        <v>2011New Mexico</v>
      </c>
      <c r="B4450">
        <v>2011</v>
      </c>
      <c r="C4450" t="s">
        <v>38</v>
      </c>
      <c r="D4450" s="1">
        <v>0</v>
      </c>
      <c r="E4450" s="1">
        <v>0</v>
      </c>
      <c r="F4450" s="1">
        <v>0</v>
      </c>
      <c r="G4450" t="s">
        <v>55</v>
      </c>
      <c r="H4450" s="1">
        <v>0</v>
      </c>
    </row>
    <row r="4451" spans="1:8">
      <c r="A4451" s="4" t="str">
        <f t="shared" si="69"/>
        <v>2011New Mexico</v>
      </c>
      <c r="B4451">
        <v>2011</v>
      </c>
      <c r="C4451" t="s">
        <v>38</v>
      </c>
      <c r="D4451" s="1">
        <v>0</v>
      </c>
      <c r="E4451" s="1">
        <v>0</v>
      </c>
      <c r="F4451" s="1">
        <v>0</v>
      </c>
      <c r="G4451" t="s">
        <v>56</v>
      </c>
      <c r="H4451" s="1">
        <v>340</v>
      </c>
    </row>
    <row r="4452" spans="1:8">
      <c r="A4452" s="4" t="str">
        <f t="shared" si="69"/>
        <v>2011New Mexico</v>
      </c>
      <c r="B4452">
        <v>2011</v>
      </c>
      <c r="C4452" t="s">
        <v>38</v>
      </c>
      <c r="D4452" s="1">
        <v>0</v>
      </c>
      <c r="E4452" s="1">
        <v>0</v>
      </c>
      <c r="F4452" s="1">
        <v>0</v>
      </c>
      <c r="G4452" t="s">
        <v>57</v>
      </c>
      <c r="H4452" s="1">
        <v>283</v>
      </c>
    </row>
    <row r="4453" spans="1:8">
      <c r="A4453" s="4" t="str">
        <f t="shared" si="69"/>
        <v>2011New Mexico</v>
      </c>
      <c r="B4453">
        <v>2011</v>
      </c>
      <c r="C4453" t="s">
        <v>38</v>
      </c>
      <c r="D4453" s="1">
        <v>0</v>
      </c>
      <c r="E4453" s="1">
        <v>0</v>
      </c>
      <c r="F4453" s="1">
        <v>0</v>
      </c>
      <c r="G4453" t="s">
        <v>58</v>
      </c>
      <c r="H4453" s="1">
        <v>99</v>
      </c>
    </row>
    <row r="4454" spans="1:8">
      <c r="A4454" s="4" t="str">
        <f t="shared" si="69"/>
        <v>2011New York</v>
      </c>
      <c r="B4454">
        <v>2011</v>
      </c>
      <c r="C4454" s="4" t="s">
        <v>39</v>
      </c>
      <c r="D4454" s="1">
        <v>19248685</v>
      </c>
      <c r="E4454" s="1">
        <v>17055260</v>
      </c>
      <c r="F4454" s="1">
        <v>1756105</v>
      </c>
      <c r="G4454">
        <v>0</v>
      </c>
      <c r="H4454" s="1">
        <v>0</v>
      </c>
    </row>
    <row r="4455" spans="1:8">
      <c r="A4455" s="4" t="str">
        <f t="shared" si="69"/>
        <v>2011New York</v>
      </c>
      <c r="B4455">
        <v>2011</v>
      </c>
      <c r="C4455" t="s">
        <v>39</v>
      </c>
      <c r="D4455" s="1">
        <v>0</v>
      </c>
      <c r="E4455" s="1">
        <v>0</v>
      </c>
      <c r="F4455" s="1">
        <v>0</v>
      </c>
      <c r="G4455" t="s">
        <v>7</v>
      </c>
      <c r="H4455" s="1">
        <v>1812</v>
      </c>
    </row>
    <row r="4456" spans="1:8">
      <c r="A4456" s="4" t="str">
        <f t="shared" si="69"/>
        <v>2011New York</v>
      </c>
      <c r="B4456">
        <v>2011</v>
      </c>
      <c r="C4456" t="s">
        <v>39</v>
      </c>
      <c r="D4456" s="1">
        <v>0</v>
      </c>
      <c r="E4456" s="1">
        <v>0</v>
      </c>
      <c r="F4456" s="1">
        <v>0</v>
      </c>
      <c r="G4456" t="s">
        <v>8</v>
      </c>
      <c r="H4456" s="1">
        <v>6124</v>
      </c>
    </row>
    <row r="4457" spans="1:8">
      <c r="A4457" s="4" t="str">
        <f t="shared" si="69"/>
        <v>2011New York</v>
      </c>
      <c r="B4457">
        <v>2011</v>
      </c>
      <c r="C4457" t="s">
        <v>39</v>
      </c>
      <c r="D4457" s="1">
        <v>0</v>
      </c>
      <c r="E4457" s="1">
        <v>0</v>
      </c>
      <c r="F4457" s="1">
        <v>0</v>
      </c>
      <c r="G4457" t="s">
        <v>9</v>
      </c>
      <c r="H4457" s="1">
        <v>2821</v>
      </c>
    </row>
    <row r="4458" spans="1:8">
      <c r="A4458" s="4" t="str">
        <f t="shared" si="69"/>
        <v>2011New York</v>
      </c>
      <c r="B4458">
        <v>2011</v>
      </c>
      <c r="C4458" t="s">
        <v>39</v>
      </c>
      <c r="D4458" s="1">
        <v>0</v>
      </c>
      <c r="E4458" s="1">
        <v>0</v>
      </c>
      <c r="F4458" s="1">
        <v>0</v>
      </c>
      <c r="G4458" t="s">
        <v>10</v>
      </c>
      <c r="H4458" s="1">
        <v>1041</v>
      </c>
    </row>
    <row r="4459" spans="1:8">
      <c r="A4459" s="4" t="str">
        <f t="shared" si="69"/>
        <v>2011New York</v>
      </c>
      <c r="B4459">
        <v>2011</v>
      </c>
      <c r="C4459" t="s">
        <v>39</v>
      </c>
      <c r="D4459" s="1">
        <v>0</v>
      </c>
      <c r="E4459" s="1">
        <v>0</v>
      </c>
      <c r="F4459" s="1">
        <v>0</v>
      </c>
      <c r="G4459" t="s">
        <v>11</v>
      </c>
      <c r="H4459" s="1">
        <v>25761</v>
      </c>
    </row>
    <row r="4460" spans="1:8">
      <c r="A4460" s="4" t="str">
        <f t="shared" si="69"/>
        <v>2011New York</v>
      </c>
      <c r="B4460">
        <v>2011</v>
      </c>
      <c r="C4460" t="s">
        <v>39</v>
      </c>
      <c r="D4460" s="1">
        <v>0</v>
      </c>
      <c r="E4460" s="1">
        <v>0</v>
      </c>
      <c r="F4460" s="1">
        <v>0</v>
      </c>
      <c r="G4460" t="s">
        <v>12</v>
      </c>
      <c r="H4460" s="1">
        <v>3724</v>
      </c>
    </row>
    <row r="4461" spans="1:8">
      <c r="A4461" s="4" t="str">
        <f t="shared" si="69"/>
        <v>2011New York</v>
      </c>
      <c r="B4461">
        <v>2011</v>
      </c>
      <c r="C4461" t="s">
        <v>39</v>
      </c>
      <c r="D4461" s="1">
        <v>0</v>
      </c>
      <c r="E4461" s="1">
        <v>0</v>
      </c>
      <c r="F4461" s="1">
        <v>0</v>
      </c>
      <c r="G4461" t="s">
        <v>13</v>
      </c>
      <c r="H4461" s="1">
        <v>15123</v>
      </c>
    </row>
    <row r="4462" spans="1:8">
      <c r="A4462" s="4" t="str">
        <f t="shared" si="69"/>
        <v>2011New York</v>
      </c>
      <c r="B4462">
        <v>2011</v>
      </c>
      <c r="C4462" t="s">
        <v>39</v>
      </c>
      <c r="D4462" s="1">
        <v>0</v>
      </c>
      <c r="E4462" s="1">
        <v>0</v>
      </c>
      <c r="F4462" s="1">
        <v>0</v>
      </c>
      <c r="G4462" t="s">
        <v>14</v>
      </c>
      <c r="H4462" s="1">
        <v>1124</v>
      </c>
    </row>
    <row r="4463" spans="1:8">
      <c r="A4463" s="4" t="str">
        <f t="shared" si="69"/>
        <v>2011New York</v>
      </c>
      <c r="B4463">
        <v>2011</v>
      </c>
      <c r="C4463" t="s">
        <v>39</v>
      </c>
      <c r="D4463" s="1">
        <v>0</v>
      </c>
      <c r="E4463" s="1">
        <v>0</v>
      </c>
      <c r="F4463" s="1">
        <v>0</v>
      </c>
      <c r="G4463" t="s">
        <v>15</v>
      </c>
      <c r="H4463" s="1">
        <v>3702</v>
      </c>
    </row>
    <row r="4464" spans="1:8">
      <c r="A4464" s="4" t="str">
        <f t="shared" si="69"/>
        <v>2011New York</v>
      </c>
      <c r="B4464">
        <v>2011</v>
      </c>
      <c r="C4464" t="s">
        <v>39</v>
      </c>
      <c r="D4464" s="1">
        <v>0</v>
      </c>
      <c r="E4464" s="1">
        <v>0</v>
      </c>
      <c r="F4464" s="1">
        <v>0</v>
      </c>
      <c r="G4464" t="s">
        <v>16</v>
      </c>
      <c r="H4464" s="1">
        <v>29344</v>
      </c>
    </row>
    <row r="4465" spans="1:8">
      <c r="A4465" s="4" t="str">
        <f t="shared" si="69"/>
        <v>2011New York</v>
      </c>
      <c r="B4465">
        <v>2011</v>
      </c>
      <c r="C4465" t="s">
        <v>39</v>
      </c>
      <c r="D4465" s="1">
        <v>0</v>
      </c>
      <c r="E4465" s="1">
        <v>0</v>
      </c>
      <c r="F4465" s="1">
        <v>0</v>
      </c>
      <c r="G4465" t="s">
        <v>17</v>
      </c>
      <c r="H4465" s="1">
        <v>10584</v>
      </c>
    </row>
    <row r="4466" spans="1:8">
      <c r="A4466" s="4" t="str">
        <f t="shared" si="69"/>
        <v>2011New York</v>
      </c>
      <c r="B4466">
        <v>2011</v>
      </c>
      <c r="C4466" t="s">
        <v>39</v>
      </c>
      <c r="D4466" s="1">
        <v>0</v>
      </c>
      <c r="E4466" s="1">
        <v>0</v>
      </c>
      <c r="F4466" s="1">
        <v>0</v>
      </c>
      <c r="G4466" t="s">
        <v>18</v>
      </c>
      <c r="H4466" s="1">
        <v>1002</v>
      </c>
    </row>
    <row r="4467" spans="1:8">
      <c r="A4467" s="4" t="str">
        <f t="shared" si="69"/>
        <v>2011New York</v>
      </c>
      <c r="B4467">
        <v>2011</v>
      </c>
      <c r="C4467" t="s">
        <v>39</v>
      </c>
      <c r="D4467" s="1">
        <v>0</v>
      </c>
      <c r="E4467" s="1">
        <v>0</v>
      </c>
      <c r="F4467" s="1">
        <v>0</v>
      </c>
      <c r="G4467" t="s">
        <v>19</v>
      </c>
      <c r="H4467" s="1">
        <v>434</v>
      </c>
    </row>
    <row r="4468" spans="1:8">
      <c r="A4468" s="4" t="str">
        <f t="shared" si="69"/>
        <v>2011New York</v>
      </c>
      <c r="B4468">
        <v>2011</v>
      </c>
      <c r="C4468" t="s">
        <v>39</v>
      </c>
      <c r="D4468" s="1">
        <v>0</v>
      </c>
      <c r="E4468" s="1">
        <v>0</v>
      </c>
      <c r="F4468" s="1">
        <v>0</v>
      </c>
      <c r="G4468" t="s">
        <v>20</v>
      </c>
      <c r="H4468" s="1">
        <v>6914</v>
      </c>
    </row>
    <row r="4469" spans="1:8">
      <c r="A4469" s="4" t="str">
        <f t="shared" si="69"/>
        <v>2011New York</v>
      </c>
      <c r="B4469">
        <v>2011</v>
      </c>
      <c r="C4469" t="s">
        <v>39</v>
      </c>
      <c r="D4469" s="1">
        <v>0</v>
      </c>
      <c r="E4469" s="1">
        <v>0</v>
      </c>
      <c r="F4469" s="1">
        <v>0</v>
      </c>
      <c r="G4469" t="s">
        <v>21</v>
      </c>
      <c r="H4469" s="1">
        <v>2198</v>
      </c>
    </row>
    <row r="4470" spans="1:8">
      <c r="A4470" s="4" t="str">
        <f t="shared" si="69"/>
        <v>2011New York</v>
      </c>
      <c r="B4470">
        <v>2011</v>
      </c>
      <c r="C4470" t="s">
        <v>39</v>
      </c>
      <c r="D4470" s="1">
        <v>0</v>
      </c>
      <c r="E4470" s="1">
        <v>0</v>
      </c>
      <c r="F4470" s="1">
        <v>0</v>
      </c>
      <c r="G4470" t="s">
        <v>22</v>
      </c>
      <c r="H4470" s="1">
        <v>928</v>
      </c>
    </row>
    <row r="4471" spans="1:8">
      <c r="A4471" s="4" t="str">
        <f t="shared" si="69"/>
        <v>2011New York</v>
      </c>
      <c r="B4471">
        <v>2011</v>
      </c>
      <c r="C4471" t="s">
        <v>39</v>
      </c>
      <c r="D4471" s="1">
        <v>0</v>
      </c>
      <c r="E4471" s="1">
        <v>0</v>
      </c>
      <c r="F4471" s="1">
        <v>0</v>
      </c>
      <c r="G4471" t="s">
        <v>23</v>
      </c>
      <c r="H4471" s="1">
        <v>838</v>
      </c>
    </row>
    <row r="4472" spans="1:8">
      <c r="A4472" s="4" t="str">
        <f t="shared" si="69"/>
        <v>2011New York</v>
      </c>
      <c r="B4472">
        <v>2011</v>
      </c>
      <c r="C4472" t="s">
        <v>39</v>
      </c>
      <c r="D4472" s="1">
        <v>0</v>
      </c>
      <c r="E4472" s="1">
        <v>0</v>
      </c>
      <c r="F4472" s="1">
        <v>0</v>
      </c>
      <c r="G4472" t="s">
        <v>24</v>
      </c>
      <c r="H4472" s="1">
        <v>2414</v>
      </c>
    </row>
    <row r="4473" spans="1:8">
      <c r="A4473" s="4" t="str">
        <f t="shared" si="69"/>
        <v>2011New York</v>
      </c>
      <c r="B4473">
        <v>2011</v>
      </c>
      <c r="C4473" t="s">
        <v>39</v>
      </c>
      <c r="D4473" s="1">
        <v>0</v>
      </c>
      <c r="E4473" s="1">
        <v>0</v>
      </c>
      <c r="F4473" s="1">
        <v>0</v>
      </c>
      <c r="G4473" t="s">
        <v>25</v>
      </c>
      <c r="H4473" s="1">
        <v>1495</v>
      </c>
    </row>
    <row r="4474" spans="1:8">
      <c r="A4474" s="4" t="str">
        <f t="shared" si="69"/>
        <v>2011New York</v>
      </c>
      <c r="B4474">
        <v>2011</v>
      </c>
      <c r="C4474" t="s">
        <v>39</v>
      </c>
      <c r="D4474" s="1">
        <v>0</v>
      </c>
      <c r="E4474" s="1">
        <v>0</v>
      </c>
      <c r="F4474" s="1">
        <v>0</v>
      </c>
      <c r="G4474" t="s">
        <v>26</v>
      </c>
      <c r="H4474" s="1">
        <v>2915</v>
      </c>
    </row>
    <row r="4475" spans="1:8">
      <c r="A4475" s="4" t="str">
        <f t="shared" si="69"/>
        <v>2011New York</v>
      </c>
      <c r="B4475">
        <v>2011</v>
      </c>
      <c r="C4475" t="s">
        <v>39</v>
      </c>
      <c r="D4475" s="1">
        <v>0</v>
      </c>
      <c r="E4475" s="1">
        <v>0</v>
      </c>
      <c r="F4475" s="1">
        <v>0</v>
      </c>
      <c r="G4475" t="s">
        <v>27</v>
      </c>
      <c r="H4475" s="1">
        <v>5037</v>
      </c>
    </row>
    <row r="4476" spans="1:8">
      <c r="A4476" s="4" t="str">
        <f t="shared" si="69"/>
        <v>2011New York</v>
      </c>
      <c r="B4476">
        <v>2011</v>
      </c>
      <c r="C4476" t="s">
        <v>39</v>
      </c>
      <c r="D4476" s="1">
        <v>0</v>
      </c>
      <c r="E4476" s="1">
        <v>0</v>
      </c>
      <c r="F4476" s="1">
        <v>0</v>
      </c>
      <c r="G4476" t="s">
        <v>28</v>
      </c>
      <c r="H4476" s="1">
        <v>14646</v>
      </c>
    </row>
    <row r="4477" spans="1:8">
      <c r="A4477" s="4" t="str">
        <f t="shared" si="69"/>
        <v>2011New York</v>
      </c>
      <c r="B4477">
        <v>2011</v>
      </c>
      <c r="C4477" t="s">
        <v>39</v>
      </c>
      <c r="D4477" s="1">
        <v>0</v>
      </c>
      <c r="E4477" s="1">
        <v>0</v>
      </c>
      <c r="F4477" s="1">
        <v>0</v>
      </c>
      <c r="G4477" t="s">
        <v>29</v>
      </c>
      <c r="H4477" s="1">
        <v>3936</v>
      </c>
    </row>
    <row r="4478" spans="1:8">
      <c r="A4478" s="4" t="str">
        <f t="shared" si="69"/>
        <v>2011New York</v>
      </c>
      <c r="B4478">
        <v>2011</v>
      </c>
      <c r="C4478" t="s">
        <v>39</v>
      </c>
      <c r="D4478" s="1">
        <v>0</v>
      </c>
      <c r="E4478" s="1">
        <v>0</v>
      </c>
      <c r="F4478" s="1">
        <v>0</v>
      </c>
      <c r="G4478" t="s">
        <v>30</v>
      </c>
      <c r="H4478" s="1">
        <v>1824</v>
      </c>
    </row>
    <row r="4479" spans="1:8">
      <c r="A4479" s="4" t="str">
        <f t="shared" si="69"/>
        <v>2011New York</v>
      </c>
      <c r="B4479">
        <v>2011</v>
      </c>
      <c r="C4479" t="s">
        <v>39</v>
      </c>
      <c r="D4479" s="1">
        <v>0</v>
      </c>
      <c r="E4479" s="1">
        <v>0</v>
      </c>
      <c r="F4479" s="1">
        <v>0</v>
      </c>
      <c r="G4479" t="s">
        <v>31</v>
      </c>
      <c r="H4479" s="1">
        <v>401</v>
      </c>
    </row>
    <row r="4480" spans="1:8">
      <c r="A4480" s="4" t="str">
        <f t="shared" si="69"/>
        <v>2011New York</v>
      </c>
      <c r="B4480">
        <v>2011</v>
      </c>
      <c r="C4480" t="s">
        <v>39</v>
      </c>
      <c r="D4480" s="1">
        <v>0</v>
      </c>
      <c r="E4480" s="1">
        <v>0</v>
      </c>
      <c r="F4480" s="1">
        <v>0</v>
      </c>
      <c r="G4480" t="s">
        <v>32</v>
      </c>
      <c r="H4480" s="1">
        <v>1417</v>
      </c>
    </row>
    <row r="4481" spans="1:8">
      <c r="A4481" s="4" t="str">
        <f t="shared" si="69"/>
        <v>2011New York</v>
      </c>
      <c r="B4481">
        <v>2011</v>
      </c>
      <c r="C4481" t="s">
        <v>39</v>
      </c>
      <c r="D4481" s="1">
        <v>0</v>
      </c>
      <c r="E4481" s="1">
        <v>0</v>
      </c>
      <c r="F4481" s="1">
        <v>0</v>
      </c>
      <c r="G4481" t="s">
        <v>33</v>
      </c>
      <c r="H4481" s="1">
        <v>391</v>
      </c>
    </row>
    <row r="4482" spans="1:8">
      <c r="A4482" s="4" t="str">
        <f t="shared" si="69"/>
        <v>2011New York</v>
      </c>
      <c r="B4482">
        <v>2011</v>
      </c>
      <c r="C4482" t="s">
        <v>39</v>
      </c>
      <c r="D4482" s="1">
        <v>0</v>
      </c>
      <c r="E4482" s="1">
        <v>0</v>
      </c>
      <c r="F4482" s="1">
        <v>0</v>
      </c>
      <c r="G4482" t="s">
        <v>34</v>
      </c>
      <c r="H4482" s="1">
        <v>579</v>
      </c>
    </row>
    <row r="4483" spans="1:8">
      <c r="A4483" s="4" t="str">
        <f t="shared" ref="A4483:A4546" si="70">B4483&amp;C4483</f>
        <v>2011New York</v>
      </c>
      <c r="B4483">
        <v>2011</v>
      </c>
      <c r="C4483" t="s">
        <v>39</v>
      </c>
      <c r="D4483" s="1">
        <v>0</v>
      </c>
      <c r="E4483" s="1">
        <v>0</v>
      </c>
      <c r="F4483" s="1">
        <v>0</v>
      </c>
      <c r="G4483" t="s">
        <v>35</v>
      </c>
      <c r="H4483" s="1">
        <v>1785</v>
      </c>
    </row>
    <row r="4484" spans="1:8">
      <c r="A4484" s="4" t="str">
        <f t="shared" si="70"/>
        <v>2011New York</v>
      </c>
      <c r="B4484">
        <v>2011</v>
      </c>
      <c r="C4484" t="s">
        <v>39</v>
      </c>
      <c r="D4484" s="1">
        <v>0</v>
      </c>
      <c r="E4484" s="1">
        <v>0</v>
      </c>
      <c r="F4484" s="1">
        <v>0</v>
      </c>
      <c r="G4484" t="s">
        <v>36</v>
      </c>
      <c r="H4484" s="1">
        <v>2972</v>
      </c>
    </row>
    <row r="4485" spans="1:8">
      <c r="A4485" s="4" t="str">
        <f t="shared" si="70"/>
        <v>2011New York</v>
      </c>
      <c r="B4485">
        <v>2011</v>
      </c>
      <c r="C4485" t="s">
        <v>39</v>
      </c>
      <c r="D4485" s="1">
        <v>0</v>
      </c>
      <c r="E4485" s="1">
        <v>0</v>
      </c>
      <c r="F4485" s="1">
        <v>0</v>
      </c>
      <c r="G4485" t="s">
        <v>37</v>
      </c>
      <c r="H4485" s="1">
        <v>41450</v>
      </c>
    </row>
    <row r="4486" spans="1:8">
      <c r="A4486" s="4" t="str">
        <f t="shared" si="70"/>
        <v>2011New York</v>
      </c>
      <c r="B4486">
        <v>2011</v>
      </c>
      <c r="C4486" t="s">
        <v>39</v>
      </c>
      <c r="D4486" s="1">
        <v>0</v>
      </c>
      <c r="E4486" s="1">
        <v>0</v>
      </c>
      <c r="F4486" s="1">
        <v>0</v>
      </c>
      <c r="G4486" t="s">
        <v>38</v>
      </c>
      <c r="H4486" s="1">
        <v>461</v>
      </c>
    </row>
    <row r="4487" spans="1:8">
      <c r="A4487" s="4" t="str">
        <f t="shared" si="70"/>
        <v>2011New York</v>
      </c>
      <c r="B4487">
        <v>2011</v>
      </c>
      <c r="C4487" t="s">
        <v>39</v>
      </c>
      <c r="D4487" s="1">
        <v>0</v>
      </c>
      <c r="E4487" s="1">
        <v>0</v>
      </c>
      <c r="F4487" s="1">
        <v>0</v>
      </c>
      <c r="G4487" t="s">
        <v>39</v>
      </c>
      <c r="H4487" s="1">
        <v>0</v>
      </c>
    </row>
    <row r="4488" spans="1:8">
      <c r="A4488" s="4" t="str">
        <f t="shared" si="70"/>
        <v>2011New York</v>
      </c>
      <c r="B4488">
        <v>2011</v>
      </c>
      <c r="C4488" t="s">
        <v>39</v>
      </c>
      <c r="D4488" s="1">
        <v>0</v>
      </c>
      <c r="E4488" s="1">
        <v>0</v>
      </c>
      <c r="F4488" s="1">
        <v>0</v>
      </c>
      <c r="G4488" t="s">
        <v>40</v>
      </c>
      <c r="H4488" s="1">
        <v>9336</v>
      </c>
    </row>
    <row r="4489" spans="1:8">
      <c r="A4489" s="4" t="str">
        <f t="shared" si="70"/>
        <v>2011New York</v>
      </c>
      <c r="B4489">
        <v>2011</v>
      </c>
      <c r="C4489" t="s">
        <v>39</v>
      </c>
      <c r="D4489" s="1">
        <v>0</v>
      </c>
      <c r="E4489" s="1">
        <v>0</v>
      </c>
      <c r="F4489" s="1">
        <v>0</v>
      </c>
      <c r="G4489" t="s">
        <v>41</v>
      </c>
      <c r="H4489" s="1">
        <v>374</v>
      </c>
    </row>
    <row r="4490" spans="1:8">
      <c r="A4490" s="4" t="str">
        <f t="shared" si="70"/>
        <v>2011New York</v>
      </c>
      <c r="B4490">
        <v>2011</v>
      </c>
      <c r="C4490" t="s">
        <v>39</v>
      </c>
      <c r="D4490" s="1">
        <v>0</v>
      </c>
      <c r="E4490" s="1">
        <v>0</v>
      </c>
      <c r="F4490" s="1">
        <v>0</v>
      </c>
      <c r="G4490" t="s">
        <v>42</v>
      </c>
      <c r="H4490" s="1">
        <v>5191</v>
      </c>
    </row>
    <row r="4491" spans="1:8">
      <c r="A4491" s="4" t="str">
        <f t="shared" si="70"/>
        <v>2011New York</v>
      </c>
      <c r="B4491">
        <v>2011</v>
      </c>
      <c r="C4491" t="s">
        <v>39</v>
      </c>
      <c r="D4491" s="1">
        <v>0</v>
      </c>
      <c r="E4491" s="1">
        <v>0</v>
      </c>
      <c r="F4491" s="1">
        <v>0</v>
      </c>
      <c r="G4491" t="s">
        <v>43</v>
      </c>
      <c r="H4491" s="1">
        <v>1425</v>
      </c>
    </row>
    <row r="4492" spans="1:8">
      <c r="A4492" s="4" t="str">
        <f t="shared" si="70"/>
        <v>2011New York</v>
      </c>
      <c r="B4492">
        <v>2011</v>
      </c>
      <c r="C4492" t="s">
        <v>39</v>
      </c>
      <c r="D4492" s="1">
        <v>0</v>
      </c>
      <c r="E4492" s="1">
        <v>0</v>
      </c>
      <c r="F4492" s="1">
        <v>0</v>
      </c>
      <c r="G4492" t="s">
        <v>44</v>
      </c>
      <c r="H4492" s="1">
        <v>2189</v>
      </c>
    </row>
    <row r="4493" spans="1:8">
      <c r="A4493" s="4" t="str">
        <f t="shared" si="70"/>
        <v>2011New York</v>
      </c>
      <c r="B4493">
        <v>2011</v>
      </c>
      <c r="C4493" t="s">
        <v>39</v>
      </c>
      <c r="D4493" s="1">
        <v>0</v>
      </c>
      <c r="E4493" s="1">
        <v>0</v>
      </c>
      <c r="F4493" s="1">
        <v>0</v>
      </c>
      <c r="G4493" t="s">
        <v>45</v>
      </c>
      <c r="H4493" s="1">
        <v>26596</v>
      </c>
    </row>
    <row r="4494" spans="1:8">
      <c r="A4494" s="4" t="str">
        <f t="shared" si="70"/>
        <v>2011New York</v>
      </c>
      <c r="B4494">
        <v>2011</v>
      </c>
      <c r="C4494" t="s">
        <v>39</v>
      </c>
      <c r="D4494" s="1">
        <v>0</v>
      </c>
      <c r="E4494" s="1">
        <v>0</v>
      </c>
      <c r="F4494" s="1">
        <v>0</v>
      </c>
      <c r="G4494" t="s">
        <v>46</v>
      </c>
      <c r="H4494" s="1">
        <v>1393</v>
      </c>
    </row>
    <row r="4495" spans="1:8">
      <c r="A4495" s="4" t="str">
        <f t="shared" si="70"/>
        <v>2011New York</v>
      </c>
      <c r="B4495">
        <v>2011</v>
      </c>
      <c r="C4495" t="s">
        <v>39</v>
      </c>
      <c r="D4495" s="1">
        <v>0</v>
      </c>
      <c r="E4495" s="1">
        <v>0</v>
      </c>
      <c r="F4495" s="1">
        <v>0</v>
      </c>
      <c r="G4495" t="s">
        <v>47</v>
      </c>
      <c r="H4495" s="1">
        <v>6947</v>
      </c>
    </row>
    <row r="4496" spans="1:8">
      <c r="A4496" s="4" t="str">
        <f t="shared" si="70"/>
        <v>2011New York</v>
      </c>
      <c r="B4496">
        <v>2011</v>
      </c>
      <c r="C4496" t="s">
        <v>39</v>
      </c>
      <c r="D4496" s="1">
        <v>0</v>
      </c>
      <c r="E4496" s="1">
        <v>0</v>
      </c>
      <c r="F4496" s="1">
        <v>0</v>
      </c>
      <c r="G4496" t="s">
        <v>48</v>
      </c>
      <c r="H4496" s="1">
        <v>112</v>
      </c>
    </row>
    <row r="4497" spans="1:8">
      <c r="A4497" s="4" t="str">
        <f t="shared" si="70"/>
        <v>2011New York</v>
      </c>
      <c r="B4497">
        <v>2011</v>
      </c>
      <c r="C4497" t="s">
        <v>39</v>
      </c>
      <c r="D4497" s="1">
        <v>0</v>
      </c>
      <c r="E4497" s="1">
        <v>0</v>
      </c>
      <c r="F4497" s="1">
        <v>0</v>
      </c>
      <c r="G4497" t="s">
        <v>49</v>
      </c>
      <c r="H4497" s="1">
        <v>2660</v>
      </c>
    </row>
    <row r="4498" spans="1:8">
      <c r="A4498" s="4" t="str">
        <f t="shared" si="70"/>
        <v>2011New York</v>
      </c>
      <c r="B4498">
        <v>2011</v>
      </c>
      <c r="C4498" t="s">
        <v>39</v>
      </c>
      <c r="D4498" s="1">
        <v>0</v>
      </c>
      <c r="E4498" s="1">
        <v>0</v>
      </c>
      <c r="F4498" s="1">
        <v>0</v>
      </c>
      <c r="G4498" t="s">
        <v>50</v>
      </c>
      <c r="H4498" s="1">
        <v>9151</v>
      </c>
    </row>
    <row r="4499" spans="1:8">
      <c r="A4499" s="4" t="str">
        <f t="shared" si="70"/>
        <v>2011New York</v>
      </c>
      <c r="B4499">
        <v>2011</v>
      </c>
      <c r="C4499" t="s">
        <v>39</v>
      </c>
      <c r="D4499" s="1">
        <v>0</v>
      </c>
      <c r="E4499" s="1">
        <v>0</v>
      </c>
      <c r="F4499" s="1">
        <v>0</v>
      </c>
      <c r="G4499" t="s">
        <v>51</v>
      </c>
      <c r="H4499" s="1">
        <v>773</v>
      </c>
    </row>
    <row r="4500" spans="1:8">
      <c r="A4500" s="4" t="str">
        <f t="shared" si="70"/>
        <v>2011New York</v>
      </c>
      <c r="B4500">
        <v>2011</v>
      </c>
      <c r="C4500" t="s">
        <v>39</v>
      </c>
      <c r="D4500" s="1">
        <v>0</v>
      </c>
      <c r="E4500" s="1">
        <v>0</v>
      </c>
      <c r="F4500" s="1">
        <v>0</v>
      </c>
      <c r="G4500" t="s">
        <v>52</v>
      </c>
      <c r="H4500" s="1">
        <v>3882</v>
      </c>
    </row>
    <row r="4501" spans="1:8">
      <c r="A4501" s="4" t="str">
        <f t="shared" si="70"/>
        <v>2011New York</v>
      </c>
      <c r="B4501">
        <v>2011</v>
      </c>
      <c r="C4501" t="s">
        <v>39</v>
      </c>
      <c r="D4501" s="1">
        <v>0</v>
      </c>
      <c r="E4501" s="1">
        <v>0</v>
      </c>
      <c r="F4501" s="1">
        <v>0</v>
      </c>
      <c r="G4501" t="s">
        <v>53</v>
      </c>
      <c r="H4501" s="1">
        <v>10800</v>
      </c>
    </row>
    <row r="4502" spans="1:8">
      <c r="A4502" s="4" t="str">
        <f t="shared" si="70"/>
        <v>2011New York</v>
      </c>
      <c r="B4502">
        <v>2011</v>
      </c>
      <c r="C4502" t="s">
        <v>39</v>
      </c>
      <c r="D4502" s="1">
        <v>0</v>
      </c>
      <c r="E4502" s="1">
        <v>0</v>
      </c>
      <c r="F4502" s="1">
        <v>0</v>
      </c>
      <c r="G4502" t="s">
        <v>54</v>
      </c>
      <c r="H4502" s="1">
        <v>2986</v>
      </c>
    </row>
    <row r="4503" spans="1:8">
      <c r="A4503" s="4" t="str">
        <f t="shared" si="70"/>
        <v>2011New York</v>
      </c>
      <c r="B4503">
        <v>2011</v>
      </c>
      <c r="C4503" t="s">
        <v>39</v>
      </c>
      <c r="D4503" s="1">
        <v>0</v>
      </c>
      <c r="E4503" s="1">
        <v>0</v>
      </c>
      <c r="F4503" s="1">
        <v>0</v>
      </c>
      <c r="G4503" t="s">
        <v>55</v>
      </c>
      <c r="H4503" s="1">
        <v>631</v>
      </c>
    </row>
    <row r="4504" spans="1:8">
      <c r="A4504" s="4" t="str">
        <f t="shared" si="70"/>
        <v>2011New York</v>
      </c>
      <c r="B4504">
        <v>2011</v>
      </c>
      <c r="C4504" t="s">
        <v>39</v>
      </c>
      <c r="D4504" s="1">
        <v>0</v>
      </c>
      <c r="E4504" s="1">
        <v>0</v>
      </c>
      <c r="F4504" s="1">
        <v>0</v>
      </c>
      <c r="G4504" t="s">
        <v>56</v>
      </c>
      <c r="H4504" s="1">
        <v>1878</v>
      </c>
    </row>
    <row r="4505" spans="1:8">
      <c r="A4505" s="4" t="str">
        <f t="shared" si="70"/>
        <v>2011New York</v>
      </c>
      <c r="B4505">
        <v>2011</v>
      </c>
      <c r="C4505" t="s">
        <v>39</v>
      </c>
      <c r="D4505" s="1">
        <v>0</v>
      </c>
      <c r="E4505" s="1">
        <v>0</v>
      </c>
      <c r="F4505" s="1">
        <v>0</v>
      </c>
      <c r="G4505" t="s">
        <v>57</v>
      </c>
      <c r="H4505" s="1">
        <v>688</v>
      </c>
    </row>
    <row r="4506" spans="1:8">
      <c r="A4506" s="4" t="str">
        <f t="shared" si="70"/>
        <v>2011New York</v>
      </c>
      <c r="B4506">
        <v>2011</v>
      </c>
      <c r="C4506" t="s">
        <v>39</v>
      </c>
      <c r="D4506" s="1">
        <v>0</v>
      </c>
      <c r="E4506" s="1">
        <v>0</v>
      </c>
      <c r="F4506" s="1">
        <v>0</v>
      </c>
      <c r="G4506" t="s">
        <v>58</v>
      </c>
      <c r="H4506" s="1">
        <v>10582</v>
      </c>
    </row>
    <row r="4507" spans="1:8">
      <c r="A4507" s="4" t="str">
        <f t="shared" si="70"/>
        <v>2011North Carolina</v>
      </c>
      <c r="B4507">
        <v>2011</v>
      </c>
      <c r="C4507" s="4" t="s">
        <v>40</v>
      </c>
      <c r="D4507" s="1">
        <v>9539412</v>
      </c>
      <c r="E4507" s="1">
        <v>8070238</v>
      </c>
      <c r="F4507" s="1">
        <v>1160510</v>
      </c>
      <c r="G4507">
        <v>0</v>
      </c>
      <c r="H4507" s="1">
        <v>0</v>
      </c>
    </row>
    <row r="4508" spans="1:8">
      <c r="A4508" s="4" t="str">
        <f t="shared" si="70"/>
        <v>2011North Carolina</v>
      </c>
      <c r="B4508">
        <v>2011</v>
      </c>
      <c r="C4508" t="s">
        <v>40</v>
      </c>
      <c r="D4508" s="1">
        <v>0</v>
      </c>
      <c r="E4508" s="1">
        <v>0</v>
      </c>
      <c r="F4508" s="1">
        <v>0</v>
      </c>
      <c r="G4508" t="s">
        <v>7</v>
      </c>
      <c r="H4508" s="1">
        <v>5420</v>
      </c>
    </row>
    <row r="4509" spans="1:8">
      <c r="A4509" s="4" t="str">
        <f t="shared" si="70"/>
        <v>2011North Carolina</v>
      </c>
      <c r="B4509">
        <v>2011</v>
      </c>
      <c r="C4509" t="s">
        <v>40</v>
      </c>
      <c r="D4509" s="1">
        <v>0</v>
      </c>
      <c r="E4509" s="1">
        <v>0</v>
      </c>
      <c r="F4509" s="1">
        <v>0</v>
      </c>
      <c r="G4509" t="s">
        <v>8</v>
      </c>
      <c r="H4509" s="1">
        <v>3991</v>
      </c>
    </row>
    <row r="4510" spans="1:8">
      <c r="A4510" s="4" t="str">
        <f t="shared" si="70"/>
        <v>2011North Carolina</v>
      </c>
      <c r="B4510">
        <v>2011</v>
      </c>
      <c r="C4510" t="s">
        <v>40</v>
      </c>
      <c r="D4510" s="1">
        <v>0</v>
      </c>
      <c r="E4510" s="1">
        <v>0</v>
      </c>
      <c r="F4510" s="1">
        <v>0</v>
      </c>
      <c r="G4510" t="s">
        <v>9</v>
      </c>
      <c r="H4510" s="1">
        <v>4286</v>
      </c>
    </row>
    <row r="4511" spans="1:8">
      <c r="A4511" s="4" t="str">
        <f t="shared" si="70"/>
        <v>2011North Carolina</v>
      </c>
      <c r="B4511">
        <v>2011</v>
      </c>
      <c r="C4511" t="s">
        <v>40</v>
      </c>
      <c r="D4511" s="1">
        <v>0</v>
      </c>
      <c r="E4511" s="1">
        <v>0</v>
      </c>
      <c r="F4511" s="1">
        <v>0</v>
      </c>
      <c r="G4511" t="s">
        <v>10</v>
      </c>
      <c r="H4511" s="1">
        <v>327</v>
      </c>
    </row>
    <row r="4512" spans="1:8">
      <c r="A4512" s="4" t="str">
        <f t="shared" si="70"/>
        <v>2011North Carolina</v>
      </c>
      <c r="B4512">
        <v>2011</v>
      </c>
      <c r="C4512" t="s">
        <v>40</v>
      </c>
      <c r="D4512" s="1">
        <v>0</v>
      </c>
      <c r="E4512" s="1">
        <v>0</v>
      </c>
      <c r="F4512" s="1">
        <v>0</v>
      </c>
      <c r="G4512" t="s">
        <v>11</v>
      </c>
      <c r="H4512" s="1">
        <v>15373</v>
      </c>
    </row>
    <row r="4513" spans="1:8">
      <c r="A4513" s="4" t="str">
        <f t="shared" si="70"/>
        <v>2011North Carolina</v>
      </c>
      <c r="B4513">
        <v>2011</v>
      </c>
      <c r="C4513" t="s">
        <v>40</v>
      </c>
      <c r="D4513" s="1">
        <v>0</v>
      </c>
      <c r="E4513" s="1">
        <v>0</v>
      </c>
      <c r="F4513" s="1">
        <v>0</v>
      </c>
      <c r="G4513" t="s">
        <v>12</v>
      </c>
      <c r="H4513" s="1">
        <v>3919</v>
      </c>
    </row>
    <row r="4514" spans="1:8">
      <c r="A4514" s="4" t="str">
        <f t="shared" si="70"/>
        <v>2011North Carolina</v>
      </c>
      <c r="B4514">
        <v>2011</v>
      </c>
      <c r="C4514" t="s">
        <v>40</v>
      </c>
      <c r="D4514" s="1">
        <v>0</v>
      </c>
      <c r="E4514" s="1">
        <v>0</v>
      </c>
      <c r="F4514" s="1">
        <v>0</v>
      </c>
      <c r="G4514" t="s">
        <v>13</v>
      </c>
      <c r="H4514" s="1">
        <v>1975</v>
      </c>
    </row>
    <row r="4515" spans="1:8">
      <c r="A4515" s="4" t="str">
        <f t="shared" si="70"/>
        <v>2011North Carolina</v>
      </c>
      <c r="B4515">
        <v>2011</v>
      </c>
      <c r="C4515" t="s">
        <v>40</v>
      </c>
      <c r="D4515" s="1">
        <v>0</v>
      </c>
      <c r="E4515" s="1">
        <v>0</v>
      </c>
      <c r="F4515" s="1">
        <v>0</v>
      </c>
      <c r="G4515" t="s">
        <v>14</v>
      </c>
      <c r="H4515" s="1">
        <v>954</v>
      </c>
    </row>
    <row r="4516" spans="1:8">
      <c r="A4516" s="4" t="str">
        <f t="shared" si="70"/>
        <v>2011North Carolina</v>
      </c>
      <c r="B4516">
        <v>2011</v>
      </c>
      <c r="C4516" t="s">
        <v>40</v>
      </c>
      <c r="D4516" s="1">
        <v>0</v>
      </c>
      <c r="E4516" s="1">
        <v>0</v>
      </c>
      <c r="F4516" s="1">
        <v>0</v>
      </c>
      <c r="G4516" t="s">
        <v>15</v>
      </c>
      <c r="H4516" s="1">
        <v>1135</v>
      </c>
    </row>
    <row r="4517" spans="1:8">
      <c r="A4517" s="4" t="str">
        <f t="shared" si="70"/>
        <v>2011North Carolina</v>
      </c>
      <c r="B4517">
        <v>2011</v>
      </c>
      <c r="C4517" t="s">
        <v>40</v>
      </c>
      <c r="D4517" s="1">
        <v>0</v>
      </c>
      <c r="E4517" s="1">
        <v>0</v>
      </c>
      <c r="F4517" s="1">
        <v>0</v>
      </c>
      <c r="G4517" t="s">
        <v>16</v>
      </c>
      <c r="H4517" s="1">
        <v>28044</v>
      </c>
    </row>
    <row r="4518" spans="1:8">
      <c r="A4518" s="4" t="str">
        <f t="shared" si="70"/>
        <v>2011North Carolina</v>
      </c>
      <c r="B4518">
        <v>2011</v>
      </c>
      <c r="C4518" t="s">
        <v>40</v>
      </c>
      <c r="D4518" s="1">
        <v>0</v>
      </c>
      <c r="E4518" s="1">
        <v>0</v>
      </c>
      <c r="F4518" s="1">
        <v>0</v>
      </c>
      <c r="G4518" t="s">
        <v>17</v>
      </c>
      <c r="H4518" s="1">
        <v>16192</v>
      </c>
    </row>
    <row r="4519" spans="1:8">
      <c r="A4519" s="4" t="str">
        <f t="shared" si="70"/>
        <v>2011North Carolina</v>
      </c>
      <c r="B4519">
        <v>2011</v>
      </c>
      <c r="C4519" t="s">
        <v>40</v>
      </c>
      <c r="D4519" s="1">
        <v>0</v>
      </c>
      <c r="E4519" s="1">
        <v>0</v>
      </c>
      <c r="F4519" s="1">
        <v>0</v>
      </c>
      <c r="G4519" t="s">
        <v>18</v>
      </c>
      <c r="H4519" s="1">
        <v>1806</v>
      </c>
    </row>
    <row r="4520" spans="1:8">
      <c r="A4520" s="4" t="str">
        <f t="shared" si="70"/>
        <v>2011North Carolina</v>
      </c>
      <c r="B4520">
        <v>2011</v>
      </c>
      <c r="C4520" t="s">
        <v>40</v>
      </c>
      <c r="D4520" s="1">
        <v>0</v>
      </c>
      <c r="E4520" s="1">
        <v>0</v>
      </c>
      <c r="F4520" s="1">
        <v>0</v>
      </c>
      <c r="G4520" t="s">
        <v>19</v>
      </c>
      <c r="H4520" s="1">
        <v>675</v>
      </c>
    </row>
    <row r="4521" spans="1:8">
      <c r="A4521" s="4" t="str">
        <f t="shared" si="70"/>
        <v>2011North Carolina</v>
      </c>
      <c r="B4521">
        <v>2011</v>
      </c>
      <c r="C4521" t="s">
        <v>40</v>
      </c>
      <c r="D4521" s="1">
        <v>0</v>
      </c>
      <c r="E4521" s="1">
        <v>0</v>
      </c>
      <c r="F4521" s="1">
        <v>0</v>
      </c>
      <c r="G4521" t="s">
        <v>20</v>
      </c>
      <c r="H4521" s="1">
        <v>5971</v>
      </c>
    </row>
    <row r="4522" spans="1:8">
      <c r="A4522" s="4" t="str">
        <f t="shared" si="70"/>
        <v>2011North Carolina</v>
      </c>
      <c r="B4522">
        <v>2011</v>
      </c>
      <c r="C4522" t="s">
        <v>40</v>
      </c>
      <c r="D4522" s="1">
        <v>0</v>
      </c>
      <c r="E4522" s="1">
        <v>0</v>
      </c>
      <c r="F4522" s="1">
        <v>0</v>
      </c>
      <c r="G4522" t="s">
        <v>21</v>
      </c>
      <c r="H4522" s="1">
        <v>3228</v>
      </c>
    </row>
    <row r="4523" spans="1:8">
      <c r="A4523" s="4" t="str">
        <f t="shared" si="70"/>
        <v>2011North Carolina</v>
      </c>
      <c r="B4523">
        <v>2011</v>
      </c>
      <c r="C4523" t="s">
        <v>40</v>
      </c>
      <c r="D4523" s="1">
        <v>0</v>
      </c>
      <c r="E4523" s="1">
        <v>0</v>
      </c>
      <c r="F4523" s="1">
        <v>0</v>
      </c>
      <c r="G4523" t="s">
        <v>22</v>
      </c>
      <c r="H4523" s="1">
        <v>654</v>
      </c>
    </row>
    <row r="4524" spans="1:8">
      <c r="A4524" s="4" t="str">
        <f t="shared" si="70"/>
        <v>2011North Carolina</v>
      </c>
      <c r="B4524">
        <v>2011</v>
      </c>
      <c r="C4524" t="s">
        <v>40</v>
      </c>
      <c r="D4524" s="1">
        <v>0</v>
      </c>
      <c r="E4524" s="1">
        <v>0</v>
      </c>
      <c r="F4524" s="1">
        <v>0</v>
      </c>
      <c r="G4524" t="s">
        <v>23</v>
      </c>
      <c r="H4524" s="1">
        <v>4995</v>
      </c>
    </row>
    <row r="4525" spans="1:8">
      <c r="A4525" s="4" t="str">
        <f t="shared" si="70"/>
        <v>2011North Carolina</v>
      </c>
      <c r="B4525">
        <v>2011</v>
      </c>
      <c r="C4525" t="s">
        <v>40</v>
      </c>
      <c r="D4525" s="1">
        <v>0</v>
      </c>
      <c r="E4525" s="1">
        <v>0</v>
      </c>
      <c r="F4525" s="1">
        <v>0</v>
      </c>
      <c r="G4525" t="s">
        <v>24</v>
      </c>
      <c r="H4525" s="1">
        <v>1637</v>
      </c>
    </row>
    <row r="4526" spans="1:8">
      <c r="A4526" s="4" t="str">
        <f t="shared" si="70"/>
        <v>2011North Carolina</v>
      </c>
      <c r="B4526">
        <v>2011</v>
      </c>
      <c r="C4526" t="s">
        <v>40</v>
      </c>
      <c r="D4526" s="1">
        <v>0</v>
      </c>
      <c r="E4526" s="1">
        <v>0</v>
      </c>
      <c r="F4526" s="1">
        <v>0</v>
      </c>
      <c r="G4526" t="s">
        <v>25</v>
      </c>
      <c r="H4526" s="1">
        <v>2936</v>
      </c>
    </row>
    <row r="4527" spans="1:8">
      <c r="A4527" s="4" t="str">
        <f t="shared" si="70"/>
        <v>2011North Carolina</v>
      </c>
      <c r="B4527">
        <v>2011</v>
      </c>
      <c r="C4527" t="s">
        <v>40</v>
      </c>
      <c r="D4527" s="1">
        <v>0</v>
      </c>
      <c r="E4527" s="1">
        <v>0</v>
      </c>
      <c r="F4527" s="1">
        <v>0</v>
      </c>
      <c r="G4527" t="s">
        <v>26</v>
      </c>
      <c r="H4527" s="1">
        <v>824</v>
      </c>
    </row>
    <row r="4528" spans="1:8">
      <c r="A4528" s="4" t="str">
        <f t="shared" si="70"/>
        <v>2011North Carolina</v>
      </c>
      <c r="B4528">
        <v>2011</v>
      </c>
      <c r="C4528" t="s">
        <v>40</v>
      </c>
      <c r="D4528" s="1">
        <v>0</v>
      </c>
      <c r="E4528" s="1">
        <v>0</v>
      </c>
      <c r="F4528" s="1">
        <v>0</v>
      </c>
      <c r="G4528" t="s">
        <v>27</v>
      </c>
      <c r="H4528" s="1">
        <v>10485</v>
      </c>
    </row>
    <row r="4529" spans="1:8">
      <c r="A4529" s="4" t="str">
        <f t="shared" si="70"/>
        <v>2011North Carolina</v>
      </c>
      <c r="B4529">
        <v>2011</v>
      </c>
      <c r="C4529" t="s">
        <v>40</v>
      </c>
      <c r="D4529" s="1">
        <v>0</v>
      </c>
      <c r="E4529" s="1">
        <v>0</v>
      </c>
      <c r="F4529" s="1">
        <v>0</v>
      </c>
      <c r="G4529" t="s">
        <v>28</v>
      </c>
      <c r="H4529" s="1">
        <v>9053</v>
      </c>
    </row>
    <row r="4530" spans="1:8">
      <c r="A4530" s="4" t="str">
        <f t="shared" si="70"/>
        <v>2011North Carolina</v>
      </c>
      <c r="B4530">
        <v>2011</v>
      </c>
      <c r="C4530" t="s">
        <v>40</v>
      </c>
      <c r="D4530" s="1">
        <v>0</v>
      </c>
      <c r="E4530" s="1">
        <v>0</v>
      </c>
      <c r="F4530" s="1">
        <v>0</v>
      </c>
      <c r="G4530" t="s">
        <v>29</v>
      </c>
      <c r="H4530" s="1">
        <v>7530</v>
      </c>
    </row>
    <row r="4531" spans="1:8">
      <c r="A4531" s="4" t="str">
        <f t="shared" si="70"/>
        <v>2011North Carolina</v>
      </c>
      <c r="B4531">
        <v>2011</v>
      </c>
      <c r="C4531" t="s">
        <v>40</v>
      </c>
      <c r="D4531" s="1">
        <v>0</v>
      </c>
      <c r="E4531" s="1">
        <v>0</v>
      </c>
      <c r="F4531" s="1">
        <v>0</v>
      </c>
      <c r="G4531" t="s">
        <v>30</v>
      </c>
      <c r="H4531" s="1">
        <v>1294</v>
      </c>
    </row>
    <row r="4532" spans="1:8">
      <c r="A4532" s="4" t="str">
        <f t="shared" si="70"/>
        <v>2011North Carolina</v>
      </c>
      <c r="B4532">
        <v>2011</v>
      </c>
      <c r="C4532" t="s">
        <v>40</v>
      </c>
      <c r="D4532" s="1">
        <v>0</v>
      </c>
      <c r="E4532" s="1">
        <v>0</v>
      </c>
      <c r="F4532" s="1">
        <v>0</v>
      </c>
      <c r="G4532" t="s">
        <v>31</v>
      </c>
      <c r="H4532" s="1">
        <v>1273</v>
      </c>
    </row>
    <row r="4533" spans="1:8">
      <c r="A4533" s="4" t="str">
        <f t="shared" si="70"/>
        <v>2011North Carolina</v>
      </c>
      <c r="B4533">
        <v>2011</v>
      </c>
      <c r="C4533" t="s">
        <v>40</v>
      </c>
      <c r="D4533" s="1">
        <v>0</v>
      </c>
      <c r="E4533" s="1">
        <v>0</v>
      </c>
      <c r="F4533" s="1">
        <v>0</v>
      </c>
      <c r="G4533" t="s">
        <v>32</v>
      </c>
      <c r="H4533" s="1">
        <v>2638</v>
      </c>
    </row>
    <row r="4534" spans="1:8">
      <c r="A4534" s="4" t="str">
        <f t="shared" si="70"/>
        <v>2011North Carolina</v>
      </c>
      <c r="B4534">
        <v>2011</v>
      </c>
      <c r="C4534" t="s">
        <v>40</v>
      </c>
      <c r="D4534" s="1">
        <v>0</v>
      </c>
      <c r="E4534" s="1">
        <v>0</v>
      </c>
      <c r="F4534" s="1">
        <v>0</v>
      </c>
      <c r="G4534" t="s">
        <v>33</v>
      </c>
      <c r="H4534" s="1">
        <v>563</v>
      </c>
    </row>
    <row r="4535" spans="1:8">
      <c r="A4535" s="4" t="str">
        <f t="shared" si="70"/>
        <v>2011North Carolina</v>
      </c>
      <c r="B4535">
        <v>2011</v>
      </c>
      <c r="C4535" t="s">
        <v>40</v>
      </c>
      <c r="D4535" s="1">
        <v>0</v>
      </c>
      <c r="E4535" s="1">
        <v>0</v>
      </c>
      <c r="F4535" s="1">
        <v>0</v>
      </c>
      <c r="G4535" t="s">
        <v>34</v>
      </c>
      <c r="H4535" s="1">
        <v>1056</v>
      </c>
    </row>
    <row r="4536" spans="1:8">
      <c r="A4536" s="4" t="str">
        <f t="shared" si="70"/>
        <v>2011North Carolina</v>
      </c>
      <c r="B4536">
        <v>2011</v>
      </c>
      <c r="C4536" t="s">
        <v>40</v>
      </c>
      <c r="D4536" s="1">
        <v>0</v>
      </c>
      <c r="E4536" s="1">
        <v>0</v>
      </c>
      <c r="F4536" s="1">
        <v>0</v>
      </c>
      <c r="G4536" t="s">
        <v>35</v>
      </c>
      <c r="H4536" s="1">
        <v>1048</v>
      </c>
    </row>
    <row r="4537" spans="1:8">
      <c r="A4537" s="4" t="str">
        <f t="shared" si="70"/>
        <v>2011North Carolina</v>
      </c>
      <c r="B4537">
        <v>2011</v>
      </c>
      <c r="C4537" t="s">
        <v>40</v>
      </c>
      <c r="D4537" s="1">
        <v>0</v>
      </c>
      <c r="E4537" s="1">
        <v>0</v>
      </c>
      <c r="F4537" s="1">
        <v>0</v>
      </c>
      <c r="G4537" t="s">
        <v>36</v>
      </c>
      <c r="H4537" s="1">
        <v>2078</v>
      </c>
    </row>
    <row r="4538" spans="1:8">
      <c r="A4538" s="4" t="str">
        <f t="shared" si="70"/>
        <v>2011North Carolina</v>
      </c>
      <c r="B4538">
        <v>2011</v>
      </c>
      <c r="C4538" t="s">
        <v>40</v>
      </c>
      <c r="D4538" s="1">
        <v>0</v>
      </c>
      <c r="E4538" s="1">
        <v>0</v>
      </c>
      <c r="F4538" s="1">
        <v>0</v>
      </c>
      <c r="G4538" t="s">
        <v>37</v>
      </c>
      <c r="H4538" s="1">
        <v>10374</v>
      </c>
    </row>
    <row r="4539" spans="1:8">
      <c r="A4539" s="4" t="str">
        <f t="shared" si="70"/>
        <v>2011North Carolina</v>
      </c>
      <c r="B4539">
        <v>2011</v>
      </c>
      <c r="C4539" t="s">
        <v>40</v>
      </c>
      <c r="D4539" s="1">
        <v>0</v>
      </c>
      <c r="E4539" s="1">
        <v>0</v>
      </c>
      <c r="F4539" s="1">
        <v>0</v>
      </c>
      <c r="G4539" t="s">
        <v>38</v>
      </c>
      <c r="H4539" s="1">
        <v>1737</v>
      </c>
    </row>
    <row r="4540" spans="1:8">
      <c r="A4540" s="4" t="str">
        <f t="shared" si="70"/>
        <v>2011North Carolina</v>
      </c>
      <c r="B4540">
        <v>2011</v>
      </c>
      <c r="C4540" t="s">
        <v>40</v>
      </c>
      <c r="D4540" s="1">
        <v>0</v>
      </c>
      <c r="E4540" s="1">
        <v>0</v>
      </c>
      <c r="F4540" s="1">
        <v>0</v>
      </c>
      <c r="G4540" t="s">
        <v>39</v>
      </c>
      <c r="H4540" s="1">
        <v>18321</v>
      </c>
    </row>
    <row r="4541" spans="1:8">
      <c r="A4541" s="4" t="str">
        <f t="shared" si="70"/>
        <v>2011North Carolina</v>
      </c>
      <c r="B4541">
        <v>2011</v>
      </c>
      <c r="C4541" t="s">
        <v>40</v>
      </c>
      <c r="D4541" s="1">
        <v>0</v>
      </c>
      <c r="E4541" s="1">
        <v>0</v>
      </c>
      <c r="F4541" s="1">
        <v>0</v>
      </c>
      <c r="G4541" t="s">
        <v>40</v>
      </c>
      <c r="H4541" s="1">
        <v>0</v>
      </c>
    </row>
    <row r="4542" spans="1:8">
      <c r="A4542" s="4" t="str">
        <f t="shared" si="70"/>
        <v>2011North Carolina</v>
      </c>
      <c r="B4542">
        <v>2011</v>
      </c>
      <c r="C4542" t="s">
        <v>40</v>
      </c>
      <c r="D4542" s="1">
        <v>0</v>
      </c>
      <c r="E4542" s="1">
        <v>0</v>
      </c>
      <c r="F4542" s="1">
        <v>0</v>
      </c>
      <c r="G4542" t="s">
        <v>41</v>
      </c>
      <c r="H4542" s="1">
        <v>189</v>
      </c>
    </row>
    <row r="4543" spans="1:8">
      <c r="A4543" s="4" t="str">
        <f t="shared" si="70"/>
        <v>2011North Carolina</v>
      </c>
      <c r="B4543">
        <v>2011</v>
      </c>
      <c r="C4543" t="s">
        <v>40</v>
      </c>
      <c r="D4543" s="1">
        <v>0</v>
      </c>
      <c r="E4543" s="1">
        <v>0</v>
      </c>
      <c r="F4543" s="1">
        <v>0</v>
      </c>
      <c r="G4543" t="s">
        <v>42</v>
      </c>
      <c r="H4543" s="1">
        <v>10187</v>
      </c>
    </row>
    <row r="4544" spans="1:8">
      <c r="A4544" s="4" t="str">
        <f t="shared" si="70"/>
        <v>2011North Carolina</v>
      </c>
      <c r="B4544">
        <v>2011</v>
      </c>
      <c r="C4544" t="s">
        <v>40</v>
      </c>
      <c r="D4544" s="1">
        <v>0</v>
      </c>
      <c r="E4544" s="1">
        <v>0</v>
      </c>
      <c r="F4544" s="1">
        <v>0</v>
      </c>
      <c r="G4544" t="s">
        <v>43</v>
      </c>
      <c r="H4544" s="1">
        <v>1390</v>
      </c>
    </row>
    <row r="4545" spans="1:8">
      <c r="A4545" s="4" t="str">
        <f t="shared" si="70"/>
        <v>2011North Carolina</v>
      </c>
      <c r="B4545">
        <v>2011</v>
      </c>
      <c r="C4545" t="s">
        <v>40</v>
      </c>
      <c r="D4545" s="1">
        <v>0</v>
      </c>
      <c r="E4545" s="1">
        <v>0</v>
      </c>
      <c r="F4545" s="1">
        <v>0</v>
      </c>
      <c r="G4545" t="s">
        <v>44</v>
      </c>
      <c r="H4545" s="1">
        <v>1175</v>
      </c>
    </row>
    <row r="4546" spans="1:8">
      <c r="A4546" s="4" t="str">
        <f t="shared" si="70"/>
        <v>2011North Carolina</v>
      </c>
      <c r="B4546">
        <v>2011</v>
      </c>
      <c r="C4546" t="s">
        <v>40</v>
      </c>
      <c r="D4546" s="1">
        <v>0</v>
      </c>
      <c r="E4546" s="1">
        <v>0</v>
      </c>
      <c r="F4546" s="1">
        <v>0</v>
      </c>
      <c r="G4546" t="s">
        <v>45</v>
      </c>
      <c r="H4546" s="1">
        <v>9450</v>
      </c>
    </row>
    <row r="4547" spans="1:8">
      <c r="A4547" s="4" t="str">
        <f t="shared" ref="A4547:A4610" si="71">B4547&amp;C4547</f>
        <v>2011North Carolina</v>
      </c>
      <c r="B4547">
        <v>2011</v>
      </c>
      <c r="C4547" t="s">
        <v>40</v>
      </c>
      <c r="D4547" s="1">
        <v>0</v>
      </c>
      <c r="E4547" s="1">
        <v>0</v>
      </c>
      <c r="F4547" s="1">
        <v>0</v>
      </c>
      <c r="G4547" t="s">
        <v>46</v>
      </c>
      <c r="H4547" s="1">
        <v>444</v>
      </c>
    </row>
    <row r="4548" spans="1:8">
      <c r="A4548" s="4" t="str">
        <f t="shared" si="71"/>
        <v>2011North Carolina</v>
      </c>
      <c r="B4548">
        <v>2011</v>
      </c>
      <c r="C4548" t="s">
        <v>40</v>
      </c>
      <c r="D4548" s="1">
        <v>0</v>
      </c>
      <c r="E4548" s="1">
        <v>0</v>
      </c>
      <c r="F4548" s="1">
        <v>0</v>
      </c>
      <c r="G4548" t="s">
        <v>47</v>
      </c>
      <c r="H4548" s="1">
        <v>20427</v>
      </c>
    </row>
    <row r="4549" spans="1:8">
      <c r="A4549" s="4" t="str">
        <f t="shared" si="71"/>
        <v>2011North Carolina</v>
      </c>
      <c r="B4549">
        <v>2011</v>
      </c>
      <c r="C4549" t="s">
        <v>40</v>
      </c>
      <c r="D4549" s="1">
        <v>0</v>
      </c>
      <c r="E4549" s="1">
        <v>0</v>
      </c>
      <c r="F4549" s="1">
        <v>0</v>
      </c>
      <c r="G4549" t="s">
        <v>48</v>
      </c>
      <c r="H4549" s="1">
        <v>565</v>
      </c>
    </row>
    <row r="4550" spans="1:8">
      <c r="A4550" s="4" t="str">
        <f t="shared" si="71"/>
        <v>2011North Carolina</v>
      </c>
      <c r="B4550">
        <v>2011</v>
      </c>
      <c r="C4550" t="s">
        <v>40</v>
      </c>
      <c r="D4550" s="1">
        <v>0</v>
      </c>
      <c r="E4550" s="1">
        <v>0</v>
      </c>
      <c r="F4550" s="1">
        <v>0</v>
      </c>
      <c r="G4550" t="s">
        <v>49</v>
      </c>
      <c r="H4550" s="1">
        <v>6057</v>
      </c>
    </row>
    <row r="4551" spans="1:8">
      <c r="A4551" s="4" t="str">
        <f t="shared" si="71"/>
        <v>2011North Carolina</v>
      </c>
      <c r="B4551">
        <v>2011</v>
      </c>
      <c r="C4551" t="s">
        <v>40</v>
      </c>
      <c r="D4551" s="1">
        <v>0</v>
      </c>
      <c r="E4551" s="1">
        <v>0</v>
      </c>
      <c r="F4551" s="1">
        <v>0</v>
      </c>
      <c r="G4551" t="s">
        <v>50</v>
      </c>
      <c r="H4551" s="1">
        <v>6621</v>
      </c>
    </row>
    <row r="4552" spans="1:8">
      <c r="A4552" s="4" t="str">
        <f t="shared" si="71"/>
        <v>2011North Carolina</v>
      </c>
      <c r="B4552">
        <v>2011</v>
      </c>
      <c r="C4552" t="s">
        <v>40</v>
      </c>
      <c r="D4552" s="1">
        <v>0</v>
      </c>
      <c r="E4552" s="1">
        <v>0</v>
      </c>
      <c r="F4552" s="1">
        <v>0</v>
      </c>
      <c r="G4552" t="s">
        <v>51</v>
      </c>
      <c r="H4552" s="1">
        <v>961</v>
      </c>
    </row>
    <row r="4553" spans="1:8">
      <c r="A4553" s="4" t="str">
        <f t="shared" si="71"/>
        <v>2011North Carolina</v>
      </c>
      <c r="B4553">
        <v>2011</v>
      </c>
      <c r="C4553" t="s">
        <v>40</v>
      </c>
      <c r="D4553" s="1">
        <v>0</v>
      </c>
      <c r="E4553" s="1">
        <v>0</v>
      </c>
      <c r="F4553" s="1">
        <v>0</v>
      </c>
      <c r="G4553" t="s">
        <v>52</v>
      </c>
      <c r="H4553" s="1">
        <v>212</v>
      </c>
    </row>
    <row r="4554" spans="1:8">
      <c r="A4554" s="4" t="str">
        <f t="shared" si="71"/>
        <v>2011North Carolina</v>
      </c>
      <c r="B4554">
        <v>2011</v>
      </c>
      <c r="C4554" t="s">
        <v>40</v>
      </c>
      <c r="D4554" s="1">
        <v>0</v>
      </c>
      <c r="E4554" s="1">
        <v>0</v>
      </c>
      <c r="F4554" s="1">
        <v>0</v>
      </c>
      <c r="G4554" t="s">
        <v>53</v>
      </c>
      <c r="H4554" s="1">
        <v>27302</v>
      </c>
    </row>
    <row r="4555" spans="1:8">
      <c r="A4555" s="4" t="str">
        <f t="shared" si="71"/>
        <v>2011North Carolina</v>
      </c>
      <c r="B4555">
        <v>2011</v>
      </c>
      <c r="C4555" t="s">
        <v>40</v>
      </c>
      <c r="D4555" s="1">
        <v>0</v>
      </c>
      <c r="E4555" s="1">
        <v>0</v>
      </c>
      <c r="F4555" s="1">
        <v>0</v>
      </c>
      <c r="G4555" t="s">
        <v>54</v>
      </c>
      <c r="H4555" s="1">
        <v>3295</v>
      </c>
    </row>
    <row r="4556" spans="1:8">
      <c r="A4556" s="4" t="str">
        <f t="shared" si="71"/>
        <v>2011North Carolina</v>
      </c>
      <c r="B4556">
        <v>2011</v>
      </c>
      <c r="C4556" t="s">
        <v>40</v>
      </c>
      <c r="D4556" s="1">
        <v>0</v>
      </c>
      <c r="E4556" s="1">
        <v>0</v>
      </c>
      <c r="F4556" s="1">
        <v>0</v>
      </c>
      <c r="G4556" t="s">
        <v>55</v>
      </c>
      <c r="H4556" s="1">
        <v>2780</v>
      </c>
    </row>
    <row r="4557" spans="1:8">
      <c r="A4557" s="4" t="str">
        <f t="shared" si="71"/>
        <v>2011North Carolina</v>
      </c>
      <c r="B4557">
        <v>2011</v>
      </c>
      <c r="C4557" t="s">
        <v>40</v>
      </c>
      <c r="D4557" s="1">
        <v>0</v>
      </c>
      <c r="E4557" s="1">
        <v>0</v>
      </c>
      <c r="F4557" s="1">
        <v>0</v>
      </c>
      <c r="G4557" t="s">
        <v>56</v>
      </c>
      <c r="H4557" s="1">
        <v>2291</v>
      </c>
    </row>
    <row r="4558" spans="1:8">
      <c r="A4558" s="4" t="str">
        <f t="shared" si="71"/>
        <v>2011North Carolina</v>
      </c>
      <c r="B4558">
        <v>2011</v>
      </c>
      <c r="C4558" t="s">
        <v>40</v>
      </c>
      <c r="D4558" s="1">
        <v>0</v>
      </c>
      <c r="E4558" s="1">
        <v>0</v>
      </c>
      <c r="F4558" s="1">
        <v>0</v>
      </c>
      <c r="G4558" t="s">
        <v>57</v>
      </c>
      <c r="H4558" s="1">
        <v>153</v>
      </c>
    </row>
    <row r="4559" spans="1:8">
      <c r="A4559" s="4" t="str">
        <f t="shared" si="71"/>
        <v>2011North Carolina</v>
      </c>
      <c r="B4559">
        <v>2011</v>
      </c>
      <c r="C4559" t="s">
        <v>40</v>
      </c>
      <c r="D4559" s="1">
        <v>0</v>
      </c>
      <c r="E4559" s="1">
        <v>0</v>
      </c>
      <c r="F4559" s="1">
        <v>0</v>
      </c>
      <c r="G4559" t="s">
        <v>58</v>
      </c>
      <c r="H4559" s="1">
        <v>844</v>
      </c>
    </row>
    <row r="4560" spans="1:8">
      <c r="A4560" s="4" t="str">
        <f t="shared" si="71"/>
        <v>2011North Dakota</v>
      </c>
      <c r="B4560">
        <v>2011</v>
      </c>
      <c r="C4560" s="4" t="s">
        <v>41</v>
      </c>
      <c r="D4560" s="1">
        <v>675161</v>
      </c>
      <c r="E4560" s="1">
        <v>559906</v>
      </c>
      <c r="F4560" s="1">
        <v>79837</v>
      </c>
      <c r="G4560">
        <v>0</v>
      </c>
      <c r="H4560" s="1">
        <v>0</v>
      </c>
    </row>
    <row r="4561" spans="1:8">
      <c r="A4561" s="4" t="str">
        <f t="shared" si="71"/>
        <v>2011North Dakota</v>
      </c>
      <c r="B4561">
        <v>2011</v>
      </c>
      <c r="C4561" t="s">
        <v>41</v>
      </c>
      <c r="D4561" s="1">
        <v>0</v>
      </c>
      <c r="E4561" s="1">
        <v>0</v>
      </c>
      <c r="F4561" s="1">
        <v>0</v>
      </c>
      <c r="G4561" t="s">
        <v>7</v>
      </c>
      <c r="H4561" s="1">
        <v>97</v>
      </c>
    </row>
    <row r="4562" spans="1:8">
      <c r="A4562" s="4" t="str">
        <f t="shared" si="71"/>
        <v>2011North Dakota</v>
      </c>
      <c r="B4562">
        <v>2011</v>
      </c>
      <c r="C4562" t="s">
        <v>41</v>
      </c>
      <c r="D4562" s="1">
        <v>0</v>
      </c>
      <c r="E4562" s="1">
        <v>0</v>
      </c>
      <c r="F4562" s="1">
        <v>0</v>
      </c>
      <c r="G4562" t="s">
        <v>8</v>
      </c>
      <c r="H4562" s="1">
        <v>393</v>
      </c>
    </row>
    <row r="4563" spans="1:8">
      <c r="A4563" s="4" t="str">
        <f t="shared" si="71"/>
        <v>2011North Dakota</v>
      </c>
      <c r="B4563">
        <v>2011</v>
      </c>
      <c r="C4563" t="s">
        <v>41</v>
      </c>
      <c r="D4563" s="1">
        <v>0</v>
      </c>
      <c r="E4563" s="1">
        <v>0</v>
      </c>
      <c r="F4563" s="1">
        <v>0</v>
      </c>
      <c r="G4563" t="s">
        <v>9</v>
      </c>
      <c r="H4563" s="1">
        <v>1313</v>
      </c>
    </row>
    <row r="4564" spans="1:8">
      <c r="A4564" s="4" t="str">
        <f t="shared" si="71"/>
        <v>2011North Dakota</v>
      </c>
      <c r="B4564">
        <v>2011</v>
      </c>
      <c r="C4564" t="s">
        <v>41</v>
      </c>
      <c r="D4564" s="1">
        <v>0</v>
      </c>
      <c r="E4564" s="1">
        <v>0</v>
      </c>
      <c r="F4564" s="1">
        <v>0</v>
      </c>
      <c r="G4564" t="s">
        <v>10</v>
      </c>
      <c r="H4564" s="1">
        <v>249</v>
      </c>
    </row>
    <row r="4565" spans="1:8">
      <c r="A4565" s="4" t="str">
        <f t="shared" si="71"/>
        <v>2011North Dakota</v>
      </c>
      <c r="B4565">
        <v>2011</v>
      </c>
      <c r="C4565" t="s">
        <v>41</v>
      </c>
      <c r="D4565" s="1">
        <v>0</v>
      </c>
      <c r="E4565" s="1">
        <v>0</v>
      </c>
      <c r="F4565" s="1">
        <v>0</v>
      </c>
      <c r="G4565" t="s">
        <v>11</v>
      </c>
      <c r="H4565" s="1">
        <v>1356</v>
      </c>
    </row>
    <row r="4566" spans="1:8">
      <c r="A4566" s="4" t="str">
        <f t="shared" si="71"/>
        <v>2011North Dakota</v>
      </c>
      <c r="B4566">
        <v>2011</v>
      </c>
      <c r="C4566" t="s">
        <v>41</v>
      </c>
      <c r="D4566" s="1">
        <v>0</v>
      </c>
      <c r="E4566" s="1">
        <v>0</v>
      </c>
      <c r="F4566" s="1">
        <v>0</v>
      </c>
      <c r="G4566" t="s">
        <v>12</v>
      </c>
      <c r="H4566" s="1">
        <v>1229</v>
      </c>
    </row>
    <row r="4567" spans="1:8">
      <c r="A4567" s="4" t="str">
        <f t="shared" si="71"/>
        <v>2011North Dakota</v>
      </c>
      <c r="B4567">
        <v>2011</v>
      </c>
      <c r="C4567" t="s">
        <v>41</v>
      </c>
      <c r="D4567" s="1">
        <v>0</v>
      </c>
      <c r="E4567" s="1">
        <v>0</v>
      </c>
      <c r="F4567" s="1">
        <v>0</v>
      </c>
      <c r="G4567" t="s">
        <v>13</v>
      </c>
      <c r="H4567" s="1">
        <v>0</v>
      </c>
    </row>
    <row r="4568" spans="1:8">
      <c r="A4568" s="4" t="str">
        <f t="shared" si="71"/>
        <v>2011North Dakota</v>
      </c>
      <c r="B4568">
        <v>2011</v>
      </c>
      <c r="C4568" t="s">
        <v>41</v>
      </c>
      <c r="D4568" s="1">
        <v>0</v>
      </c>
      <c r="E4568" s="1">
        <v>0</v>
      </c>
      <c r="F4568" s="1">
        <v>0</v>
      </c>
      <c r="G4568" t="s">
        <v>14</v>
      </c>
      <c r="H4568" s="1">
        <v>84</v>
      </c>
    </row>
    <row r="4569" spans="1:8">
      <c r="A4569" s="4" t="str">
        <f t="shared" si="71"/>
        <v>2011North Dakota</v>
      </c>
      <c r="B4569">
        <v>2011</v>
      </c>
      <c r="C4569" t="s">
        <v>41</v>
      </c>
      <c r="D4569" s="1">
        <v>0</v>
      </c>
      <c r="E4569" s="1">
        <v>0</v>
      </c>
      <c r="F4569" s="1">
        <v>0</v>
      </c>
      <c r="G4569" t="s">
        <v>15</v>
      </c>
      <c r="H4569" s="1">
        <v>0</v>
      </c>
    </row>
    <row r="4570" spans="1:8">
      <c r="A4570" s="4" t="str">
        <f t="shared" si="71"/>
        <v>2011North Dakota</v>
      </c>
      <c r="B4570">
        <v>2011</v>
      </c>
      <c r="C4570" t="s">
        <v>41</v>
      </c>
      <c r="D4570" s="1">
        <v>0</v>
      </c>
      <c r="E4570" s="1">
        <v>0</v>
      </c>
      <c r="F4570" s="1">
        <v>0</v>
      </c>
      <c r="G4570" t="s">
        <v>16</v>
      </c>
      <c r="H4570" s="1">
        <v>459</v>
      </c>
    </row>
    <row r="4571" spans="1:8">
      <c r="A4571" s="4" t="str">
        <f t="shared" si="71"/>
        <v>2011North Dakota</v>
      </c>
      <c r="B4571">
        <v>2011</v>
      </c>
      <c r="C4571" t="s">
        <v>41</v>
      </c>
      <c r="D4571" s="1">
        <v>0</v>
      </c>
      <c r="E4571" s="1">
        <v>0</v>
      </c>
      <c r="F4571" s="1">
        <v>0</v>
      </c>
      <c r="G4571" t="s">
        <v>17</v>
      </c>
      <c r="H4571" s="1">
        <v>364</v>
      </c>
    </row>
    <row r="4572" spans="1:8">
      <c r="A4572" s="4" t="str">
        <f t="shared" si="71"/>
        <v>2011North Dakota</v>
      </c>
      <c r="B4572">
        <v>2011</v>
      </c>
      <c r="C4572" t="s">
        <v>41</v>
      </c>
      <c r="D4572" s="1">
        <v>0</v>
      </c>
      <c r="E4572" s="1">
        <v>0</v>
      </c>
      <c r="F4572" s="1">
        <v>0</v>
      </c>
      <c r="G4572" t="s">
        <v>18</v>
      </c>
      <c r="H4572" s="1">
        <v>138</v>
      </c>
    </row>
    <row r="4573" spans="1:8">
      <c r="A4573" s="4" t="str">
        <f t="shared" si="71"/>
        <v>2011North Dakota</v>
      </c>
      <c r="B4573">
        <v>2011</v>
      </c>
      <c r="C4573" t="s">
        <v>41</v>
      </c>
      <c r="D4573" s="1">
        <v>0</v>
      </c>
      <c r="E4573" s="1">
        <v>0</v>
      </c>
      <c r="F4573" s="1">
        <v>0</v>
      </c>
      <c r="G4573" t="s">
        <v>19</v>
      </c>
      <c r="H4573" s="1">
        <v>1209</v>
      </c>
    </row>
    <row r="4574" spans="1:8">
      <c r="A4574" s="4" t="str">
        <f t="shared" si="71"/>
        <v>2011North Dakota</v>
      </c>
      <c r="B4574">
        <v>2011</v>
      </c>
      <c r="C4574" t="s">
        <v>41</v>
      </c>
      <c r="D4574" s="1">
        <v>0</v>
      </c>
      <c r="E4574" s="1">
        <v>0</v>
      </c>
      <c r="F4574" s="1">
        <v>0</v>
      </c>
      <c r="G4574" t="s">
        <v>20</v>
      </c>
      <c r="H4574" s="1">
        <v>571</v>
      </c>
    </row>
    <row r="4575" spans="1:8">
      <c r="A4575" s="4" t="str">
        <f t="shared" si="71"/>
        <v>2011North Dakota</v>
      </c>
      <c r="B4575">
        <v>2011</v>
      </c>
      <c r="C4575" t="s">
        <v>41</v>
      </c>
      <c r="D4575" s="1">
        <v>0</v>
      </c>
      <c r="E4575" s="1">
        <v>0</v>
      </c>
      <c r="F4575" s="1">
        <v>0</v>
      </c>
      <c r="G4575" t="s">
        <v>21</v>
      </c>
      <c r="H4575" s="1">
        <v>130</v>
      </c>
    </row>
    <row r="4576" spans="1:8">
      <c r="A4576" s="4" t="str">
        <f t="shared" si="71"/>
        <v>2011North Dakota</v>
      </c>
      <c r="B4576">
        <v>2011</v>
      </c>
      <c r="C4576" t="s">
        <v>41</v>
      </c>
      <c r="D4576" s="1">
        <v>0</v>
      </c>
      <c r="E4576" s="1">
        <v>0</v>
      </c>
      <c r="F4576" s="1">
        <v>0</v>
      </c>
      <c r="G4576" t="s">
        <v>22</v>
      </c>
      <c r="H4576" s="1">
        <v>208</v>
      </c>
    </row>
    <row r="4577" spans="1:8">
      <c r="A4577" s="4" t="str">
        <f t="shared" si="71"/>
        <v>2011North Dakota</v>
      </c>
      <c r="B4577">
        <v>2011</v>
      </c>
      <c r="C4577" t="s">
        <v>41</v>
      </c>
      <c r="D4577" s="1">
        <v>0</v>
      </c>
      <c r="E4577" s="1">
        <v>0</v>
      </c>
      <c r="F4577" s="1">
        <v>0</v>
      </c>
      <c r="G4577" t="s">
        <v>23</v>
      </c>
      <c r="H4577" s="1">
        <v>75</v>
      </c>
    </row>
    <row r="4578" spans="1:8">
      <c r="A4578" s="4" t="str">
        <f t="shared" si="71"/>
        <v>2011North Dakota</v>
      </c>
      <c r="B4578">
        <v>2011</v>
      </c>
      <c r="C4578" t="s">
        <v>41</v>
      </c>
      <c r="D4578" s="1">
        <v>0</v>
      </c>
      <c r="E4578" s="1">
        <v>0</v>
      </c>
      <c r="F4578" s="1">
        <v>0</v>
      </c>
      <c r="G4578" t="s">
        <v>24</v>
      </c>
      <c r="H4578" s="1">
        <v>0</v>
      </c>
    </row>
    <row r="4579" spans="1:8">
      <c r="A4579" s="4" t="str">
        <f t="shared" si="71"/>
        <v>2011North Dakota</v>
      </c>
      <c r="B4579">
        <v>2011</v>
      </c>
      <c r="C4579" t="s">
        <v>41</v>
      </c>
      <c r="D4579" s="1">
        <v>0</v>
      </c>
      <c r="E4579" s="1">
        <v>0</v>
      </c>
      <c r="F4579" s="1">
        <v>0</v>
      </c>
      <c r="G4579" t="s">
        <v>25</v>
      </c>
      <c r="H4579" s="1">
        <v>422</v>
      </c>
    </row>
    <row r="4580" spans="1:8">
      <c r="A4580" s="4" t="str">
        <f t="shared" si="71"/>
        <v>2011North Dakota</v>
      </c>
      <c r="B4580">
        <v>2011</v>
      </c>
      <c r="C4580" t="s">
        <v>41</v>
      </c>
      <c r="D4580" s="1">
        <v>0</v>
      </c>
      <c r="E4580" s="1">
        <v>0</v>
      </c>
      <c r="F4580" s="1">
        <v>0</v>
      </c>
      <c r="G4580" t="s">
        <v>26</v>
      </c>
      <c r="H4580" s="1">
        <v>50</v>
      </c>
    </row>
    <row r="4581" spans="1:8">
      <c r="A4581" s="4" t="str">
        <f t="shared" si="71"/>
        <v>2011North Dakota</v>
      </c>
      <c r="B4581">
        <v>2011</v>
      </c>
      <c r="C4581" t="s">
        <v>41</v>
      </c>
      <c r="D4581" s="1">
        <v>0</v>
      </c>
      <c r="E4581" s="1">
        <v>0</v>
      </c>
      <c r="F4581" s="1">
        <v>0</v>
      </c>
      <c r="G4581" t="s">
        <v>27</v>
      </c>
      <c r="H4581" s="1">
        <v>10</v>
      </c>
    </row>
    <row r="4582" spans="1:8">
      <c r="A4582" s="4" t="str">
        <f t="shared" si="71"/>
        <v>2011North Dakota</v>
      </c>
      <c r="B4582">
        <v>2011</v>
      </c>
      <c r="C4582" t="s">
        <v>41</v>
      </c>
      <c r="D4582" s="1">
        <v>0</v>
      </c>
      <c r="E4582" s="1">
        <v>0</v>
      </c>
      <c r="F4582" s="1">
        <v>0</v>
      </c>
      <c r="G4582" t="s">
        <v>28</v>
      </c>
      <c r="H4582" s="1">
        <v>369</v>
      </c>
    </row>
    <row r="4583" spans="1:8">
      <c r="A4583" s="4" t="str">
        <f t="shared" si="71"/>
        <v>2011North Dakota</v>
      </c>
      <c r="B4583">
        <v>2011</v>
      </c>
      <c r="C4583" t="s">
        <v>41</v>
      </c>
      <c r="D4583" s="1">
        <v>0</v>
      </c>
      <c r="E4583" s="1">
        <v>0</v>
      </c>
      <c r="F4583" s="1">
        <v>0</v>
      </c>
      <c r="G4583" t="s">
        <v>29</v>
      </c>
      <c r="H4583" s="1">
        <v>328</v>
      </c>
    </row>
    <row r="4584" spans="1:8">
      <c r="A4584" s="4" t="str">
        <f t="shared" si="71"/>
        <v>2011North Dakota</v>
      </c>
      <c r="B4584">
        <v>2011</v>
      </c>
      <c r="C4584" t="s">
        <v>41</v>
      </c>
      <c r="D4584" s="1">
        <v>0</v>
      </c>
      <c r="E4584" s="1">
        <v>0</v>
      </c>
      <c r="F4584" s="1">
        <v>0</v>
      </c>
      <c r="G4584" t="s">
        <v>30</v>
      </c>
      <c r="H4584" s="1">
        <v>12244</v>
      </c>
    </row>
    <row r="4585" spans="1:8">
      <c r="A4585" s="4" t="str">
        <f t="shared" si="71"/>
        <v>2011North Dakota</v>
      </c>
      <c r="B4585">
        <v>2011</v>
      </c>
      <c r="C4585" t="s">
        <v>41</v>
      </c>
      <c r="D4585" s="1">
        <v>0</v>
      </c>
      <c r="E4585" s="1">
        <v>0</v>
      </c>
      <c r="F4585" s="1">
        <v>0</v>
      </c>
      <c r="G4585" t="s">
        <v>31</v>
      </c>
      <c r="H4585" s="1">
        <v>80</v>
      </c>
    </row>
    <row r="4586" spans="1:8">
      <c r="A4586" s="4" t="str">
        <f t="shared" si="71"/>
        <v>2011North Dakota</v>
      </c>
      <c r="B4586">
        <v>2011</v>
      </c>
      <c r="C4586" t="s">
        <v>41</v>
      </c>
      <c r="D4586" s="1">
        <v>0</v>
      </c>
      <c r="E4586" s="1">
        <v>0</v>
      </c>
      <c r="F4586" s="1">
        <v>0</v>
      </c>
      <c r="G4586" t="s">
        <v>32</v>
      </c>
      <c r="H4586" s="1">
        <v>330</v>
      </c>
    </row>
    <row r="4587" spans="1:8">
      <c r="A4587" s="4" t="str">
        <f t="shared" si="71"/>
        <v>2011North Dakota</v>
      </c>
      <c r="B4587">
        <v>2011</v>
      </c>
      <c r="C4587" t="s">
        <v>41</v>
      </c>
      <c r="D4587" s="1">
        <v>0</v>
      </c>
      <c r="E4587" s="1">
        <v>0</v>
      </c>
      <c r="F4587" s="1">
        <v>0</v>
      </c>
      <c r="G4587" t="s">
        <v>33</v>
      </c>
      <c r="H4587" s="1">
        <v>1227</v>
      </c>
    </row>
    <row r="4588" spans="1:8">
      <c r="A4588" s="4" t="str">
        <f t="shared" si="71"/>
        <v>2011North Dakota</v>
      </c>
      <c r="B4588">
        <v>2011</v>
      </c>
      <c r="C4588" t="s">
        <v>41</v>
      </c>
      <c r="D4588" s="1">
        <v>0</v>
      </c>
      <c r="E4588" s="1">
        <v>0</v>
      </c>
      <c r="F4588" s="1">
        <v>0</v>
      </c>
      <c r="G4588" t="s">
        <v>34</v>
      </c>
      <c r="H4588" s="1">
        <v>218</v>
      </c>
    </row>
    <row r="4589" spans="1:8">
      <c r="A4589" s="4" t="str">
        <f t="shared" si="71"/>
        <v>2011North Dakota</v>
      </c>
      <c r="B4589">
        <v>2011</v>
      </c>
      <c r="C4589" t="s">
        <v>41</v>
      </c>
      <c r="D4589" s="1">
        <v>0</v>
      </c>
      <c r="E4589" s="1">
        <v>0</v>
      </c>
      <c r="F4589" s="1">
        <v>0</v>
      </c>
      <c r="G4589" t="s">
        <v>35</v>
      </c>
      <c r="H4589" s="1">
        <v>845</v>
      </c>
    </row>
    <row r="4590" spans="1:8">
      <c r="A4590" s="4" t="str">
        <f t="shared" si="71"/>
        <v>2011North Dakota</v>
      </c>
      <c r="B4590">
        <v>2011</v>
      </c>
      <c r="C4590" t="s">
        <v>41</v>
      </c>
      <c r="D4590" s="1">
        <v>0</v>
      </c>
      <c r="E4590" s="1">
        <v>0</v>
      </c>
      <c r="F4590" s="1">
        <v>0</v>
      </c>
      <c r="G4590" t="s">
        <v>36</v>
      </c>
      <c r="H4590" s="1">
        <v>0</v>
      </c>
    </row>
    <row r="4591" spans="1:8">
      <c r="A4591" s="4" t="str">
        <f t="shared" si="71"/>
        <v>2011North Dakota</v>
      </c>
      <c r="B4591">
        <v>2011</v>
      </c>
      <c r="C4591" t="s">
        <v>41</v>
      </c>
      <c r="D4591" s="1">
        <v>0</v>
      </c>
      <c r="E4591" s="1">
        <v>0</v>
      </c>
      <c r="F4591" s="1">
        <v>0</v>
      </c>
      <c r="G4591" t="s">
        <v>37</v>
      </c>
      <c r="H4591" s="1">
        <v>183</v>
      </c>
    </row>
    <row r="4592" spans="1:8">
      <c r="A4592" s="4" t="str">
        <f t="shared" si="71"/>
        <v>2011North Dakota</v>
      </c>
      <c r="B4592">
        <v>2011</v>
      </c>
      <c r="C4592" t="s">
        <v>41</v>
      </c>
      <c r="D4592" s="1">
        <v>0</v>
      </c>
      <c r="E4592" s="1">
        <v>0</v>
      </c>
      <c r="F4592" s="1">
        <v>0</v>
      </c>
      <c r="G4592" t="s">
        <v>38</v>
      </c>
      <c r="H4592" s="1">
        <v>99</v>
      </c>
    </row>
    <row r="4593" spans="1:8">
      <c r="A4593" s="4" t="str">
        <f t="shared" si="71"/>
        <v>2011North Dakota</v>
      </c>
      <c r="B4593">
        <v>2011</v>
      </c>
      <c r="C4593" t="s">
        <v>41</v>
      </c>
      <c r="D4593" s="1">
        <v>0</v>
      </c>
      <c r="E4593" s="1">
        <v>0</v>
      </c>
      <c r="F4593" s="1">
        <v>0</v>
      </c>
      <c r="G4593" t="s">
        <v>39</v>
      </c>
      <c r="H4593" s="1">
        <v>264</v>
      </c>
    </row>
    <row r="4594" spans="1:8">
      <c r="A4594" s="4" t="str">
        <f t="shared" si="71"/>
        <v>2011North Dakota</v>
      </c>
      <c r="B4594">
        <v>2011</v>
      </c>
      <c r="C4594" t="s">
        <v>41</v>
      </c>
      <c r="D4594" s="1">
        <v>0</v>
      </c>
      <c r="E4594" s="1">
        <v>0</v>
      </c>
      <c r="F4594" s="1">
        <v>0</v>
      </c>
      <c r="G4594" t="s">
        <v>40</v>
      </c>
      <c r="H4594" s="1">
        <v>900</v>
      </c>
    </row>
    <row r="4595" spans="1:8">
      <c r="A4595" s="4" t="str">
        <f t="shared" si="71"/>
        <v>2011North Dakota</v>
      </c>
      <c r="B4595">
        <v>2011</v>
      </c>
      <c r="C4595" t="s">
        <v>41</v>
      </c>
      <c r="D4595" s="1">
        <v>0</v>
      </c>
      <c r="E4595" s="1">
        <v>0</v>
      </c>
      <c r="F4595" s="1">
        <v>0</v>
      </c>
      <c r="G4595" t="s">
        <v>41</v>
      </c>
      <c r="H4595" s="1">
        <v>0</v>
      </c>
    </row>
    <row r="4596" spans="1:8">
      <c r="A4596" s="4" t="str">
        <f t="shared" si="71"/>
        <v>2011North Dakota</v>
      </c>
      <c r="B4596">
        <v>2011</v>
      </c>
      <c r="C4596" t="s">
        <v>41</v>
      </c>
      <c r="D4596" s="1">
        <v>0</v>
      </c>
      <c r="E4596" s="1">
        <v>0</v>
      </c>
      <c r="F4596" s="1">
        <v>0</v>
      </c>
      <c r="G4596" t="s">
        <v>42</v>
      </c>
      <c r="H4596" s="1">
        <v>286</v>
      </c>
    </row>
    <row r="4597" spans="1:8">
      <c r="A4597" s="4" t="str">
        <f t="shared" si="71"/>
        <v>2011North Dakota</v>
      </c>
      <c r="B4597">
        <v>2011</v>
      </c>
      <c r="C4597" t="s">
        <v>41</v>
      </c>
      <c r="D4597" s="1">
        <v>0</v>
      </c>
      <c r="E4597" s="1">
        <v>0</v>
      </c>
      <c r="F4597" s="1">
        <v>0</v>
      </c>
      <c r="G4597" t="s">
        <v>43</v>
      </c>
      <c r="H4597" s="1">
        <v>59</v>
      </c>
    </row>
    <row r="4598" spans="1:8">
      <c r="A4598" s="4" t="str">
        <f t="shared" si="71"/>
        <v>2011North Dakota</v>
      </c>
      <c r="B4598">
        <v>2011</v>
      </c>
      <c r="C4598" t="s">
        <v>41</v>
      </c>
      <c r="D4598" s="1">
        <v>0</v>
      </c>
      <c r="E4598" s="1">
        <v>0</v>
      </c>
      <c r="F4598" s="1">
        <v>0</v>
      </c>
      <c r="G4598" t="s">
        <v>44</v>
      </c>
      <c r="H4598" s="1">
        <v>264</v>
      </c>
    </row>
    <row r="4599" spans="1:8">
      <c r="A4599" s="4" t="str">
        <f t="shared" si="71"/>
        <v>2011North Dakota</v>
      </c>
      <c r="B4599">
        <v>2011</v>
      </c>
      <c r="C4599" t="s">
        <v>41</v>
      </c>
      <c r="D4599" s="1">
        <v>0</v>
      </c>
      <c r="E4599" s="1">
        <v>0</v>
      </c>
      <c r="F4599" s="1">
        <v>0</v>
      </c>
      <c r="G4599" t="s">
        <v>45</v>
      </c>
      <c r="H4599" s="1">
        <v>652</v>
      </c>
    </row>
    <row r="4600" spans="1:8">
      <c r="A4600" s="4" t="str">
        <f t="shared" si="71"/>
        <v>2011North Dakota</v>
      </c>
      <c r="B4600">
        <v>2011</v>
      </c>
      <c r="C4600" t="s">
        <v>41</v>
      </c>
      <c r="D4600" s="1">
        <v>0</v>
      </c>
      <c r="E4600" s="1">
        <v>0</v>
      </c>
      <c r="F4600" s="1">
        <v>0</v>
      </c>
      <c r="G4600" t="s">
        <v>46</v>
      </c>
      <c r="H4600" s="1">
        <v>0</v>
      </c>
    </row>
    <row r="4601" spans="1:8">
      <c r="A4601" s="4" t="str">
        <f t="shared" si="71"/>
        <v>2011North Dakota</v>
      </c>
      <c r="B4601">
        <v>2011</v>
      </c>
      <c r="C4601" t="s">
        <v>41</v>
      </c>
      <c r="D4601" s="1">
        <v>0</v>
      </c>
      <c r="E4601" s="1">
        <v>0</v>
      </c>
      <c r="F4601" s="1">
        <v>0</v>
      </c>
      <c r="G4601" t="s">
        <v>47</v>
      </c>
      <c r="H4601" s="1">
        <v>1</v>
      </c>
    </row>
    <row r="4602" spans="1:8">
      <c r="A4602" s="4" t="str">
        <f t="shared" si="71"/>
        <v>2011North Dakota</v>
      </c>
      <c r="B4602">
        <v>2011</v>
      </c>
      <c r="C4602" t="s">
        <v>41</v>
      </c>
      <c r="D4602" s="1">
        <v>0</v>
      </c>
      <c r="E4602" s="1">
        <v>0</v>
      </c>
      <c r="F4602" s="1">
        <v>0</v>
      </c>
      <c r="G4602" t="s">
        <v>48</v>
      </c>
      <c r="H4602" s="1">
        <v>1293</v>
      </c>
    </row>
    <row r="4603" spans="1:8">
      <c r="A4603" s="4" t="str">
        <f t="shared" si="71"/>
        <v>2011North Dakota</v>
      </c>
      <c r="B4603">
        <v>2011</v>
      </c>
      <c r="C4603" t="s">
        <v>41</v>
      </c>
      <c r="D4603" s="1">
        <v>0</v>
      </c>
      <c r="E4603" s="1">
        <v>0</v>
      </c>
      <c r="F4603" s="1">
        <v>0</v>
      </c>
      <c r="G4603" t="s">
        <v>49</v>
      </c>
      <c r="H4603" s="1">
        <v>113</v>
      </c>
    </row>
    <row r="4604" spans="1:8">
      <c r="A4604" s="4" t="str">
        <f t="shared" si="71"/>
        <v>2011North Dakota</v>
      </c>
      <c r="B4604">
        <v>2011</v>
      </c>
      <c r="C4604" t="s">
        <v>41</v>
      </c>
      <c r="D4604" s="1">
        <v>0</v>
      </c>
      <c r="E4604" s="1">
        <v>0</v>
      </c>
      <c r="F4604" s="1">
        <v>0</v>
      </c>
      <c r="G4604" t="s">
        <v>50</v>
      </c>
      <c r="H4604" s="1">
        <v>1862</v>
      </c>
    </row>
    <row r="4605" spans="1:8">
      <c r="A4605" s="4" t="str">
        <f t="shared" si="71"/>
        <v>2011North Dakota</v>
      </c>
      <c r="B4605">
        <v>2011</v>
      </c>
      <c r="C4605" t="s">
        <v>41</v>
      </c>
      <c r="D4605" s="1">
        <v>0</v>
      </c>
      <c r="E4605" s="1">
        <v>0</v>
      </c>
      <c r="F4605" s="1">
        <v>0</v>
      </c>
      <c r="G4605" t="s">
        <v>51</v>
      </c>
      <c r="H4605" s="1">
        <v>429</v>
      </c>
    </row>
    <row r="4606" spans="1:8">
      <c r="A4606" s="4" t="str">
        <f t="shared" si="71"/>
        <v>2011North Dakota</v>
      </c>
      <c r="B4606">
        <v>2011</v>
      </c>
      <c r="C4606" t="s">
        <v>41</v>
      </c>
      <c r="D4606" s="1">
        <v>0</v>
      </c>
      <c r="E4606" s="1">
        <v>0</v>
      </c>
      <c r="F4606" s="1">
        <v>0</v>
      </c>
      <c r="G4606" t="s">
        <v>52</v>
      </c>
      <c r="H4606" s="1">
        <v>0</v>
      </c>
    </row>
    <row r="4607" spans="1:8">
      <c r="A4607" s="4" t="str">
        <f t="shared" si="71"/>
        <v>2011North Dakota</v>
      </c>
      <c r="B4607">
        <v>2011</v>
      </c>
      <c r="C4607" t="s">
        <v>41</v>
      </c>
      <c r="D4607" s="1">
        <v>0</v>
      </c>
      <c r="E4607" s="1">
        <v>0</v>
      </c>
      <c r="F4607" s="1">
        <v>0</v>
      </c>
      <c r="G4607" t="s">
        <v>53</v>
      </c>
      <c r="H4607" s="1">
        <v>166</v>
      </c>
    </row>
    <row r="4608" spans="1:8">
      <c r="A4608" s="4" t="str">
        <f t="shared" si="71"/>
        <v>2011North Dakota</v>
      </c>
      <c r="B4608">
        <v>2011</v>
      </c>
      <c r="C4608" t="s">
        <v>41</v>
      </c>
      <c r="D4608" s="1">
        <v>0</v>
      </c>
      <c r="E4608" s="1">
        <v>0</v>
      </c>
      <c r="F4608" s="1">
        <v>0</v>
      </c>
      <c r="G4608" t="s">
        <v>54</v>
      </c>
      <c r="H4608" s="1">
        <v>404</v>
      </c>
    </row>
    <row r="4609" spans="1:8">
      <c r="A4609" s="4" t="str">
        <f t="shared" si="71"/>
        <v>2011North Dakota</v>
      </c>
      <c r="B4609">
        <v>2011</v>
      </c>
      <c r="C4609" t="s">
        <v>41</v>
      </c>
      <c r="D4609" s="1">
        <v>0</v>
      </c>
      <c r="E4609" s="1">
        <v>0</v>
      </c>
      <c r="F4609" s="1">
        <v>0</v>
      </c>
      <c r="G4609" t="s">
        <v>55</v>
      </c>
      <c r="H4609" s="1">
        <v>0</v>
      </c>
    </row>
    <row r="4610" spans="1:8">
      <c r="A4610" s="4" t="str">
        <f t="shared" si="71"/>
        <v>2011North Dakota</v>
      </c>
      <c r="B4610">
        <v>2011</v>
      </c>
      <c r="C4610" t="s">
        <v>41</v>
      </c>
      <c r="D4610" s="1">
        <v>0</v>
      </c>
      <c r="E4610" s="1">
        <v>0</v>
      </c>
      <c r="F4610" s="1">
        <v>0</v>
      </c>
      <c r="G4610" t="s">
        <v>56</v>
      </c>
      <c r="H4610" s="1">
        <v>1398</v>
      </c>
    </row>
    <row r="4611" spans="1:8">
      <c r="A4611" s="4" t="str">
        <f t="shared" ref="A4611:A4674" si="72">B4611&amp;C4611</f>
        <v>2011North Dakota</v>
      </c>
      <c r="B4611">
        <v>2011</v>
      </c>
      <c r="C4611" t="s">
        <v>41</v>
      </c>
      <c r="D4611" s="1">
        <v>0</v>
      </c>
      <c r="E4611" s="1">
        <v>0</v>
      </c>
      <c r="F4611" s="1">
        <v>0</v>
      </c>
      <c r="G4611" t="s">
        <v>57</v>
      </c>
      <c r="H4611" s="1">
        <v>139</v>
      </c>
    </row>
    <row r="4612" spans="1:8">
      <c r="A4612" s="4" t="str">
        <f t="shared" si="72"/>
        <v>2011North Dakota</v>
      </c>
      <c r="B4612">
        <v>2011</v>
      </c>
      <c r="C4612" t="s">
        <v>41</v>
      </c>
      <c r="D4612" s="1">
        <v>0</v>
      </c>
      <c r="E4612" s="1">
        <v>0</v>
      </c>
      <c r="F4612" s="1">
        <v>0</v>
      </c>
      <c r="G4612" t="s">
        <v>58</v>
      </c>
      <c r="H4612" s="1">
        <v>76</v>
      </c>
    </row>
    <row r="4613" spans="1:8">
      <c r="A4613" s="4" t="str">
        <f t="shared" si="72"/>
        <v>2011Ohio</v>
      </c>
      <c r="B4613">
        <v>2011</v>
      </c>
      <c r="C4613" s="4" t="s">
        <v>42</v>
      </c>
      <c r="D4613" s="1">
        <v>11418944</v>
      </c>
      <c r="E4613" s="1">
        <v>9764366</v>
      </c>
      <c r="F4613" s="1">
        <v>1425709</v>
      </c>
      <c r="G4613">
        <v>0</v>
      </c>
      <c r="H4613" s="1">
        <v>0</v>
      </c>
    </row>
    <row r="4614" spans="1:8">
      <c r="A4614" s="4" t="str">
        <f t="shared" si="72"/>
        <v>2011Ohio</v>
      </c>
      <c r="B4614">
        <v>2011</v>
      </c>
      <c r="C4614" t="s">
        <v>42</v>
      </c>
      <c r="D4614" s="1">
        <v>0</v>
      </c>
      <c r="E4614" s="1">
        <v>0</v>
      </c>
      <c r="F4614" s="1">
        <v>0</v>
      </c>
      <c r="G4614" t="s">
        <v>7</v>
      </c>
      <c r="H4614" s="1">
        <v>1567</v>
      </c>
    </row>
    <row r="4615" spans="1:8">
      <c r="A4615" s="4" t="str">
        <f t="shared" si="72"/>
        <v>2011Ohio</v>
      </c>
      <c r="B4615">
        <v>2011</v>
      </c>
      <c r="C4615" t="s">
        <v>42</v>
      </c>
      <c r="D4615" s="1">
        <v>0</v>
      </c>
      <c r="E4615" s="1">
        <v>0</v>
      </c>
      <c r="F4615" s="1">
        <v>0</v>
      </c>
      <c r="G4615" t="s">
        <v>8</v>
      </c>
      <c r="H4615" s="1">
        <v>1637</v>
      </c>
    </row>
    <row r="4616" spans="1:8">
      <c r="A4616" s="4" t="str">
        <f t="shared" si="72"/>
        <v>2011Ohio</v>
      </c>
      <c r="B4616">
        <v>2011</v>
      </c>
      <c r="C4616" t="s">
        <v>42</v>
      </c>
      <c r="D4616" s="1">
        <v>0</v>
      </c>
      <c r="E4616" s="1">
        <v>0</v>
      </c>
      <c r="F4616" s="1">
        <v>0</v>
      </c>
      <c r="G4616" t="s">
        <v>9</v>
      </c>
      <c r="H4616" s="1">
        <v>6763</v>
      </c>
    </row>
    <row r="4617" spans="1:8">
      <c r="A4617" s="4" t="str">
        <f t="shared" si="72"/>
        <v>2011Ohio</v>
      </c>
      <c r="B4617">
        <v>2011</v>
      </c>
      <c r="C4617" t="s">
        <v>42</v>
      </c>
      <c r="D4617" s="1">
        <v>0</v>
      </c>
      <c r="E4617" s="1">
        <v>0</v>
      </c>
      <c r="F4617" s="1">
        <v>0</v>
      </c>
      <c r="G4617" t="s">
        <v>10</v>
      </c>
      <c r="H4617" s="1">
        <v>1952</v>
      </c>
    </row>
    <row r="4618" spans="1:8">
      <c r="A4618" s="4" t="str">
        <f t="shared" si="72"/>
        <v>2011Ohio</v>
      </c>
      <c r="B4618">
        <v>2011</v>
      </c>
      <c r="C4618" t="s">
        <v>42</v>
      </c>
      <c r="D4618" s="1">
        <v>0</v>
      </c>
      <c r="E4618" s="1">
        <v>0</v>
      </c>
      <c r="F4618" s="1">
        <v>0</v>
      </c>
      <c r="G4618" t="s">
        <v>11</v>
      </c>
      <c r="H4618" s="1">
        <v>9032</v>
      </c>
    </row>
    <row r="4619" spans="1:8">
      <c r="A4619" s="4" t="str">
        <f t="shared" si="72"/>
        <v>2011Ohio</v>
      </c>
      <c r="B4619">
        <v>2011</v>
      </c>
      <c r="C4619" t="s">
        <v>42</v>
      </c>
      <c r="D4619" s="1">
        <v>0</v>
      </c>
      <c r="E4619" s="1">
        <v>0</v>
      </c>
      <c r="F4619" s="1">
        <v>0</v>
      </c>
      <c r="G4619" t="s">
        <v>12</v>
      </c>
      <c r="H4619" s="1">
        <v>2690</v>
      </c>
    </row>
    <row r="4620" spans="1:8">
      <c r="A4620" s="4" t="str">
        <f t="shared" si="72"/>
        <v>2011Ohio</v>
      </c>
      <c r="B4620">
        <v>2011</v>
      </c>
      <c r="C4620" t="s">
        <v>42</v>
      </c>
      <c r="D4620" s="1">
        <v>0</v>
      </c>
      <c r="E4620" s="1">
        <v>0</v>
      </c>
      <c r="F4620" s="1">
        <v>0</v>
      </c>
      <c r="G4620" t="s">
        <v>13</v>
      </c>
      <c r="H4620" s="1">
        <v>1189</v>
      </c>
    </row>
    <row r="4621" spans="1:8">
      <c r="A4621" s="4" t="str">
        <f t="shared" si="72"/>
        <v>2011Ohio</v>
      </c>
      <c r="B4621">
        <v>2011</v>
      </c>
      <c r="C4621" t="s">
        <v>42</v>
      </c>
      <c r="D4621" s="1">
        <v>0</v>
      </c>
      <c r="E4621" s="1">
        <v>0</v>
      </c>
      <c r="F4621" s="1">
        <v>0</v>
      </c>
      <c r="G4621" t="s">
        <v>14</v>
      </c>
      <c r="H4621" s="1">
        <v>263</v>
      </c>
    </row>
    <row r="4622" spans="1:8">
      <c r="A4622" s="4" t="str">
        <f t="shared" si="72"/>
        <v>2011Ohio</v>
      </c>
      <c r="B4622">
        <v>2011</v>
      </c>
      <c r="C4622" t="s">
        <v>42</v>
      </c>
      <c r="D4622" s="1">
        <v>0</v>
      </c>
      <c r="E4622" s="1">
        <v>0</v>
      </c>
      <c r="F4622" s="1">
        <v>0</v>
      </c>
      <c r="G4622" t="s">
        <v>15</v>
      </c>
      <c r="H4622" s="1">
        <v>587</v>
      </c>
    </row>
    <row r="4623" spans="1:8">
      <c r="A4623" s="4" t="str">
        <f t="shared" si="72"/>
        <v>2011Ohio</v>
      </c>
      <c r="B4623">
        <v>2011</v>
      </c>
      <c r="C4623" t="s">
        <v>42</v>
      </c>
      <c r="D4623" s="1">
        <v>0</v>
      </c>
      <c r="E4623" s="1">
        <v>0</v>
      </c>
      <c r="F4623" s="1">
        <v>0</v>
      </c>
      <c r="G4623" t="s">
        <v>16</v>
      </c>
      <c r="H4623" s="1">
        <v>16492</v>
      </c>
    </row>
    <row r="4624" spans="1:8">
      <c r="A4624" s="4" t="str">
        <f t="shared" si="72"/>
        <v>2011Ohio</v>
      </c>
      <c r="B4624">
        <v>2011</v>
      </c>
      <c r="C4624" t="s">
        <v>42</v>
      </c>
      <c r="D4624" s="1">
        <v>0</v>
      </c>
      <c r="E4624" s="1">
        <v>0</v>
      </c>
      <c r="F4624" s="1">
        <v>0</v>
      </c>
      <c r="G4624" t="s">
        <v>17</v>
      </c>
      <c r="H4624" s="1">
        <v>4290</v>
      </c>
    </row>
    <row r="4625" spans="1:8">
      <c r="A4625" s="4" t="str">
        <f t="shared" si="72"/>
        <v>2011Ohio</v>
      </c>
      <c r="B4625">
        <v>2011</v>
      </c>
      <c r="C4625" t="s">
        <v>42</v>
      </c>
      <c r="D4625" s="1">
        <v>0</v>
      </c>
      <c r="E4625" s="1">
        <v>0</v>
      </c>
      <c r="F4625" s="1">
        <v>0</v>
      </c>
      <c r="G4625" t="s">
        <v>18</v>
      </c>
      <c r="H4625" s="1">
        <v>1044</v>
      </c>
    </row>
    <row r="4626" spans="1:8">
      <c r="A4626" s="4" t="str">
        <f t="shared" si="72"/>
        <v>2011Ohio</v>
      </c>
      <c r="B4626">
        <v>2011</v>
      </c>
      <c r="C4626" t="s">
        <v>42</v>
      </c>
      <c r="D4626" s="1">
        <v>0</v>
      </c>
      <c r="E4626" s="1">
        <v>0</v>
      </c>
      <c r="F4626" s="1">
        <v>0</v>
      </c>
      <c r="G4626" t="s">
        <v>19</v>
      </c>
      <c r="H4626" s="1">
        <v>312</v>
      </c>
    </row>
    <row r="4627" spans="1:8">
      <c r="A4627" s="4" t="str">
        <f t="shared" si="72"/>
        <v>2011Ohio</v>
      </c>
      <c r="B4627">
        <v>2011</v>
      </c>
      <c r="C4627" t="s">
        <v>42</v>
      </c>
      <c r="D4627" s="1">
        <v>0</v>
      </c>
      <c r="E4627" s="1">
        <v>0</v>
      </c>
      <c r="F4627" s="1">
        <v>0</v>
      </c>
      <c r="G4627" t="s">
        <v>20</v>
      </c>
      <c r="H4627" s="1">
        <v>7027</v>
      </c>
    </row>
    <row r="4628" spans="1:8">
      <c r="A4628" s="4" t="str">
        <f t="shared" si="72"/>
        <v>2011Ohio</v>
      </c>
      <c r="B4628">
        <v>2011</v>
      </c>
      <c r="C4628" t="s">
        <v>42</v>
      </c>
      <c r="D4628" s="1">
        <v>0</v>
      </c>
      <c r="E4628" s="1">
        <v>0</v>
      </c>
      <c r="F4628" s="1">
        <v>0</v>
      </c>
      <c r="G4628" t="s">
        <v>21</v>
      </c>
      <c r="H4628" s="1">
        <v>11588</v>
      </c>
    </row>
    <row r="4629" spans="1:8">
      <c r="A4629" s="4" t="str">
        <f t="shared" si="72"/>
        <v>2011Ohio</v>
      </c>
      <c r="B4629">
        <v>2011</v>
      </c>
      <c r="C4629" t="s">
        <v>42</v>
      </c>
      <c r="D4629" s="1">
        <v>0</v>
      </c>
      <c r="E4629" s="1">
        <v>0</v>
      </c>
      <c r="F4629" s="1">
        <v>0</v>
      </c>
      <c r="G4629" t="s">
        <v>22</v>
      </c>
      <c r="H4629" s="1">
        <v>1146</v>
      </c>
    </row>
    <row r="4630" spans="1:8">
      <c r="A4630" s="4" t="str">
        <f t="shared" si="72"/>
        <v>2011Ohio</v>
      </c>
      <c r="B4630">
        <v>2011</v>
      </c>
      <c r="C4630" t="s">
        <v>42</v>
      </c>
      <c r="D4630" s="1">
        <v>0</v>
      </c>
      <c r="E4630" s="1">
        <v>0</v>
      </c>
      <c r="F4630" s="1">
        <v>0</v>
      </c>
      <c r="G4630" t="s">
        <v>23</v>
      </c>
      <c r="H4630" s="1">
        <v>657</v>
      </c>
    </row>
    <row r="4631" spans="1:8">
      <c r="A4631" s="4" t="str">
        <f t="shared" si="72"/>
        <v>2011Ohio</v>
      </c>
      <c r="B4631">
        <v>2011</v>
      </c>
      <c r="C4631" t="s">
        <v>42</v>
      </c>
      <c r="D4631" s="1">
        <v>0</v>
      </c>
      <c r="E4631" s="1">
        <v>0</v>
      </c>
      <c r="F4631" s="1">
        <v>0</v>
      </c>
      <c r="G4631" t="s">
        <v>24</v>
      </c>
      <c r="H4631" s="1">
        <v>12744</v>
      </c>
    </row>
    <row r="4632" spans="1:8">
      <c r="A4632" s="4" t="str">
        <f t="shared" si="72"/>
        <v>2011Ohio</v>
      </c>
      <c r="B4632">
        <v>2011</v>
      </c>
      <c r="C4632" t="s">
        <v>42</v>
      </c>
      <c r="D4632" s="1">
        <v>0</v>
      </c>
      <c r="E4632" s="1">
        <v>0</v>
      </c>
      <c r="F4632" s="1">
        <v>0</v>
      </c>
      <c r="G4632" t="s">
        <v>25</v>
      </c>
      <c r="H4632" s="1">
        <v>1872</v>
      </c>
    </row>
    <row r="4633" spans="1:8">
      <c r="A4633" s="4" t="str">
        <f t="shared" si="72"/>
        <v>2011Ohio</v>
      </c>
      <c r="B4633">
        <v>2011</v>
      </c>
      <c r="C4633" t="s">
        <v>42</v>
      </c>
      <c r="D4633" s="1">
        <v>0</v>
      </c>
      <c r="E4633" s="1">
        <v>0</v>
      </c>
      <c r="F4633" s="1">
        <v>0</v>
      </c>
      <c r="G4633" t="s">
        <v>26</v>
      </c>
      <c r="H4633" s="1">
        <v>0</v>
      </c>
    </row>
    <row r="4634" spans="1:8">
      <c r="A4634" s="4" t="str">
        <f t="shared" si="72"/>
        <v>2011Ohio</v>
      </c>
      <c r="B4634">
        <v>2011</v>
      </c>
      <c r="C4634" t="s">
        <v>42</v>
      </c>
      <c r="D4634" s="1">
        <v>0</v>
      </c>
      <c r="E4634" s="1">
        <v>0</v>
      </c>
      <c r="F4634" s="1">
        <v>0</v>
      </c>
      <c r="G4634" t="s">
        <v>27</v>
      </c>
      <c r="H4634" s="1">
        <v>4982</v>
      </c>
    </row>
    <row r="4635" spans="1:8">
      <c r="A4635" s="4" t="str">
        <f t="shared" si="72"/>
        <v>2011Ohio</v>
      </c>
      <c r="B4635">
        <v>2011</v>
      </c>
      <c r="C4635" t="s">
        <v>42</v>
      </c>
      <c r="D4635" s="1">
        <v>0</v>
      </c>
      <c r="E4635" s="1">
        <v>0</v>
      </c>
      <c r="F4635" s="1">
        <v>0</v>
      </c>
      <c r="G4635" t="s">
        <v>28</v>
      </c>
      <c r="H4635" s="1">
        <v>2101</v>
      </c>
    </row>
    <row r="4636" spans="1:8">
      <c r="A4636" s="4" t="str">
        <f t="shared" si="72"/>
        <v>2011Ohio</v>
      </c>
      <c r="B4636">
        <v>2011</v>
      </c>
      <c r="C4636" t="s">
        <v>42</v>
      </c>
      <c r="D4636" s="1">
        <v>0</v>
      </c>
      <c r="E4636" s="1">
        <v>0</v>
      </c>
      <c r="F4636" s="1">
        <v>0</v>
      </c>
      <c r="G4636" t="s">
        <v>29</v>
      </c>
      <c r="H4636" s="1">
        <v>14330</v>
      </c>
    </row>
    <row r="4637" spans="1:8">
      <c r="A4637" s="4" t="str">
        <f t="shared" si="72"/>
        <v>2011Ohio</v>
      </c>
      <c r="B4637">
        <v>2011</v>
      </c>
      <c r="C4637" t="s">
        <v>42</v>
      </c>
      <c r="D4637" s="1">
        <v>0</v>
      </c>
      <c r="E4637" s="1">
        <v>0</v>
      </c>
      <c r="F4637" s="1">
        <v>0</v>
      </c>
      <c r="G4637" t="s">
        <v>30</v>
      </c>
      <c r="H4637" s="1">
        <v>1788</v>
      </c>
    </row>
    <row r="4638" spans="1:8">
      <c r="A4638" s="4" t="str">
        <f t="shared" si="72"/>
        <v>2011Ohio</v>
      </c>
      <c r="B4638">
        <v>2011</v>
      </c>
      <c r="C4638" t="s">
        <v>42</v>
      </c>
      <c r="D4638" s="1">
        <v>0</v>
      </c>
      <c r="E4638" s="1">
        <v>0</v>
      </c>
      <c r="F4638" s="1">
        <v>0</v>
      </c>
      <c r="G4638" t="s">
        <v>31</v>
      </c>
      <c r="H4638" s="1">
        <v>691</v>
      </c>
    </row>
    <row r="4639" spans="1:8">
      <c r="A4639" s="4" t="str">
        <f t="shared" si="72"/>
        <v>2011Ohio</v>
      </c>
      <c r="B4639">
        <v>2011</v>
      </c>
      <c r="C4639" t="s">
        <v>42</v>
      </c>
      <c r="D4639" s="1">
        <v>0</v>
      </c>
      <c r="E4639" s="1">
        <v>0</v>
      </c>
      <c r="F4639" s="1">
        <v>0</v>
      </c>
      <c r="G4639" t="s">
        <v>32</v>
      </c>
      <c r="H4639" s="1">
        <v>2003</v>
      </c>
    </row>
    <row r="4640" spans="1:8">
      <c r="A4640" s="4" t="str">
        <f t="shared" si="72"/>
        <v>2011Ohio</v>
      </c>
      <c r="B4640">
        <v>2011</v>
      </c>
      <c r="C4640" t="s">
        <v>42</v>
      </c>
      <c r="D4640" s="1">
        <v>0</v>
      </c>
      <c r="E4640" s="1">
        <v>0</v>
      </c>
      <c r="F4640" s="1">
        <v>0</v>
      </c>
      <c r="G4640" t="s">
        <v>33</v>
      </c>
      <c r="H4640" s="1">
        <v>101</v>
      </c>
    </row>
    <row r="4641" spans="1:8">
      <c r="A4641" s="4" t="str">
        <f t="shared" si="72"/>
        <v>2011Ohio</v>
      </c>
      <c r="B4641">
        <v>2011</v>
      </c>
      <c r="C4641" t="s">
        <v>42</v>
      </c>
      <c r="D4641" s="1">
        <v>0</v>
      </c>
      <c r="E4641" s="1">
        <v>0</v>
      </c>
      <c r="F4641" s="1">
        <v>0</v>
      </c>
      <c r="G4641" t="s">
        <v>34</v>
      </c>
      <c r="H4641" s="1">
        <v>1176</v>
      </c>
    </row>
    <row r="4642" spans="1:8">
      <c r="A4642" s="4" t="str">
        <f t="shared" si="72"/>
        <v>2011Ohio</v>
      </c>
      <c r="B4642">
        <v>2011</v>
      </c>
      <c r="C4642" t="s">
        <v>42</v>
      </c>
      <c r="D4642" s="1">
        <v>0</v>
      </c>
      <c r="E4642" s="1">
        <v>0</v>
      </c>
      <c r="F4642" s="1">
        <v>0</v>
      </c>
      <c r="G4642" t="s">
        <v>35</v>
      </c>
      <c r="H4642" s="1">
        <v>1851</v>
      </c>
    </row>
    <row r="4643" spans="1:8">
      <c r="A4643" s="4" t="str">
        <f t="shared" si="72"/>
        <v>2011Ohio</v>
      </c>
      <c r="B4643">
        <v>2011</v>
      </c>
      <c r="C4643" t="s">
        <v>42</v>
      </c>
      <c r="D4643" s="1">
        <v>0</v>
      </c>
      <c r="E4643" s="1">
        <v>0</v>
      </c>
      <c r="F4643" s="1">
        <v>0</v>
      </c>
      <c r="G4643" t="s">
        <v>36</v>
      </c>
      <c r="H4643" s="1">
        <v>1992</v>
      </c>
    </row>
    <row r="4644" spans="1:8">
      <c r="A4644" s="4" t="str">
        <f t="shared" si="72"/>
        <v>2011Ohio</v>
      </c>
      <c r="B4644">
        <v>2011</v>
      </c>
      <c r="C4644" t="s">
        <v>42</v>
      </c>
      <c r="D4644" s="1">
        <v>0</v>
      </c>
      <c r="E4644" s="1">
        <v>0</v>
      </c>
      <c r="F4644" s="1">
        <v>0</v>
      </c>
      <c r="G4644" t="s">
        <v>37</v>
      </c>
      <c r="H4644" s="1">
        <v>3936</v>
      </c>
    </row>
    <row r="4645" spans="1:8">
      <c r="A4645" s="4" t="str">
        <f t="shared" si="72"/>
        <v>2011Ohio</v>
      </c>
      <c r="B4645">
        <v>2011</v>
      </c>
      <c r="C4645" t="s">
        <v>42</v>
      </c>
      <c r="D4645" s="1">
        <v>0</v>
      </c>
      <c r="E4645" s="1">
        <v>0</v>
      </c>
      <c r="F4645" s="1">
        <v>0</v>
      </c>
      <c r="G4645" t="s">
        <v>38</v>
      </c>
      <c r="H4645" s="1">
        <v>255</v>
      </c>
    </row>
    <row r="4646" spans="1:8">
      <c r="A4646" s="4" t="str">
        <f t="shared" si="72"/>
        <v>2011Ohio</v>
      </c>
      <c r="B4646">
        <v>2011</v>
      </c>
      <c r="C4646" t="s">
        <v>42</v>
      </c>
      <c r="D4646" s="1">
        <v>0</v>
      </c>
      <c r="E4646" s="1">
        <v>0</v>
      </c>
      <c r="F4646" s="1">
        <v>0</v>
      </c>
      <c r="G4646" t="s">
        <v>39</v>
      </c>
      <c r="H4646" s="1">
        <v>8784</v>
      </c>
    </row>
    <row r="4647" spans="1:8">
      <c r="A4647" s="4" t="str">
        <f t="shared" si="72"/>
        <v>2011Ohio</v>
      </c>
      <c r="B4647">
        <v>2011</v>
      </c>
      <c r="C4647" t="s">
        <v>42</v>
      </c>
      <c r="D4647" s="1">
        <v>0</v>
      </c>
      <c r="E4647" s="1">
        <v>0</v>
      </c>
      <c r="F4647" s="1">
        <v>0</v>
      </c>
      <c r="G4647" t="s">
        <v>40</v>
      </c>
      <c r="H4647" s="1">
        <v>4572</v>
      </c>
    </row>
    <row r="4648" spans="1:8">
      <c r="A4648" s="4" t="str">
        <f t="shared" si="72"/>
        <v>2011Ohio</v>
      </c>
      <c r="B4648">
        <v>2011</v>
      </c>
      <c r="C4648" t="s">
        <v>42</v>
      </c>
      <c r="D4648" s="1">
        <v>0</v>
      </c>
      <c r="E4648" s="1">
        <v>0</v>
      </c>
      <c r="F4648" s="1">
        <v>0</v>
      </c>
      <c r="G4648" t="s">
        <v>41</v>
      </c>
      <c r="H4648" s="1">
        <v>204</v>
      </c>
    </row>
    <row r="4649" spans="1:8">
      <c r="A4649" s="4" t="str">
        <f t="shared" si="72"/>
        <v>2011Ohio</v>
      </c>
      <c r="B4649">
        <v>2011</v>
      </c>
      <c r="C4649" t="s">
        <v>42</v>
      </c>
      <c r="D4649" s="1">
        <v>0</v>
      </c>
      <c r="E4649" s="1">
        <v>0</v>
      </c>
      <c r="F4649" s="1">
        <v>0</v>
      </c>
      <c r="G4649" t="s">
        <v>42</v>
      </c>
      <c r="H4649" s="1">
        <v>0</v>
      </c>
    </row>
    <row r="4650" spans="1:8">
      <c r="A4650" s="4" t="str">
        <f t="shared" si="72"/>
        <v>2011Ohio</v>
      </c>
      <c r="B4650">
        <v>2011</v>
      </c>
      <c r="C4650" t="s">
        <v>42</v>
      </c>
      <c r="D4650" s="1">
        <v>0</v>
      </c>
      <c r="E4650" s="1">
        <v>0</v>
      </c>
      <c r="F4650" s="1">
        <v>0</v>
      </c>
      <c r="G4650" t="s">
        <v>43</v>
      </c>
      <c r="H4650" s="1">
        <v>2333</v>
      </c>
    </row>
    <row r="4651" spans="1:8">
      <c r="A4651" s="4" t="str">
        <f t="shared" si="72"/>
        <v>2011Ohio</v>
      </c>
      <c r="B4651">
        <v>2011</v>
      </c>
      <c r="C4651" t="s">
        <v>42</v>
      </c>
      <c r="D4651" s="1">
        <v>0</v>
      </c>
      <c r="E4651" s="1">
        <v>0</v>
      </c>
      <c r="F4651" s="1">
        <v>0</v>
      </c>
      <c r="G4651" t="s">
        <v>44</v>
      </c>
      <c r="H4651" s="1">
        <v>1326</v>
      </c>
    </row>
    <row r="4652" spans="1:8">
      <c r="A4652" s="4" t="str">
        <f t="shared" si="72"/>
        <v>2011Ohio</v>
      </c>
      <c r="B4652">
        <v>2011</v>
      </c>
      <c r="C4652" t="s">
        <v>42</v>
      </c>
      <c r="D4652" s="1">
        <v>0</v>
      </c>
      <c r="E4652" s="1">
        <v>0</v>
      </c>
      <c r="F4652" s="1">
        <v>0</v>
      </c>
      <c r="G4652" t="s">
        <v>45</v>
      </c>
      <c r="H4652" s="1">
        <v>14292</v>
      </c>
    </row>
    <row r="4653" spans="1:8">
      <c r="A4653" s="4" t="str">
        <f t="shared" si="72"/>
        <v>2011Ohio</v>
      </c>
      <c r="B4653">
        <v>2011</v>
      </c>
      <c r="C4653" t="s">
        <v>42</v>
      </c>
      <c r="D4653" s="1">
        <v>0</v>
      </c>
      <c r="E4653" s="1">
        <v>0</v>
      </c>
      <c r="F4653" s="1">
        <v>0</v>
      </c>
      <c r="G4653" t="s">
        <v>46</v>
      </c>
      <c r="H4653" s="1">
        <v>369</v>
      </c>
    </row>
    <row r="4654" spans="1:8">
      <c r="A4654" s="4" t="str">
        <f t="shared" si="72"/>
        <v>2011Ohio</v>
      </c>
      <c r="B4654">
        <v>2011</v>
      </c>
      <c r="C4654" t="s">
        <v>42</v>
      </c>
      <c r="D4654" s="1">
        <v>0</v>
      </c>
      <c r="E4654" s="1">
        <v>0</v>
      </c>
      <c r="F4654" s="1">
        <v>0</v>
      </c>
      <c r="G4654" t="s">
        <v>47</v>
      </c>
      <c r="H4654" s="1">
        <v>3826</v>
      </c>
    </row>
    <row r="4655" spans="1:8">
      <c r="A4655" s="4" t="str">
        <f t="shared" si="72"/>
        <v>2011Ohio</v>
      </c>
      <c r="B4655">
        <v>2011</v>
      </c>
      <c r="C4655" t="s">
        <v>42</v>
      </c>
      <c r="D4655" s="1">
        <v>0</v>
      </c>
      <c r="E4655" s="1">
        <v>0</v>
      </c>
      <c r="F4655" s="1">
        <v>0</v>
      </c>
      <c r="G4655" t="s">
        <v>48</v>
      </c>
      <c r="H4655" s="1">
        <v>34</v>
      </c>
    </row>
    <row r="4656" spans="1:8">
      <c r="A4656" s="4" t="str">
        <f t="shared" si="72"/>
        <v>2011Ohio</v>
      </c>
      <c r="B4656">
        <v>2011</v>
      </c>
      <c r="C4656" t="s">
        <v>42</v>
      </c>
      <c r="D4656" s="1">
        <v>0</v>
      </c>
      <c r="E4656" s="1">
        <v>0</v>
      </c>
      <c r="F4656" s="1">
        <v>0</v>
      </c>
      <c r="G4656" t="s">
        <v>49</v>
      </c>
      <c r="H4656" s="1">
        <v>6468</v>
      </c>
    </row>
    <row r="4657" spans="1:8">
      <c r="A4657" s="4" t="str">
        <f t="shared" si="72"/>
        <v>2011Ohio</v>
      </c>
      <c r="B4657">
        <v>2011</v>
      </c>
      <c r="C4657" t="s">
        <v>42</v>
      </c>
      <c r="D4657" s="1">
        <v>0</v>
      </c>
      <c r="E4657" s="1">
        <v>0</v>
      </c>
      <c r="F4657" s="1">
        <v>0</v>
      </c>
      <c r="G4657" t="s">
        <v>50</v>
      </c>
      <c r="H4657" s="1">
        <v>11987</v>
      </c>
    </row>
    <row r="4658" spans="1:8">
      <c r="A4658" s="4" t="str">
        <f t="shared" si="72"/>
        <v>2011Ohio</v>
      </c>
      <c r="B4658">
        <v>2011</v>
      </c>
      <c r="C4658" t="s">
        <v>42</v>
      </c>
      <c r="D4658" s="1">
        <v>0</v>
      </c>
      <c r="E4658" s="1">
        <v>0</v>
      </c>
      <c r="F4658" s="1">
        <v>0</v>
      </c>
      <c r="G4658" t="s">
        <v>51</v>
      </c>
      <c r="H4658" s="1">
        <v>691</v>
      </c>
    </row>
    <row r="4659" spans="1:8">
      <c r="A4659" s="4" t="str">
        <f t="shared" si="72"/>
        <v>2011Ohio</v>
      </c>
      <c r="B4659">
        <v>2011</v>
      </c>
      <c r="C4659" t="s">
        <v>42</v>
      </c>
      <c r="D4659" s="1">
        <v>0</v>
      </c>
      <c r="E4659" s="1">
        <v>0</v>
      </c>
      <c r="F4659" s="1">
        <v>0</v>
      </c>
      <c r="G4659" t="s">
        <v>52</v>
      </c>
      <c r="H4659" s="1">
        <v>68</v>
      </c>
    </row>
    <row r="4660" spans="1:8">
      <c r="A4660" s="4" t="str">
        <f t="shared" si="72"/>
        <v>2011Ohio</v>
      </c>
      <c r="B4660">
        <v>2011</v>
      </c>
      <c r="C4660" t="s">
        <v>42</v>
      </c>
      <c r="D4660" s="1">
        <v>0</v>
      </c>
      <c r="E4660" s="1">
        <v>0</v>
      </c>
      <c r="F4660" s="1">
        <v>0</v>
      </c>
      <c r="G4660" t="s">
        <v>53</v>
      </c>
      <c r="H4660" s="1">
        <v>5425</v>
      </c>
    </row>
    <row r="4661" spans="1:8">
      <c r="A4661" s="4" t="str">
        <f t="shared" si="72"/>
        <v>2011Ohio</v>
      </c>
      <c r="B4661">
        <v>2011</v>
      </c>
      <c r="C4661" t="s">
        <v>42</v>
      </c>
      <c r="D4661" s="1">
        <v>0</v>
      </c>
      <c r="E4661" s="1">
        <v>0</v>
      </c>
      <c r="F4661" s="1">
        <v>0</v>
      </c>
      <c r="G4661" t="s">
        <v>54</v>
      </c>
      <c r="H4661" s="1">
        <v>1979</v>
      </c>
    </row>
    <row r="4662" spans="1:8">
      <c r="A4662" s="4" t="str">
        <f t="shared" si="72"/>
        <v>2011Ohio</v>
      </c>
      <c r="B4662">
        <v>2011</v>
      </c>
      <c r="C4662" t="s">
        <v>42</v>
      </c>
      <c r="D4662" s="1">
        <v>0</v>
      </c>
      <c r="E4662" s="1">
        <v>0</v>
      </c>
      <c r="F4662" s="1">
        <v>0</v>
      </c>
      <c r="G4662" t="s">
        <v>55</v>
      </c>
      <c r="H4662" s="1">
        <v>7548</v>
      </c>
    </row>
    <row r="4663" spans="1:8">
      <c r="A4663" s="4" t="str">
        <f t="shared" si="72"/>
        <v>2011Ohio</v>
      </c>
      <c r="B4663">
        <v>2011</v>
      </c>
      <c r="C4663" t="s">
        <v>42</v>
      </c>
      <c r="D4663" s="1">
        <v>0</v>
      </c>
      <c r="E4663" s="1">
        <v>0</v>
      </c>
      <c r="F4663" s="1">
        <v>0</v>
      </c>
      <c r="G4663" t="s">
        <v>56</v>
      </c>
      <c r="H4663" s="1">
        <v>2534</v>
      </c>
    </row>
    <row r="4664" spans="1:8">
      <c r="A4664" s="4" t="str">
        <f t="shared" si="72"/>
        <v>2011Ohio</v>
      </c>
      <c r="B4664">
        <v>2011</v>
      </c>
      <c r="C4664" t="s">
        <v>42</v>
      </c>
      <c r="D4664" s="1">
        <v>0</v>
      </c>
      <c r="E4664" s="1">
        <v>0</v>
      </c>
      <c r="F4664" s="1">
        <v>0</v>
      </c>
      <c r="G4664" t="s">
        <v>57</v>
      </c>
      <c r="H4664" s="1">
        <v>1280</v>
      </c>
    </row>
    <row r="4665" spans="1:8">
      <c r="A4665" s="4" t="str">
        <f t="shared" si="72"/>
        <v>2011Ohio</v>
      </c>
      <c r="B4665">
        <v>2011</v>
      </c>
      <c r="C4665" t="s">
        <v>42</v>
      </c>
      <c r="D4665" s="1">
        <v>0</v>
      </c>
      <c r="E4665" s="1">
        <v>0</v>
      </c>
      <c r="F4665" s="1">
        <v>0</v>
      </c>
      <c r="G4665" t="s">
        <v>58</v>
      </c>
      <c r="H4665" s="1">
        <v>1607</v>
      </c>
    </row>
    <row r="4666" spans="1:8">
      <c r="A4666" s="4" t="str">
        <f t="shared" si="72"/>
        <v>2011Oklahoma</v>
      </c>
      <c r="B4666">
        <v>2011</v>
      </c>
      <c r="C4666" s="4" t="s">
        <v>43</v>
      </c>
      <c r="D4666" s="1">
        <v>3742698</v>
      </c>
      <c r="E4666" s="1">
        <v>3089041</v>
      </c>
      <c r="F4666" s="1">
        <v>528498</v>
      </c>
      <c r="G4666">
        <v>0</v>
      </c>
      <c r="H4666" s="1">
        <v>0</v>
      </c>
    </row>
    <row r="4667" spans="1:8">
      <c r="A4667" s="4" t="str">
        <f t="shared" si="72"/>
        <v>2011Oklahoma</v>
      </c>
      <c r="B4667">
        <v>2011</v>
      </c>
      <c r="C4667" t="s">
        <v>43</v>
      </c>
      <c r="D4667" s="1">
        <v>0</v>
      </c>
      <c r="E4667" s="1">
        <v>0</v>
      </c>
      <c r="F4667" s="1">
        <v>0</v>
      </c>
      <c r="G4667" t="s">
        <v>7</v>
      </c>
      <c r="H4667" s="1">
        <v>591</v>
      </c>
    </row>
    <row r="4668" spans="1:8">
      <c r="A4668" s="4" t="str">
        <f t="shared" si="72"/>
        <v>2011Oklahoma</v>
      </c>
      <c r="B4668">
        <v>2011</v>
      </c>
      <c r="C4668" t="s">
        <v>43</v>
      </c>
      <c r="D4668" s="1">
        <v>0</v>
      </c>
      <c r="E4668" s="1">
        <v>0</v>
      </c>
      <c r="F4668" s="1">
        <v>0</v>
      </c>
      <c r="G4668" t="s">
        <v>8</v>
      </c>
      <c r="H4668" s="1">
        <v>1137</v>
      </c>
    </row>
    <row r="4669" spans="1:8">
      <c r="A4669" s="4" t="str">
        <f t="shared" si="72"/>
        <v>2011Oklahoma</v>
      </c>
      <c r="B4669">
        <v>2011</v>
      </c>
      <c r="C4669" t="s">
        <v>43</v>
      </c>
      <c r="D4669" s="1">
        <v>0</v>
      </c>
      <c r="E4669" s="1">
        <v>0</v>
      </c>
      <c r="F4669" s="1">
        <v>0</v>
      </c>
      <c r="G4669" t="s">
        <v>9</v>
      </c>
      <c r="H4669" s="1">
        <v>3770</v>
      </c>
    </row>
    <row r="4670" spans="1:8">
      <c r="A4670" s="4" t="str">
        <f t="shared" si="72"/>
        <v>2011Oklahoma</v>
      </c>
      <c r="B4670">
        <v>2011</v>
      </c>
      <c r="C4670" t="s">
        <v>43</v>
      </c>
      <c r="D4670" s="1">
        <v>0</v>
      </c>
      <c r="E4670" s="1">
        <v>0</v>
      </c>
      <c r="F4670" s="1">
        <v>0</v>
      </c>
      <c r="G4670" t="s">
        <v>10</v>
      </c>
      <c r="H4670" s="1">
        <v>6894</v>
      </c>
    </row>
    <row r="4671" spans="1:8">
      <c r="A4671" s="4" t="str">
        <f t="shared" si="72"/>
        <v>2011Oklahoma</v>
      </c>
      <c r="B4671">
        <v>2011</v>
      </c>
      <c r="C4671" t="s">
        <v>43</v>
      </c>
      <c r="D4671" s="1">
        <v>0</v>
      </c>
      <c r="E4671" s="1">
        <v>0</v>
      </c>
      <c r="F4671" s="1">
        <v>0</v>
      </c>
      <c r="G4671" t="s">
        <v>11</v>
      </c>
      <c r="H4671" s="1">
        <v>8233</v>
      </c>
    </row>
    <row r="4672" spans="1:8">
      <c r="A4672" s="4" t="str">
        <f t="shared" si="72"/>
        <v>2011Oklahoma</v>
      </c>
      <c r="B4672">
        <v>2011</v>
      </c>
      <c r="C4672" t="s">
        <v>43</v>
      </c>
      <c r="D4672" s="1">
        <v>0</v>
      </c>
      <c r="E4672" s="1">
        <v>0</v>
      </c>
      <c r="F4672" s="1">
        <v>0</v>
      </c>
      <c r="G4672" t="s">
        <v>12</v>
      </c>
      <c r="H4672" s="1">
        <v>3273</v>
      </c>
    </row>
    <row r="4673" spans="1:8">
      <c r="A4673" s="4" t="str">
        <f t="shared" si="72"/>
        <v>2011Oklahoma</v>
      </c>
      <c r="B4673">
        <v>2011</v>
      </c>
      <c r="C4673" t="s">
        <v>43</v>
      </c>
      <c r="D4673" s="1">
        <v>0</v>
      </c>
      <c r="E4673" s="1">
        <v>0</v>
      </c>
      <c r="F4673" s="1">
        <v>0</v>
      </c>
      <c r="G4673" t="s">
        <v>13</v>
      </c>
      <c r="H4673" s="1">
        <v>97</v>
      </c>
    </row>
    <row r="4674" spans="1:8">
      <c r="A4674" s="4" t="str">
        <f t="shared" si="72"/>
        <v>2011Oklahoma</v>
      </c>
      <c r="B4674">
        <v>2011</v>
      </c>
      <c r="C4674" t="s">
        <v>43</v>
      </c>
      <c r="D4674" s="1">
        <v>0</v>
      </c>
      <c r="E4674" s="1">
        <v>0</v>
      </c>
      <c r="F4674" s="1">
        <v>0</v>
      </c>
      <c r="G4674" t="s">
        <v>14</v>
      </c>
      <c r="H4674" s="1">
        <v>66</v>
      </c>
    </row>
    <row r="4675" spans="1:8">
      <c r="A4675" s="4" t="str">
        <f t="shared" ref="A4675:A4738" si="73">B4675&amp;C4675</f>
        <v>2011Oklahoma</v>
      </c>
      <c r="B4675">
        <v>2011</v>
      </c>
      <c r="C4675" t="s">
        <v>43</v>
      </c>
      <c r="D4675" s="1">
        <v>0</v>
      </c>
      <c r="E4675" s="1">
        <v>0</v>
      </c>
      <c r="F4675" s="1">
        <v>0</v>
      </c>
      <c r="G4675" t="s">
        <v>15</v>
      </c>
      <c r="H4675" s="1">
        <v>191</v>
      </c>
    </row>
    <row r="4676" spans="1:8">
      <c r="A4676" s="4" t="str">
        <f t="shared" si="73"/>
        <v>2011Oklahoma</v>
      </c>
      <c r="B4676">
        <v>2011</v>
      </c>
      <c r="C4676" t="s">
        <v>43</v>
      </c>
      <c r="D4676" s="1">
        <v>0</v>
      </c>
      <c r="E4676" s="1">
        <v>0</v>
      </c>
      <c r="F4676" s="1">
        <v>0</v>
      </c>
      <c r="G4676" t="s">
        <v>16</v>
      </c>
      <c r="H4676" s="1">
        <v>6056</v>
      </c>
    </row>
    <row r="4677" spans="1:8">
      <c r="A4677" s="4" t="str">
        <f t="shared" si="73"/>
        <v>2011Oklahoma</v>
      </c>
      <c r="B4677">
        <v>2011</v>
      </c>
      <c r="C4677" t="s">
        <v>43</v>
      </c>
      <c r="D4677" s="1">
        <v>0</v>
      </c>
      <c r="E4677" s="1">
        <v>0</v>
      </c>
      <c r="F4677" s="1">
        <v>0</v>
      </c>
      <c r="G4677" t="s">
        <v>17</v>
      </c>
      <c r="H4677" s="1">
        <v>3514</v>
      </c>
    </row>
    <row r="4678" spans="1:8">
      <c r="A4678" s="4" t="str">
        <f t="shared" si="73"/>
        <v>2011Oklahoma</v>
      </c>
      <c r="B4678">
        <v>2011</v>
      </c>
      <c r="C4678" t="s">
        <v>43</v>
      </c>
      <c r="D4678" s="1">
        <v>0</v>
      </c>
      <c r="E4678" s="1">
        <v>0</v>
      </c>
      <c r="F4678" s="1">
        <v>0</v>
      </c>
      <c r="G4678" t="s">
        <v>18</v>
      </c>
      <c r="H4678" s="1">
        <v>140</v>
      </c>
    </row>
    <row r="4679" spans="1:8">
      <c r="A4679" s="4" t="str">
        <f t="shared" si="73"/>
        <v>2011Oklahoma</v>
      </c>
      <c r="B4679">
        <v>2011</v>
      </c>
      <c r="C4679" t="s">
        <v>43</v>
      </c>
      <c r="D4679" s="1">
        <v>0</v>
      </c>
      <c r="E4679" s="1">
        <v>0</v>
      </c>
      <c r="F4679" s="1">
        <v>0</v>
      </c>
      <c r="G4679" t="s">
        <v>19</v>
      </c>
      <c r="H4679" s="1">
        <v>21</v>
      </c>
    </row>
    <row r="4680" spans="1:8">
      <c r="A4680" s="4" t="str">
        <f t="shared" si="73"/>
        <v>2011Oklahoma</v>
      </c>
      <c r="B4680">
        <v>2011</v>
      </c>
      <c r="C4680" t="s">
        <v>43</v>
      </c>
      <c r="D4680" s="1">
        <v>0</v>
      </c>
      <c r="E4680" s="1">
        <v>0</v>
      </c>
      <c r="F4680" s="1">
        <v>0</v>
      </c>
      <c r="G4680" t="s">
        <v>20</v>
      </c>
      <c r="H4680" s="1">
        <v>2179</v>
      </c>
    </row>
    <row r="4681" spans="1:8">
      <c r="A4681" s="4" t="str">
        <f t="shared" si="73"/>
        <v>2011Oklahoma</v>
      </c>
      <c r="B4681">
        <v>2011</v>
      </c>
      <c r="C4681" t="s">
        <v>43</v>
      </c>
      <c r="D4681" s="1">
        <v>0</v>
      </c>
      <c r="E4681" s="1">
        <v>0</v>
      </c>
      <c r="F4681" s="1">
        <v>0</v>
      </c>
      <c r="G4681" t="s">
        <v>21</v>
      </c>
      <c r="H4681" s="1">
        <v>2113</v>
      </c>
    </row>
    <row r="4682" spans="1:8">
      <c r="A4682" s="4" t="str">
        <f t="shared" si="73"/>
        <v>2011Oklahoma</v>
      </c>
      <c r="B4682">
        <v>2011</v>
      </c>
      <c r="C4682" t="s">
        <v>43</v>
      </c>
      <c r="D4682" s="1">
        <v>0</v>
      </c>
      <c r="E4682" s="1">
        <v>0</v>
      </c>
      <c r="F4682" s="1">
        <v>0</v>
      </c>
      <c r="G4682" t="s">
        <v>22</v>
      </c>
      <c r="H4682" s="1">
        <v>580</v>
      </c>
    </row>
    <row r="4683" spans="1:8">
      <c r="A4683" s="4" t="str">
        <f t="shared" si="73"/>
        <v>2011Oklahoma</v>
      </c>
      <c r="B4683">
        <v>2011</v>
      </c>
      <c r="C4683" t="s">
        <v>43</v>
      </c>
      <c r="D4683" s="1">
        <v>0</v>
      </c>
      <c r="E4683" s="1">
        <v>0</v>
      </c>
      <c r="F4683" s="1">
        <v>0</v>
      </c>
      <c r="G4683" t="s">
        <v>23</v>
      </c>
      <c r="H4683" s="1">
        <v>4626</v>
      </c>
    </row>
    <row r="4684" spans="1:8">
      <c r="A4684" s="4" t="str">
        <f t="shared" si="73"/>
        <v>2011Oklahoma</v>
      </c>
      <c r="B4684">
        <v>2011</v>
      </c>
      <c r="C4684" t="s">
        <v>43</v>
      </c>
      <c r="D4684" s="1">
        <v>0</v>
      </c>
      <c r="E4684" s="1">
        <v>0</v>
      </c>
      <c r="F4684" s="1">
        <v>0</v>
      </c>
      <c r="G4684" t="s">
        <v>24</v>
      </c>
      <c r="H4684" s="1">
        <v>1398</v>
      </c>
    </row>
    <row r="4685" spans="1:8">
      <c r="A4685" s="4" t="str">
        <f t="shared" si="73"/>
        <v>2011Oklahoma</v>
      </c>
      <c r="B4685">
        <v>2011</v>
      </c>
      <c r="C4685" t="s">
        <v>43</v>
      </c>
      <c r="D4685" s="1">
        <v>0</v>
      </c>
      <c r="E4685" s="1">
        <v>0</v>
      </c>
      <c r="F4685" s="1">
        <v>0</v>
      </c>
      <c r="G4685" t="s">
        <v>25</v>
      </c>
      <c r="H4685" s="1">
        <v>1934</v>
      </c>
    </row>
    <row r="4686" spans="1:8">
      <c r="A4686" s="4" t="str">
        <f t="shared" si="73"/>
        <v>2011Oklahoma</v>
      </c>
      <c r="B4686">
        <v>2011</v>
      </c>
      <c r="C4686" t="s">
        <v>43</v>
      </c>
      <c r="D4686" s="1">
        <v>0</v>
      </c>
      <c r="E4686" s="1">
        <v>0</v>
      </c>
      <c r="F4686" s="1">
        <v>0</v>
      </c>
      <c r="G4686" t="s">
        <v>26</v>
      </c>
      <c r="H4686" s="1">
        <v>271</v>
      </c>
    </row>
    <row r="4687" spans="1:8">
      <c r="A4687" s="4" t="str">
        <f t="shared" si="73"/>
        <v>2011Oklahoma</v>
      </c>
      <c r="B4687">
        <v>2011</v>
      </c>
      <c r="C4687" t="s">
        <v>43</v>
      </c>
      <c r="D4687" s="1">
        <v>0</v>
      </c>
      <c r="E4687" s="1">
        <v>0</v>
      </c>
      <c r="F4687" s="1">
        <v>0</v>
      </c>
      <c r="G4687" t="s">
        <v>27</v>
      </c>
      <c r="H4687" s="1">
        <v>432</v>
      </c>
    </row>
    <row r="4688" spans="1:8">
      <c r="A4688" s="4" t="str">
        <f t="shared" si="73"/>
        <v>2011Oklahoma</v>
      </c>
      <c r="B4688">
        <v>2011</v>
      </c>
      <c r="C4688" t="s">
        <v>43</v>
      </c>
      <c r="D4688" s="1">
        <v>0</v>
      </c>
      <c r="E4688" s="1">
        <v>0</v>
      </c>
      <c r="F4688" s="1">
        <v>0</v>
      </c>
      <c r="G4688" t="s">
        <v>28</v>
      </c>
      <c r="H4688" s="1">
        <v>160</v>
      </c>
    </row>
    <row r="4689" spans="1:8">
      <c r="A4689" s="4" t="str">
        <f t="shared" si="73"/>
        <v>2011Oklahoma</v>
      </c>
      <c r="B4689">
        <v>2011</v>
      </c>
      <c r="C4689" t="s">
        <v>43</v>
      </c>
      <c r="D4689" s="1">
        <v>0</v>
      </c>
      <c r="E4689" s="1">
        <v>0</v>
      </c>
      <c r="F4689" s="1">
        <v>0</v>
      </c>
      <c r="G4689" t="s">
        <v>29</v>
      </c>
      <c r="H4689" s="1">
        <v>1038</v>
      </c>
    </row>
    <row r="4690" spans="1:8">
      <c r="A4690" s="4" t="str">
        <f t="shared" si="73"/>
        <v>2011Oklahoma</v>
      </c>
      <c r="B4690">
        <v>2011</v>
      </c>
      <c r="C4690" t="s">
        <v>43</v>
      </c>
      <c r="D4690" s="1">
        <v>0</v>
      </c>
      <c r="E4690" s="1">
        <v>0</v>
      </c>
      <c r="F4690" s="1">
        <v>0</v>
      </c>
      <c r="G4690" t="s">
        <v>30</v>
      </c>
      <c r="H4690" s="1">
        <v>497</v>
      </c>
    </row>
    <row r="4691" spans="1:8">
      <c r="A4691" s="4" t="str">
        <f t="shared" si="73"/>
        <v>2011Oklahoma</v>
      </c>
      <c r="B4691">
        <v>2011</v>
      </c>
      <c r="C4691" t="s">
        <v>43</v>
      </c>
      <c r="D4691" s="1">
        <v>0</v>
      </c>
      <c r="E4691" s="1">
        <v>0</v>
      </c>
      <c r="F4691" s="1">
        <v>0</v>
      </c>
      <c r="G4691" t="s">
        <v>31</v>
      </c>
      <c r="H4691" s="1">
        <v>199</v>
      </c>
    </row>
    <row r="4692" spans="1:8">
      <c r="A4692" s="4" t="str">
        <f t="shared" si="73"/>
        <v>2011Oklahoma</v>
      </c>
      <c r="B4692">
        <v>2011</v>
      </c>
      <c r="C4692" t="s">
        <v>43</v>
      </c>
      <c r="D4692" s="1">
        <v>0</v>
      </c>
      <c r="E4692" s="1">
        <v>0</v>
      </c>
      <c r="F4692" s="1">
        <v>0</v>
      </c>
      <c r="G4692" t="s">
        <v>32</v>
      </c>
      <c r="H4692" s="1">
        <v>5781</v>
      </c>
    </row>
    <row r="4693" spans="1:8">
      <c r="A4693" s="4" t="str">
        <f t="shared" si="73"/>
        <v>2011Oklahoma</v>
      </c>
      <c r="B4693">
        <v>2011</v>
      </c>
      <c r="C4693" t="s">
        <v>43</v>
      </c>
      <c r="D4693" s="1">
        <v>0</v>
      </c>
      <c r="E4693" s="1">
        <v>0</v>
      </c>
      <c r="F4693" s="1">
        <v>0</v>
      </c>
      <c r="G4693" t="s">
        <v>33</v>
      </c>
      <c r="H4693" s="1">
        <v>803</v>
      </c>
    </row>
    <row r="4694" spans="1:8">
      <c r="A4694" s="4" t="str">
        <f t="shared" si="73"/>
        <v>2011Oklahoma</v>
      </c>
      <c r="B4694">
        <v>2011</v>
      </c>
      <c r="C4694" t="s">
        <v>43</v>
      </c>
      <c r="D4694" s="1">
        <v>0</v>
      </c>
      <c r="E4694" s="1">
        <v>0</v>
      </c>
      <c r="F4694" s="1">
        <v>0</v>
      </c>
      <c r="G4694" t="s">
        <v>34</v>
      </c>
      <c r="H4694" s="1">
        <v>1979</v>
      </c>
    </row>
    <row r="4695" spans="1:8">
      <c r="A4695" s="4" t="str">
        <f t="shared" si="73"/>
        <v>2011Oklahoma</v>
      </c>
      <c r="B4695">
        <v>2011</v>
      </c>
      <c r="C4695" t="s">
        <v>43</v>
      </c>
      <c r="D4695" s="1">
        <v>0</v>
      </c>
      <c r="E4695" s="1">
        <v>0</v>
      </c>
      <c r="F4695" s="1">
        <v>0</v>
      </c>
      <c r="G4695" t="s">
        <v>35</v>
      </c>
      <c r="H4695" s="1">
        <v>705</v>
      </c>
    </row>
    <row r="4696" spans="1:8">
      <c r="A4696" s="4" t="str">
        <f t="shared" si="73"/>
        <v>2011Oklahoma</v>
      </c>
      <c r="B4696">
        <v>2011</v>
      </c>
      <c r="C4696" t="s">
        <v>43</v>
      </c>
      <c r="D4696" s="1">
        <v>0</v>
      </c>
      <c r="E4696" s="1">
        <v>0</v>
      </c>
      <c r="F4696" s="1">
        <v>0</v>
      </c>
      <c r="G4696" t="s">
        <v>36</v>
      </c>
      <c r="H4696" s="1">
        <v>0</v>
      </c>
    </row>
    <row r="4697" spans="1:8">
      <c r="A4697" s="4" t="str">
        <f t="shared" si="73"/>
        <v>2011Oklahoma</v>
      </c>
      <c r="B4697">
        <v>2011</v>
      </c>
      <c r="C4697" t="s">
        <v>43</v>
      </c>
      <c r="D4697" s="1">
        <v>0</v>
      </c>
      <c r="E4697" s="1">
        <v>0</v>
      </c>
      <c r="F4697" s="1">
        <v>0</v>
      </c>
      <c r="G4697" t="s">
        <v>37</v>
      </c>
      <c r="H4697" s="1">
        <v>391</v>
      </c>
    </row>
    <row r="4698" spans="1:8">
      <c r="A4698" s="4" t="str">
        <f t="shared" si="73"/>
        <v>2011Oklahoma</v>
      </c>
      <c r="B4698">
        <v>2011</v>
      </c>
      <c r="C4698" t="s">
        <v>43</v>
      </c>
      <c r="D4698" s="1">
        <v>0</v>
      </c>
      <c r="E4698" s="1">
        <v>0</v>
      </c>
      <c r="F4698" s="1">
        <v>0</v>
      </c>
      <c r="G4698" t="s">
        <v>38</v>
      </c>
      <c r="H4698" s="1">
        <v>403</v>
      </c>
    </row>
    <row r="4699" spans="1:8">
      <c r="A4699" s="4" t="str">
        <f t="shared" si="73"/>
        <v>2011Oklahoma</v>
      </c>
      <c r="B4699">
        <v>2011</v>
      </c>
      <c r="C4699" t="s">
        <v>43</v>
      </c>
      <c r="D4699" s="1">
        <v>0</v>
      </c>
      <c r="E4699" s="1">
        <v>0</v>
      </c>
      <c r="F4699" s="1">
        <v>0</v>
      </c>
      <c r="G4699" t="s">
        <v>39</v>
      </c>
      <c r="H4699" s="1">
        <v>1858</v>
      </c>
    </row>
    <row r="4700" spans="1:8">
      <c r="A4700" s="4" t="str">
        <f t="shared" si="73"/>
        <v>2011Oklahoma</v>
      </c>
      <c r="B4700">
        <v>2011</v>
      </c>
      <c r="C4700" t="s">
        <v>43</v>
      </c>
      <c r="D4700" s="1">
        <v>0</v>
      </c>
      <c r="E4700" s="1">
        <v>0</v>
      </c>
      <c r="F4700" s="1">
        <v>0</v>
      </c>
      <c r="G4700" t="s">
        <v>40</v>
      </c>
      <c r="H4700" s="1">
        <v>1322</v>
      </c>
    </row>
    <row r="4701" spans="1:8">
      <c r="A4701" s="4" t="str">
        <f t="shared" si="73"/>
        <v>2011Oklahoma</v>
      </c>
      <c r="B4701">
        <v>2011</v>
      </c>
      <c r="C4701" t="s">
        <v>43</v>
      </c>
      <c r="D4701" s="1">
        <v>0</v>
      </c>
      <c r="E4701" s="1">
        <v>0</v>
      </c>
      <c r="F4701" s="1">
        <v>0</v>
      </c>
      <c r="G4701" t="s">
        <v>41</v>
      </c>
      <c r="H4701" s="1">
        <v>928</v>
      </c>
    </row>
    <row r="4702" spans="1:8">
      <c r="A4702" s="4" t="str">
        <f t="shared" si="73"/>
        <v>2011Oklahoma</v>
      </c>
      <c r="B4702">
        <v>2011</v>
      </c>
      <c r="C4702" t="s">
        <v>43</v>
      </c>
      <c r="D4702" s="1">
        <v>0</v>
      </c>
      <c r="E4702" s="1">
        <v>0</v>
      </c>
      <c r="F4702" s="1">
        <v>0</v>
      </c>
      <c r="G4702" t="s">
        <v>42</v>
      </c>
      <c r="H4702" s="1">
        <v>1608</v>
      </c>
    </row>
    <row r="4703" spans="1:8">
      <c r="A4703" s="4" t="str">
        <f t="shared" si="73"/>
        <v>2011Oklahoma</v>
      </c>
      <c r="B4703">
        <v>2011</v>
      </c>
      <c r="C4703" t="s">
        <v>43</v>
      </c>
      <c r="D4703" s="1">
        <v>0</v>
      </c>
      <c r="E4703" s="1">
        <v>0</v>
      </c>
      <c r="F4703" s="1">
        <v>0</v>
      </c>
      <c r="G4703" t="s">
        <v>43</v>
      </c>
      <c r="H4703" s="1">
        <v>0</v>
      </c>
    </row>
    <row r="4704" spans="1:8">
      <c r="A4704" s="4" t="str">
        <f t="shared" si="73"/>
        <v>2011Oklahoma</v>
      </c>
      <c r="B4704">
        <v>2011</v>
      </c>
      <c r="C4704" t="s">
        <v>43</v>
      </c>
      <c r="D4704" s="1">
        <v>0</v>
      </c>
      <c r="E4704" s="1">
        <v>0</v>
      </c>
      <c r="F4704" s="1">
        <v>0</v>
      </c>
      <c r="G4704" t="s">
        <v>44</v>
      </c>
      <c r="H4704" s="1">
        <v>917</v>
      </c>
    </row>
    <row r="4705" spans="1:8">
      <c r="A4705" s="4" t="str">
        <f t="shared" si="73"/>
        <v>2011Oklahoma</v>
      </c>
      <c r="B4705">
        <v>2011</v>
      </c>
      <c r="C4705" t="s">
        <v>43</v>
      </c>
      <c r="D4705" s="1">
        <v>0</v>
      </c>
      <c r="E4705" s="1">
        <v>0</v>
      </c>
      <c r="F4705" s="1">
        <v>0</v>
      </c>
      <c r="G4705" t="s">
        <v>45</v>
      </c>
      <c r="H4705" s="1">
        <v>1116</v>
      </c>
    </row>
    <row r="4706" spans="1:8">
      <c r="A4706" s="4" t="str">
        <f t="shared" si="73"/>
        <v>2011Oklahoma</v>
      </c>
      <c r="B4706">
        <v>2011</v>
      </c>
      <c r="C4706" t="s">
        <v>43</v>
      </c>
      <c r="D4706" s="1">
        <v>0</v>
      </c>
      <c r="E4706" s="1">
        <v>0</v>
      </c>
      <c r="F4706" s="1">
        <v>0</v>
      </c>
      <c r="G4706" t="s">
        <v>46</v>
      </c>
      <c r="H4706" s="1">
        <v>152</v>
      </c>
    </row>
    <row r="4707" spans="1:8">
      <c r="A4707" s="4" t="str">
        <f t="shared" si="73"/>
        <v>2011Oklahoma</v>
      </c>
      <c r="B4707">
        <v>2011</v>
      </c>
      <c r="C4707" t="s">
        <v>43</v>
      </c>
      <c r="D4707" s="1">
        <v>0</v>
      </c>
      <c r="E4707" s="1">
        <v>0</v>
      </c>
      <c r="F4707" s="1">
        <v>0</v>
      </c>
      <c r="G4707" t="s">
        <v>47</v>
      </c>
      <c r="H4707" s="1">
        <v>2015</v>
      </c>
    </row>
    <row r="4708" spans="1:8">
      <c r="A4708" s="4" t="str">
        <f t="shared" si="73"/>
        <v>2011Oklahoma</v>
      </c>
      <c r="B4708">
        <v>2011</v>
      </c>
      <c r="C4708" t="s">
        <v>43</v>
      </c>
      <c r="D4708" s="1">
        <v>0</v>
      </c>
      <c r="E4708" s="1">
        <v>0</v>
      </c>
      <c r="F4708" s="1">
        <v>0</v>
      </c>
      <c r="G4708" t="s">
        <v>48</v>
      </c>
      <c r="H4708" s="1">
        <v>600</v>
      </c>
    </row>
    <row r="4709" spans="1:8">
      <c r="A4709" s="4" t="str">
        <f t="shared" si="73"/>
        <v>2011Oklahoma</v>
      </c>
      <c r="B4709">
        <v>2011</v>
      </c>
      <c r="C4709" t="s">
        <v>43</v>
      </c>
      <c r="D4709" s="1">
        <v>0</v>
      </c>
      <c r="E4709" s="1">
        <v>0</v>
      </c>
      <c r="F4709" s="1">
        <v>0</v>
      </c>
      <c r="G4709" t="s">
        <v>49</v>
      </c>
      <c r="H4709" s="1">
        <v>1700</v>
      </c>
    </row>
    <row r="4710" spans="1:8">
      <c r="A4710" s="4" t="str">
        <f t="shared" si="73"/>
        <v>2011Oklahoma</v>
      </c>
      <c r="B4710">
        <v>2011</v>
      </c>
      <c r="C4710" t="s">
        <v>43</v>
      </c>
      <c r="D4710" s="1">
        <v>0</v>
      </c>
      <c r="E4710" s="1">
        <v>0</v>
      </c>
      <c r="F4710" s="1">
        <v>0</v>
      </c>
      <c r="G4710" t="s">
        <v>50</v>
      </c>
      <c r="H4710" s="1">
        <v>31595</v>
      </c>
    </row>
    <row r="4711" spans="1:8">
      <c r="A4711" s="4" t="str">
        <f t="shared" si="73"/>
        <v>2011Oklahoma</v>
      </c>
      <c r="B4711">
        <v>2011</v>
      </c>
      <c r="C4711" t="s">
        <v>43</v>
      </c>
      <c r="D4711" s="1">
        <v>0</v>
      </c>
      <c r="E4711" s="1">
        <v>0</v>
      </c>
      <c r="F4711" s="1">
        <v>0</v>
      </c>
      <c r="G4711" t="s">
        <v>51</v>
      </c>
      <c r="H4711" s="1">
        <v>587</v>
      </c>
    </row>
    <row r="4712" spans="1:8">
      <c r="A4712" s="4" t="str">
        <f t="shared" si="73"/>
        <v>2011Oklahoma</v>
      </c>
      <c r="B4712">
        <v>2011</v>
      </c>
      <c r="C4712" t="s">
        <v>43</v>
      </c>
      <c r="D4712" s="1">
        <v>0</v>
      </c>
      <c r="E4712" s="1">
        <v>0</v>
      </c>
      <c r="F4712" s="1">
        <v>0</v>
      </c>
      <c r="G4712" t="s">
        <v>52</v>
      </c>
      <c r="H4712" s="1">
        <v>0</v>
      </c>
    </row>
    <row r="4713" spans="1:8">
      <c r="A4713" s="4" t="str">
        <f t="shared" si="73"/>
        <v>2011Oklahoma</v>
      </c>
      <c r="B4713">
        <v>2011</v>
      </c>
      <c r="C4713" t="s">
        <v>43</v>
      </c>
      <c r="D4713" s="1">
        <v>0</v>
      </c>
      <c r="E4713" s="1">
        <v>0</v>
      </c>
      <c r="F4713" s="1">
        <v>0</v>
      </c>
      <c r="G4713" t="s">
        <v>53</v>
      </c>
      <c r="H4713" s="1">
        <v>1013</v>
      </c>
    </row>
    <row r="4714" spans="1:8">
      <c r="A4714" s="4" t="str">
        <f t="shared" si="73"/>
        <v>2011Oklahoma</v>
      </c>
      <c r="B4714">
        <v>2011</v>
      </c>
      <c r="C4714" t="s">
        <v>43</v>
      </c>
      <c r="D4714" s="1">
        <v>0</v>
      </c>
      <c r="E4714" s="1">
        <v>0</v>
      </c>
      <c r="F4714" s="1">
        <v>0</v>
      </c>
      <c r="G4714" t="s">
        <v>54</v>
      </c>
      <c r="H4714" s="1">
        <v>1246</v>
      </c>
    </row>
    <row r="4715" spans="1:8">
      <c r="A4715" s="4" t="str">
        <f t="shared" si="73"/>
        <v>2011Oklahoma</v>
      </c>
      <c r="B4715">
        <v>2011</v>
      </c>
      <c r="C4715" t="s">
        <v>43</v>
      </c>
      <c r="D4715" s="1">
        <v>0</v>
      </c>
      <c r="E4715" s="1">
        <v>0</v>
      </c>
      <c r="F4715" s="1">
        <v>0</v>
      </c>
      <c r="G4715" t="s">
        <v>55</v>
      </c>
      <c r="H4715" s="1">
        <v>44</v>
      </c>
    </row>
    <row r="4716" spans="1:8">
      <c r="A4716" s="4" t="str">
        <f t="shared" si="73"/>
        <v>2011Oklahoma</v>
      </c>
      <c r="B4716">
        <v>2011</v>
      </c>
      <c r="C4716" t="s">
        <v>43</v>
      </c>
      <c r="D4716" s="1">
        <v>0</v>
      </c>
      <c r="E4716" s="1">
        <v>0</v>
      </c>
      <c r="F4716" s="1">
        <v>0</v>
      </c>
      <c r="G4716" t="s">
        <v>56</v>
      </c>
      <c r="H4716" s="1">
        <v>942</v>
      </c>
    </row>
    <row r="4717" spans="1:8">
      <c r="A4717" s="4" t="str">
        <f t="shared" si="73"/>
        <v>2011Oklahoma</v>
      </c>
      <c r="B4717">
        <v>2011</v>
      </c>
      <c r="C4717" t="s">
        <v>43</v>
      </c>
      <c r="D4717" s="1">
        <v>0</v>
      </c>
      <c r="E4717" s="1">
        <v>0</v>
      </c>
      <c r="F4717" s="1">
        <v>0</v>
      </c>
      <c r="G4717" t="s">
        <v>57</v>
      </c>
      <c r="H4717" s="1">
        <v>1763</v>
      </c>
    </row>
    <row r="4718" spans="1:8">
      <c r="A4718" s="4" t="str">
        <f t="shared" si="73"/>
        <v>2011Oklahoma</v>
      </c>
      <c r="B4718">
        <v>2011</v>
      </c>
      <c r="C4718" t="s">
        <v>43</v>
      </c>
      <c r="D4718" s="1">
        <v>0</v>
      </c>
      <c r="E4718" s="1">
        <v>0</v>
      </c>
      <c r="F4718" s="1">
        <v>0</v>
      </c>
      <c r="G4718" t="s">
        <v>58</v>
      </c>
      <c r="H4718" s="1">
        <v>105</v>
      </c>
    </row>
    <row r="4719" spans="1:8">
      <c r="A4719" s="4" t="str">
        <f t="shared" si="73"/>
        <v>2011Oregon</v>
      </c>
      <c r="B4719">
        <v>2011</v>
      </c>
      <c r="C4719" s="4" t="s">
        <v>44</v>
      </c>
      <c r="D4719" s="1">
        <v>3828714</v>
      </c>
      <c r="E4719" s="1">
        <v>3128121</v>
      </c>
      <c r="F4719" s="1">
        <v>549332</v>
      </c>
      <c r="G4719">
        <v>0</v>
      </c>
      <c r="H4719" s="1">
        <v>0</v>
      </c>
    </row>
    <row r="4720" spans="1:8">
      <c r="A4720" s="4" t="str">
        <f t="shared" si="73"/>
        <v>2011Oregon</v>
      </c>
      <c r="B4720">
        <v>2011</v>
      </c>
      <c r="C4720" t="s">
        <v>44</v>
      </c>
      <c r="D4720" s="1">
        <v>0</v>
      </c>
      <c r="E4720" s="1">
        <v>0</v>
      </c>
      <c r="F4720" s="1">
        <v>0</v>
      </c>
      <c r="G4720" t="s">
        <v>7</v>
      </c>
      <c r="H4720" s="1">
        <v>758</v>
      </c>
    </row>
    <row r="4721" spans="1:8">
      <c r="A4721" s="4" t="str">
        <f t="shared" si="73"/>
        <v>2011Oregon</v>
      </c>
      <c r="B4721">
        <v>2011</v>
      </c>
      <c r="C4721" t="s">
        <v>44</v>
      </c>
      <c r="D4721" s="1">
        <v>0</v>
      </c>
      <c r="E4721" s="1">
        <v>0</v>
      </c>
      <c r="F4721" s="1">
        <v>0</v>
      </c>
      <c r="G4721" t="s">
        <v>8</v>
      </c>
      <c r="H4721" s="1">
        <v>1935</v>
      </c>
    </row>
    <row r="4722" spans="1:8">
      <c r="A4722" s="4" t="str">
        <f t="shared" si="73"/>
        <v>2011Oregon</v>
      </c>
      <c r="B4722">
        <v>2011</v>
      </c>
      <c r="C4722" t="s">
        <v>44</v>
      </c>
      <c r="D4722" s="1">
        <v>0</v>
      </c>
      <c r="E4722" s="1">
        <v>0</v>
      </c>
      <c r="F4722" s="1">
        <v>0</v>
      </c>
      <c r="G4722" t="s">
        <v>9</v>
      </c>
      <c r="H4722" s="1">
        <v>7911</v>
      </c>
    </row>
    <row r="4723" spans="1:8">
      <c r="A4723" s="4" t="str">
        <f t="shared" si="73"/>
        <v>2011Oregon</v>
      </c>
      <c r="B4723">
        <v>2011</v>
      </c>
      <c r="C4723" t="s">
        <v>44</v>
      </c>
      <c r="D4723" s="1">
        <v>0</v>
      </c>
      <c r="E4723" s="1">
        <v>0</v>
      </c>
      <c r="F4723" s="1">
        <v>0</v>
      </c>
      <c r="G4723" t="s">
        <v>10</v>
      </c>
      <c r="H4723" s="1">
        <v>988</v>
      </c>
    </row>
    <row r="4724" spans="1:8">
      <c r="A4724" s="4" t="str">
        <f t="shared" si="73"/>
        <v>2011Oregon</v>
      </c>
      <c r="B4724">
        <v>2011</v>
      </c>
      <c r="C4724" t="s">
        <v>44</v>
      </c>
      <c r="D4724" s="1">
        <v>0</v>
      </c>
      <c r="E4724" s="1">
        <v>0</v>
      </c>
      <c r="F4724" s="1">
        <v>0</v>
      </c>
      <c r="G4724" t="s">
        <v>11</v>
      </c>
      <c r="H4724" s="1">
        <v>34214</v>
      </c>
    </row>
    <row r="4725" spans="1:8">
      <c r="A4725" s="4" t="str">
        <f t="shared" si="73"/>
        <v>2011Oregon</v>
      </c>
      <c r="B4725">
        <v>2011</v>
      </c>
      <c r="C4725" t="s">
        <v>44</v>
      </c>
      <c r="D4725" s="1">
        <v>0</v>
      </c>
      <c r="E4725" s="1">
        <v>0</v>
      </c>
      <c r="F4725" s="1">
        <v>0</v>
      </c>
      <c r="G4725" t="s">
        <v>12</v>
      </c>
      <c r="H4725" s="1">
        <v>2110</v>
      </c>
    </row>
    <row r="4726" spans="1:8">
      <c r="A4726" s="4" t="str">
        <f t="shared" si="73"/>
        <v>2011Oregon</v>
      </c>
      <c r="B4726">
        <v>2011</v>
      </c>
      <c r="C4726" t="s">
        <v>44</v>
      </c>
      <c r="D4726" s="1">
        <v>0</v>
      </c>
      <c r="E4726" s="1">
        <v>0</v>
      </c>
      <c r="F4726" s="1">
        <v>0</v>
      </c>
      <c r="G4726" t="s">
        <v>13</v>
      </c>
      <c r="H4726" s="1">
        <v>949</v>
      </c>
    </row>
    <row r="4727" spans="1:8">
      <c r="A4727" s="4" t="str">
        <f t="shared" si="73"/>
        <v>2011Oregon</v>
      </c>
      <c r="B4727">
        <v>2011</v>
      </c>
      <c r="C4727" t="s">
        <v>44</v>
      </c>
      <c r="D4727" s="1">
        <v>0</v>
      </c>
      <c r="E4727" s="1">
        <v>0</v>
      </c>
      <c r="F4727" s="1">
        <v>0</v>
      </c>
      <c r="G4727" t="s">
        <v>14</v>
      </c>
      <c r="H4727" s="1">
        <v>251</v>
      </c>
    </row>
    <row r="4728" spans="1:8">
      <c r="A4728" s="4" t="str">
        <f t="shared" si="73"/>
        <v>2011Oregon</v>
      </c>
      <c r="B4728">
        <v>2011</v>
      </c>
      <c r="C4728" t="s">
        <v>44</v>
      </c>
      <c r="D4728" s="1">
        <v>0</v>
      </c>
      <c r="E4728" s="1">
        <v>0</v>
      </c>
      <c r="F4728" s="1">
        <v>0</v>
      </c>
      <c r="G4728" t="s">
        <v>15</v>
      </c>
      <c r="H4728" s="1">
        <v>349</v>
      </c>
    </row>
    <row r="4729" spans="1:8">
      <c r="A4729" s="4" t="str">
        <f t="shared" si="73"/>
        <v>2011Oregon</v>
      </c>
      <c r="B4729">
        <v>2011</v>
      </c>
      <c r="C4729" t="s">
        <v>44</v>
      </c>
      <c r="D4729" s="1">
        <v>0</v>
      </c>
      <c r="E4729" s="1">
        <v>0</v>
      </c>
      <c r="F4729" s="1">
        <v>0</v>
      </c>
      <c r="G4729" t="s">
        <v>16</v>
      </c>
      <c r="H4729" s="1">
        <v>3384</v>
      </c>
    </row>
    <row r="4730" spans="1:8">
      <c r="A4730" s="4" t="str">
        <f t="shared" si="73"/>
        <v>2011Oregon</v>
      </c>
      <c r="B4730">
        <v>2011</v>
      </c>
      <c r="C4730" t="s">
        <v>44</v>
      </c>
      <c r="D4730" s="1">
        <v>0</v>
      </c>
      <c r="E4730" s="1">
        <v>0</v>
      </c>
      <c r="F4730" s="1">
        <v>0</v>
      </c>
      <c r="G4730" t="s">
        <v>17</v>
      </c>
      <c r="H4730" s="1">
        <v>1946</v>
      </c>
    </row>
    <row r="4731" spans="1:8">
      <c r="A4731" s="4" t="str">
        <f t="shared" si="73"/>
        <v>2011Oregon</v>
      </c>
      <c r="B4731">
        <v>2011</v>
      </c>
      <c r="C4731" t="s">
        <v>44</v>
      </c>
      <c r="D4731" s="1">
        <v>0</v>
      </c>
      <c r="E4731" s="1">
        <v>0</v>
      </c>
      <c r="F4731" s="1">
        <v>0</v>
      </c>
      <c r="G4731" t="s">
        <v>18</v>
      </c>
      <c r="H4731" s="1">
        <v>2491</v>
      </c>
    </row>
    <row r="4732" spans="1:8">
      <c r="A4732" s="4" t="str">
        <f t="shared" si="73"/>
        <v>2011Oregon</v>
      </c>
      <c r="B4732">
        <v>2011</v>
      </c>
      <c r="C4732" t="s">
        <v>44</v>
      </c>
      <c r="D4732" s="1">
        <v>0</v>
      </c>
      <c r="E4732" s="1">
        <v>0</v>
      </c>
      <c r="F4732" s="1">
        <v>0</v>
      </c>
      <c r="G4732" t="s">
        <v>19</v>
      </c>
      <c r="H4732" s="1">
        <v>6236</v>
      </c>
    </row>
    <row r="4733" spans="1:8">
      <c r="A4733" s="4" t="str">
        <f t="shared" si="73"/>
        <v>2011Oregon</v>
      </c>
      <c r="B4733">
        <v>2011</v>
      </c>
      <c r="C4733" t="s">
        <v>44</v>
      </c>
      <c r="D4733" s="1">
        <v>0</v>
      </c>
      <c r="E4733" s="1">
        <v>0</v>
      </c>
      <c r="F4733" s="1">
        <v>0</v>
      </c>
      <c r="G4733" t="s">
        <v>20</v>
      </c>
      <c r="H4733" s="1">
        <v>1350</v>
      </c>
    </row>
    <row r="4734" spans="1:8">
      <c r="A4734" s="4" t="str">
        <f t="shared" si="73"/>
        <v>2011Oregon</v>
      </c>
      <c r="B4734">
        <v>2011</v>
      </c>
      <c r="C4734" t="s">
        <v>44</v>
      </c>
      <c r="D4734" s="1">
        <v>0</v>
      </c>
      <c r="E4734" s="1">
        <v>0</v>
      </c>
      <c r="F4734" s="1">
        <v>0</v>
      </c>
      <c r="G4734" t="s">
        <v>21</v>
      </c>
      <c r="H4734" s="1">
        <v>1371</v>
      </c>
    </row>
    <row r="4735" spans="1:8">
      <c r="A4735" s="4" t="str">
        <f t="shared" si="73"/>
        <v>2011Oregon</v>
      </c>
      <c r="B4735">
        <v>2011</v>
      </c>
      <c r="C4735" t="s">
        <v>44</v>
      </c>
      <c r="D4735" s="1">
        <v>0</v>
      </c>
      <c r="E4735" s="1">
        <v>0</v>
      </c>
      <c r="F4735" s="1">
        <v>0</v>
      </c>
      <c r="G4735" t="s">
        <v>22</v>
      </c>
      <c r="H4735" s="1">
        <v>659</v>
      </c>
    </row>
    <row r="4736" spans="1:8">
      <c r="A4736" s="4" t="str">
        <f t="shared" si="73"/>
        <v>2011Oregon</v>
      </c>
      <c r="B4736">
        <v>2011</v>
      </c>
      <c r="C4736" t="s">
        <v>44</v>
      </c>
      <c r="D4736" s="1">
        <v>0</v>
      </c>
      <c r="E4736" s="1">
        <v>0</v>
      </c>
      <c r="F4736" s="1">
        <v>0</v>
      </c>
      <c r="G4736" t="s">
        <v>23</v>
      </c>
      <c r="H4736" s="1">
        <v>1263</v>
      </c>
    </row>
    <row r="4737" spans="1:8">
      <c r="A4737" s="4" t="str">
        <f t="shared" si="73"/>
        <v>2011Oregon</v>
      </c>
      <c r="B4737">
        <v>2011</v>
      </c>
      <c r="C4737" t="s">
        <v>44</v>
      </c>
      <c r="D4737" s="1">
        <v>0</v>
      </c>
      <c r="E4737" s="1">
        <v>0</v>
      </c>
      <c r="F4737" s="1">
        <v>0</v>
      </c>
      <c r="G4737" t="s">
        <v>24</v>
      </c>
      <c r="H4737" s="1">
        <v>71</v>
      </c>
    </row>
    <row r="4738" spans="1:8">
      <c r="A4738" s="4" t="str">
        <f t="shared" si="73"/>
        <v>2011Oregon</v>
      </c>
      <c r="B4738">
        <v>2011</v>
      </c>
      <c r="C4738" t="s">
        <v>44</v>
      </c>
      <c r="D4738" s="1">
        <v>0</v>
      </c>
      <c r="E4738" s="1">
        <v>0</v>
      </c>
      <c r="F4738" s="1">
        <v>0</v>
      </c>
      <c r="G4738" t="s">
        <v>25</v>
      </c>
      <c r="H4738" s="1">
        <v>0</v>
      </c>
    </row>
    <row r="4739" spans="1:8">
      <c r="A4739" s="4" t="str">
        <f t="shared" ref="A4739:A4802" si="74">B4739&amp;C4739</f>
        <v>2011Oregon</v>
      </c>
      <c r="B4739">
        <v>2011</v>
      </c>
      <c r="C4739" t="s">
        <v>44</v>
      </c>
      <c r="D4739" s="1">
        <v>0</v>
      </c>
      <c r="E4739" s="1">
        <v>0</v>
      </c>
      <c r="F4739" s="1">
        <v>0</v>
      </c>
      <c r="G4739" t="s">
        <v>26</v>
      </c>
      <c r="H4739" s="1">
        <v>269</v>
      </c>
    </row>
    <row r="4740" spans="1:8">
      <c r="A4740" s="4" t="str">
        <f t="shared" si="74"/>
        <v>2011Oregon</v>
      </c>
      <c r="B4740">
        <v>2011</v>
      </c>
      <c r="C4740" t="s">
        <v>44</v>
      </c>
      <c r="D4740" s="1">
        <v>0</v>
      </c>
      <c r="E4740" s="1">
        <v>0</v>
      </c>
      <c r="F4740" s="1">
        <v>0</v>
      </c>
      <c r="G4740" t="s">
        <v>27</v>
      </c>
      <c r="H4740" s="1">
        <v>453</v>
      </c>
    </row>
    <row r="4741" spans="1:8">
      <c r="A4741" s="4" t="str">
        <f t="shared" si="74"/>
        <v>2011Oregon</v>
      </c>
      <c r="B4741">
        <v>2011</v>
      </c>
      <c r="C4741" t="s">
        <v>44</v>
      </c>
      <c r="D4741" s="1">
        <v>0</v>
      </c>
      <c r="E4741" s="1">
        <v>0</v>
      </c>
      <c r="F4741" s="1">
        <v>0</v>
      </c>
      <c r="G4741" t="s">
        <v>28</v>
      </c>
      <c r="H4741" s="1">
        <v>1423</v>
      </c>
    </row>
    <row r="4742" spans="1:8">
      <c r="A4742" s="4" t="str">
        <f t="shared" si="74"/>
        <v>2011Oregon</v>
      </c>
      <c r="B4742">
        <v>2011</v>
      </c>
      <c r="C4742" t="s">
        <v>44</v>
      </c>
      <c r="D4742" s="1">
        <v>0</v>
      </c>
      <c r="E4742" s="1">
        <v>0</v>
      </c>
      <c r="F4742" s="1">
        <v>0</v>
      </c>
      <c r="G4742" t="s">
        <v>29</v>
      </c>
      <c r="H4742" s="1">
        <v>1652</v>
      </c>
    </row>
    <row r="4743" spans="1:8">
      <c r="A4743" s="4" t="str">
        <f t="shared" si="74"/>
        <v>2011Oregon</v>
      </c>
      <c r="B4743">
        <v>2011</v>
      </c>
      <c r="C4743" t="s">
        <v>44</v>
      </c>
      <c r="D4743" s="1">
        <v>0</v>
      </c>
      <c r="E4743" s="1">
        <v>0</v>
      </c>
      <c r="F4743" s="1">
        <v>0</v>
      </c>
      <c r="G4743" t="s">
        <v>30</v>
      </c>
      <c r="H4743" s="1">
        <v>1413</v>
      </c>
    </row>
    <row r="4744" spans="1:8">
      <c r="A4744" s="4" t="str">
        <f t="shared" si="74"/>
        <v>2011Oregon</v>
      </c>
      <c r="B4744">
        <v>2011</v>
      </c>
      <c r="C4744" t="s">
        <v>44</v>
      </c>
      <c r="D4744" s="1">
        <v>0</v>
      </c>
      <c r="E4744" s="1">
        <v>0</v>
      </c>
      <c r="F4744" s="1">
        <v>0</v>
      </c>
      <c r="G4744" t="s">
        <v>31</v>
      </c>
      <c r="H4744" s="1">
        <v>7</v>
      </c>
    </row>
    <row r="4745" spans="1:8">
      <c r="A4745" s="4" t="str">
        <f t="shared" si="74"/>
        <v>2011Oregon</v>
      </c>
      <c r="B4745">
        <v>2011</v>
      </c>
      <c r="C4745" t="s">
        <v>44</v>
      </c>
      <c r="D4745" s="1">
        <v>0</v>
      </c>
      <c r="E4745" s="1">
        <v>0</v>
      </c>
      <c r="F4745" s="1">
        <v>0</v>
      </c>
      <c r="G4745" t="s">
        <v>32</v>
      </c>
      <c r="H4745" s="1">
        <v>1172</v>
      </c>
    </row>
    <row r="4746" spans="1:8">
      <c r="A4746" s="4" t="str">
        <f t="shared" si="74"/>
        <v>2011Oregon</v>
      </c>
      <c r="B4746">
        <v>2011</v>
      </c>
      <c r="C4746" t="s">
        <v>44</v>
      </c>
      <c r="D4746" s="1">
        <v>0</v>
      </c>
      <c r="E4746" s="1">
        <v>0</v>
      </c>
      <c r="F4746" s="1">
        <v>0</v>
      </c>
      <c r="G4746" t="s">
        <v>33</v>
      </c>
      <c r="H4746" s="1">
        <v>1079</v>
      </c>
    </row>
    <row r="4747" spans="1:8">
      <c r="A4747" s="4" t="str">
        <f t="shared" si="74"/>
        <v>2011Oregon</v>
      </c>
      <c r="B4747">
        <v>2011</v>
      </c>
      <c r="C4747" t="s">
        <v>44</v>
      </c>
      <c r="D4747" s="1">
        <v>0</v>
      </c>
      <c r="E4747" s="1">
        <v>0</v>
      </c>
      <c r="F4747" s="1">
        <v>0</v>
      </c>
      <c r="G4747" t="s">
        <v>34</v>
      </c>
      <c r="H4747" s="1">
        <v>324</v>
      </c>
    </row>
    <row r="4748" spans="1:8">
      <c r="A4748" s="4" t="str">
        <f t="shared" si="74"/>
        <v>2011Oregon</v>
      </c>
      <c r="B4748">
        <v>2011</v>
      </c>
      <c r="C4748" t="s">
        <v>44</v>
      </c>
      <c r="D4748" s="1">
        <v>0</v>
      </c>
      <c r="E4748" s="1">
        <v>0</v>
      </c>
      <c r="F4748" s="1">
        <v>0</v>
      </c>
      <c r="G4748" t="s">
        <v>35</v>
      </c>
      <c r="H4748" s="1">
        <v>7222</v>
      </c>
    </row>
    <row r="4749" spans="1:8">
      <c r="A4749" s="4" t="str">
        <f t="shared" si="74"/>
        <v>2011Oregon</v>
      </c>
      <c r="B4749">
        <v>2011</v>
      </c>
      <c r="C4749" t="s">
        <v>44</v>
      </c>
      <c r="D4749" s="1">
        <v>0</v>
      </c>
      <c r="E4749" s="1">
        <v>0</v>
      </c>
      <c r="F4749" s="1">
        <v>0</v>
      </c>
      <c r="G4749" t="s">
        <v>36</v>
      </c>
      <c r="H4749" s="1">
        <v>427</v>
      </c>
    </row>
    <row r="4750" spans="1:8">
      <c r="A4750" s="4" t="str">
        <f t="shared" si="74"/>
        <v>2011Oregon</v>
      </c>
      <c r="B4750">
        <v>2011</v>
      </c>
      <c r="C4750" t="s">
        <v>44</v>
      </c>
      <c r="D4750" s="1">
        <v>0</v>
      </c>
      <c r="E4750" s="1">
        <v>0</v>
      </c>
      <c r="F4750" s="1">
        <v>0</v>
      </c>
      <c r="G4750" t="s">
        <v>37</v>
      </c>
      <c r="H4750" s="1">
        <v>1322</v>
      </c>
    </row>
    <row r="4751" spans="1:8">
      <c r="A4751" s="4" t="str">
        <f t="shared" si="74"/>
        <v>2011Oregon</v>
      </c>
      <c r="B4751">
        <v>2011</v>
      </c>
      <c r="C4751" t="s">
        <v>44</v>
      </c>
      <c r="D4751" s="1">
        <v>0</v>
      </c>
      <c r="E4751" s="1">
        <v>0</v>
      </c>
      <c r="F4751" s="1">
        <v>0</v>
      </c>
      <c r="G4751" t="s">
        <v>38</v>
      </c>
      <c r="H4751" s="1">
        <v>537</v>
      </c>
    </row>
    <row r="4752" spans="1:8">
      <c r="A4752" s="4" t="str">
        <f t="shared" si="74"/>
        <v>2011Oregon</v>
      </c>
      <c r="B4752">
        <v>2011</v>
      </c>
      <c r="C4752" t="s">
        <v>44</v>
      </c>
      <c r="D4752" s="1">
        <v>0</v>
      </c>
      <c r="E4752" s="1">
        <v>0</v>
      </c>
      <c r="F4752" s="1">
        <v>0</v>
      </c>
      <c r="G4752" t="s">
        <v>39</v>
      </c>
      <c r="H4752" s="1">
        <v>2056</v>
      </c>
    </row>
    <row r="4753" spans="1:8">
      <c r="A4753" s="4" t="str">
        <f t="shared" si="74"/>
        <v>2011Oregon</v>
      </c>
      <c r="B4753">
        <v>2011</v>
      </c>
      <c r="C4753" t="s">
        <v>44</v>
      </c>
      <c r="D4753" s="1">
        <v>0</v>
      </c>
      <c r="E4753" s="1">
        <v>0</v>
      </c>
      <c r="F4753" s="1">
        <v>0</v>
      </c>
      <c r="G4753" t="s">
        <v>40</v>
      </c>
      <c r="H4753" s="1">
        <v>1099</v>
      </c>
    </row>
    <row r="4754" spans="1:8">
      <c r="A4754" s="4" t="str">
        <f t="shared" si="74"/>
        <v>2011Oregon</v>
      </c>
      <c r="B4754">
        <v>2011</v>
      </c>
      <c r="C4754" t="s">
        <v>44</v>
      </c>
      <c r="D4754" s="1">
        <v>0</v>
      </c>
      <c r="E4754" s="1">
        <v>0</v>
      </c>
      <c r="F4754" s="1">
        <v>0</v>
      </c>
      <c r="G4754" t="s">
        <v>41</v>
      </c>
      <c r="H4754" s="1">
        <v>313</v>
      </c>
    </row>
    <row r="4755" spans="1:8">
      <c r="A4755" s="4" t="str">
        <f t="shared" si="74"/>
        <v>2011Oregon</v>
      </c>
      <c r="B4755">
        <v>2011</v>
      </c>
      <c r="C4755" t="s">
        <v>44</v>
      </c>
      <c r="D4755" s="1">
        <v>0</v>
      </c>
      <c r="E4755" s="1">
        <v>0</v>
      </c>
      <c r="F4755" s="1">
        <v>0</v>
      </c>
      <c r="G4755" t="s">
        <v>42</v>
      </c>
      <c r="H4755" s="1">
        <v>949</v>
      </c>
    </row>
    <row r="4756" spans="1:8">
      <c r="A4756" s="4" t="str">
        <f t="shared" si="74"/>
        <v>2011Oregon</v>
      </c>
      <c r="B4756">
        <v>2011</v>
      </c>
      <c r="C4756" t="s">
        <v>44</v>
      </c>
      <c r="D4756" s="1">
        <v>0</v>
      </c>
      <c r="E4756" s="1">
        <v>0</v>
      </c>
      <c r="F4756" s="1">
        <v>0</v>
      </c>
      <c r="G4756" t="s">
        <v>43</v>
      </c>
      <c r="H4756" s="1">
        <v>2034</v>
      </c>
    </row>
    <row r="4757" spans="1:8">
      <c r="A4757" s="4" t="str">
        <f t="shared" si="74"/>
        <v>2011Oregon</v>
      </c>
      <c r="B4757">
        <v>2011</v>
      </c>
      <c r="C4757" t="s">
        <v>44</v>
      </c>
      <c r="D4757" s="1">
        <v>0</v>
      </c>
      <c r="E4757" s="1">
        <v>0</v>
      </c>
      <c r="F4757" s="1">
        <v>0</v>
      </c>
      <c r="G4757" t="s">
        <v>44</v>
      </c>
      <c r="H4757" s="1">
        <v>0</v>
      </c>
    </row>
    <row r="4758" spans="1:8">
      <c r="A4758" s="4" t="str">
        <f t="shared" si="74"/>
        <v>2011Oregon</v>
      </c>
      <c r="B4758">
        <v>2011</v>
      </c>
      <c r="C4758" t="s">
        <v>44</v>
      </c>
      <c r="D4758" s="1">
        <v>0</v>
      </c>
      <c r="E4758" s="1">
        <v>0</v>
      </c>
      <c r="F4758" s="1">
        <v>0</v>
      </c>
      <c r="G4758" t="s">
        <v>45</v>
      </c>
      <c r="H4758" s="1">
        <v>1407</v>
      </c>
    </row>
    <row r="4759" spans="1:8">
      <c r="A4759" s="4" t="str">
        <f t="shared" si="74"/>
        <v>2011Oregon</v>
      </c>
      <c r="B4759">
        <v>2011</v>
      </c>
      <c r="C4759" t="s">
        <v>44</v>
      </c>
      <c r="D4759" s="1">
        <v>0</v>
      </c>
      <c r="E4759" s="1">
        <v>0</v>
      </c>
      <c r="F4759" s="1">
        <v>0</v>
      </c>
      <c r="G4759" t="s">
        <v>46</v>
      </c>
      <c r="H4759" s="1">
        <v>0</v>
      </c>
    </row>
    <row r="4760" spans="1:8">
      <c r="A4760" s="4" t="str">
        <f t="shared" si="74"/>
        <v>2011Oregon</v>
      </c>
      <c r="B4760">
        <v>2011</v>
      </c>
      <c r="C4760" t="s">
        <v>44</v>
      </c>
      <c r="D4760" s="1">
        <v>0</v>
      </c>
      <c r="E4760" s="1">
        <v>0</v>
      </c>
      <c r="F4760" s="1">
        <v>0</v>
      </c>
      <c r="G4760" t="s">
        <v>47</v>
      </c>
      <c r="H4760" s="1">
        <v>370</v>
      </c>
    </row>
    <row r="4761" spans="1:8">
      <c r="A4761" s="4" t="str">
        <f t="shared" si="74"/>
        <v>2011Oregon</v>
      </c>
      <c r="B4761">
        <v>2011</v>
      </c>
      <c r="C4761" t="s">
        <v>44</v>
      </c>
      <c r="D4761" s="1">
        <v>0</v>
      </c>
      <c r="E4761" s="1">
        <v>0</v>
      </c>
      <c r="F4761" s="1">
        <v>0</v>
      </c>
      <c r="G4761" t="s">
        <v>48</v>
      </c>
      <c r="H4761" s="1">
        <v>417</v>
      </c>
    </row>
    <row r="4762" spans="1:8">
      <c r="A4762" s="4" t="str">
        <f t="shared" si="74"/>
        <v>2011Oregon</v>
      </c>
      <c r="B4762">
        <v>2011</v>
      </c>
      <c r="C4762" t="s">
        <v>44</v>
      </c>
      <c r="D4762" s="1">
        <v>0</v>
      </c>
      <c r="E4762" s="1">
        <v>0</v>
      </c>
      <c r="F4762" s="1">
        <v>0</v>
      </c>
      <c r="G4762" t="s">
        <v>49</v>
      </c>
      <c r="H4762" s="1">
        <v>673</v>
      </c>
    </row>
    <row r="4763" spans="1:8">
      <c r="A4763" s="4" t="str">
        <f t="shared" si="74"/>
        <v>2011Oregon</v>
      </c>
      <c r="B4763">
        <v>2011</v>
      </c>
      <c r="C4763" t="s">
        <v>44</v>
      </c>
      <c r="D4763" s="1">
        <v>0</v>
      </c>
      <c r="E4763" s="1">
        <v>0</v>
      </c>
      <c r="F4763" s="1">
        <v>0</v>
      </c>
      <c r="G4763" t="s">
        <v>50</v>
      </c>
      <c r="H4763" s="1">
        <v>4498</v>
      </c>
    </row>
    <row r="4764" spans="1:8">
      <c r="A4764" s="4" t="str">
        <f t="shared" si="74"/>
        <v>2011Oregon</v>
      </c>
      <c r="B4764">
        <v>2011</v>
      </c>
      <c r="C4764" t="s">
        <v>44</v>
      </c>
      <c r="D4764" s="1">
        <v>0</v>
      </c>
      <c r="E4764" s="1">
        <v>0</v>
      </c>
      <c r="F4764" s="1">
        <v>0</v>
      </c>
      <c r="G4764" t="s">
        <v>51</v>
      </c>
      <c r="H4764" s="1">
        <v>3443</v>
      </c>
    </row>
    <row r="4765" spans="1:8">
      <c r="A4765" s="4" t="str">
        <f t="shared" si="74"/>
        <v>2011Oregon</v>
      </c>
      <c r="B4765">
        <v>2011</v>
      </c>
      <c r="C4765" t="s">
        <v>44</v>
      </c>
      <c r="D4765" s="1">
        <v>0</v>
      </c>
      <c r="E4765" s="1">
        <v>0</v>
      </c>
      <c r="F4765" s="1">
        <v>0</v>
      </c>
      <c r="G4765" t="s">
        <v>52</v>
      </c>
      <c r="H4765" s="1">
        <v>176</v>
      </c>
    </row>
    <row r="4766" spans="1:8">
      <c r="A4766" s="4" t="str">
        <f t="shared" si="74"/>
        <v>2011Oregon</v>
      </c>
      <c r="B4766">
        <v>2011</v>
      </c>
      <c r="C4766" t="s">
        <v>44</v>
      </c>
      <c r="D4766" s="1">
        <v>0</v>
      </c>
      <c r="E4766" s="1">
        <v>0</v>
      </c>
      <c r="F4766" s="1">
        <v>0</v>
      </c>
      <c r="G4766" t="s">
        <v>53</v>
      </c>
      <c r="H4766" s="1">
        <v>1179</v>
      </c>
    </row>
    <row r="4767" spans="1:8">
      <c r="A4767" s="4" t="str">
        <f t="shared" si="74"/>
        <v>2011Oregon</v>
      </c>
      <c r="B4767">
        <v>2011</v>
      </c>
      <c r="C4767" t="s">
        <v>44</v>
      </c>
      <c r="D4767" s="1">
        <v>0</v>
      </c>
      <c r="E4767" s="1">
        <v>0</v>
      </c>
      <c r="F4767" s="1">
        <v>0</v>
      </c>
      <c r="G4767" t="s">
        <v>54</v>
      </c>
      <c r="H4767" s="1">
        <v>21862</v>
      </c>
    </row>
    <row r="4768" spans="1:8">
      <c r="A4768" s="4" t="str">
        <f t="shared" si="74"/>
        <v>2011Oregon</v>
      </c>
      <c r="B4768">
        <v>2011</v>
      </c>
      <c r="C4768" t="s">
        <v>44</v>
      </c>
      <c r="D4768" s="1">
        <v>0</v>
      </c>
      <c r="E4768" s="1">
        <v>0</v>
      </c>
      <c r="F4768" s="1">
        <v>0</v>
      </c>
      <c r="G4768" t="s">
        <v>55</v>
      </c>
      <c r="H4768" s="1">
        <v>66</v>
      </c>
    </row>
    <row r="4769" spans="1:8">
      <c r="A4769" s="4" t="str">
        <f t="shared" si="74"/>
        <v>2011Oregon</v>
      </c>
      <c r="B4769">
        <v>2011</v>
      </c>
      <c r="C4769" t="s">
        <v>44</v>
      </c>
      <c r="D4769" s="1">
        <v>0</v>
      </c>
      <c r="E4769" s="1">
        <v>0</v>
      </c>
      <c r="F4769" s="1">
        <v>0</v>
      </c>
      <c r="G4769" t="s">
        <v>56</v>
      </c>
      <c r="H4769" s="1">
        <v>914</v>
      </c>
    </row>
    <row r="4770" spans="1:8">
      <c r="A4770" s="4" t="str">
        <f t="shared" si="74"/>
        <v>2011Oregon</v>
      </c>
      <c r="B4770">
        <v>2011</v>
      </c>
      <c r="C4770" t="s">
        <v>44</v>
      </c>
      <c r="D4770" s="1">
        <v>0</v>
      </c>
      <c r="E4770" s="1">
        <v>0</v>
      </c>
      <c r="F4770" s="1">
        <v>0</v>
      </c>
      <c r="G4770" t="s">
        <v>57</v>
      </c>
      <c r="H4770" s="1">
        <v>914</v>
      </c>
    </row>
    <row r="4771" spans="1:8">
      <c r="A4771" s="4" t="str">
        <f t="shared" si="74"/>
        <v>2011Oregon</v>
      </c>
      <c r="B4771">
        <v>2011</v>
      </c>
      <c r="C4771" t="s">
        <v>44</v>
      </c>
      <c r="D4771" s="1">
        <v>0</v>
      </c>
      <c r="E4771" s="1">
        <v>0</v>
      </c>
      <c r="F4771" s="1">
        <v>0</v>
      </c>
      <c r="G4771" t="s">
        <v>58</v>
      </c>
      <c r="H4771" s="1">
        <v>4</v>
      </c>
    </row>
    <row r="4772" spans="1:8">
      <c r="A4772" s="4" t="str">
        <f t="shared" si="74"/>
        <v>2011Pennsylvania</v>
      </c>
      <c r="B4772">
        <v>2011</v>
      </c>
      <c r="C4772" s="4" t="s">
        <v>45</v>
      </c>
      <c r="D4772" s="1">
        <v>12610486</v>
      </c>
      <c r="E4772" s="1">
        <v>11099077</v>
      </c>
      <c r="F4772" s="1">
        <v>1224564</v>
      </c>
      <c r="G4772">
        <v>0</v>
      </c>
      <c r="H4772" s="1">
        <v>0</v>
      </c>
    </row>
    <row r="4773" spans="1:8">
      <c r="A4773" s="4" t="str">
        <f t="shared" si="74"/>
        <v>2011Pennsylvania</v>
      </c>
      <c r="B4773">
        <v>2011</v>
      </c>
      <c r="C4773" t="s">
        <v>45</v>
      </c>
      <c r="D4773" s="1">
        <v>0</v>
      </c>
      <c r="E4773" s="1">
        <v>0</v>
      </c>
      <c r="F4773" s="1">
        <v>0</v>
      </c>
      <c r="G4773" t="s">
        <v>7</v>
      </c>
      <c r="H4773" s="1">
        <v>1332</v>
      </c>
    </row>
    <row r="4774" spans="1:8">
      <c r="A4774" s="4" t="str">
        <f t="shared" si="74"/>
        <v>2011Pennsylvania</v>
      </c>
      <c r="B4774">
        <v>2011</v>
      </c>
      <c r="C4774" t="s">
        <v>45</v>
      </c>
      <c r="D4774" s="1">
        <v>0</v>
      </c>
      <c r="E4774" s="1">
        <v>0</v>
      </c>
      <c r="F4774" s="1">
        <v>0</v>
      </c>
      <c r="G4774" t="s">
        <v>8</v>
      </c>
      <c r="H4774" s="1">
        <v>759</v>
      </c>
    </row>
    <row r="4775" spans="1:8">
      <c r="A4775" s="4" t="str">
        <f t="shared" si="74"/>
        <v>2011Pennsylvania</v>
      </c>
      <c r="B4775">
        <v>2011</v>
      </c>
      <c r="C4775" t="s">
        <v>45</v>
      </c>
      <c r="D4775" s="1">
        <v>0</v>
      </c>
      <c r="E4775" s="1">
        <v>0</v>
      </c>
      <c r="F4775" s="1">
        <v>0</v>
      </c>
      <c r="G4775" t="s">
        <v>9</v>
      </c>
      <c r="H4775" s="1">
        <v>2278</v>
      </c>
    </row>
    <row r="4776" spans="1:8">
      <c r="A4776" s="4" t="str">
        <f t="shared" si="74"/>
        <v>2011Pennsylvania</v>
      </c>
      <c r="B4776">
        <v>2011</v>
      </c>
      <c r="C4776" t="s">
        <v>45</v>
      </c>
      <c r="D4776" s="1">
        <v>0</v>
      </c>
      <c r="E4776" s="1">
        <v>0</v>
      </c>
      <c r="F4776" s="1">
        <v>0</v>
      </c>
      <c r="G4776" t="s">
        <v>10</v>
      </c>
      <c r="H4776" s="1">
        <v>582</v>
      </c>
    </row>
    <row r="4777" spans="1:8">
      <c r="A4777" s="4" t="str">
        <f t="shared" si="74"/>
        <v>2011Pennsylvania</v>
      </c>
      <c r="B4777">
        <v>2011</v>
      </c>
      <c r="C4777" t="s">
        <v>45</v>
      </c>
      <c r="D4777" s="1">
        <v>0</v>
      </c>
      <c r="E4777" s="1">
        <v>0</v>
      </c>
      <c r="F4777" s="1">
        <v>0</v>
      </c>
      <c r="G4777" t="s">
        <v>11</v>
      </c>
      <c r="H4777" s="1">
        <v>10672</v>
      </c>
    </row>
    <row r="4778" spans="1:8">
      <c r="A4778" s="4" t="str">
        <f t="shared" si="74"/>
        <v>2011Pennsylvania</v>
      </c>
      <c r="B4778">
        <v>2011</v>
      </c>
      <c r="C4778" t="s">
        <v>45</v>
      </c>
      <c r="D4778" s="1">
        <v>0</v>
      </c>
      <c r="E4778" s="1">
        <v>0</v>
      </c>
      <c r="F4778" s="1">
        <v>0</v>
      </c>
      <c r="G4778" t="s">
        <v>12</v>
      </c>
      <c r="H4778" s="1">
        <v>2491</v>
      </c>
    </row>
    <row r="4779" spans="1:8">
      <c r="A4779" s="4" t="str">
        <f t="shared" si="74"/>
        <v>2011Pennsylvania</v>
      </c>
      <c r="B4779">
        <v>2011</v>
      </c>
      <c r="C4779" t="s">
        <v>45</v>
      </c>
      <c r="D4779" s="1">
        <v>0</v>
      </c>
      <c r="E4779" s="1">
        <v>0</v>
      </c>
      <c r="F4779" s="1">
        <v>0</v>
      </c>
      <c r="G4779" t="s">
        <v>13</v>
      </c>
      <c r="H4779" s="1">
        <v>4150</v>
      </c>
    </row>
    <row r="4780" spans="1:8">
      <c r="A4780" s="4" t="str">
        <f t="shared" si="74"/>
        <v>2011Pennsylvania</v>
      </c>
      <c r="B4780">
        <v>2011</v>
      </c>
      <c r="C4780" t="s">
        <v>45</v>
      </c>
      <c r="D4780" s="1">
        <v>0</v>
      </c>
      <c r="E4780" s="1">
        <v>0</v>
      </c>
      <c r="F4780" s="1">
        <v>0</v>
      </c>
      <c r="G4780" t="s">
        <v>14</v>
      </c>
      <c r="H4780" s="1">
        <v>5177</v>
      </c>
    </row>
    <row r="4781" spans="1:8">
      <c r="A4781" s="4" t="str">
        <f t="shared" si="74"/>
        <v>2011Pennsylvania</v>
      </c>
      <c r="B4781">
        <v>2011</v>
      </c>
      <c r="C4781" t="s">
        <v>45</v>
      </c>
      <c r="D4781" s="1">
        <v>0</v>
      </c>
      <c r="E4781" s="1">
        <v>0</v>
      </c>
      <c r="F4781" s="1">
        <v>0</v>
      </c>
      <c r="G4781" t="s">
        <v>15</v>
      </c>
      <c r="H4781" s="1">
        <v>1401</v>
      </c>
    </row>
    <row r="4782" spans="1:8">
      <c r="A4782" s="4" t="str">
        <f t="shared" si="74"/>
        <v>2011Pennsylvania</v>
      </c>
      <c r="B4782">
        <v>2011</v>
      </c>
      <c r="C4782" t="s">
        <v>45</v>
      </c>
      <c r="D4782" s="1">
        <v>0</v>
      </c>
      <c r="E4782" s="1">
        <v>0</v>
      </c>
      <c r="F4782" s="1">
        <v>0</v>
      </c>
      <c r="G4782" t="s">
        <v>16</v>
      </c>
      <c r="H4782" s="1">
        <v>19299</v>
      </c>
    </row>
    <row r="4783" spans="1:8">
      <c r="A4783" s="4" t="str">
        <f t="shared" si="74"/>
        <v>2011Pennsylvania</v>
      </c>
      <c r="B4783">
        <v>2011</v>
      </c>
      <c r="C4783" t="s">
        <v>45</v>
      </c>
      <c r="D4783" s="1">
        <v>0</v>
      </c>
      <c r="E4783" s="1">
        <v>0</v>
      </c>
      <c r="F4783" s="1">
        <v>0</v>
      </c>
      <c r="G4783" t="s">
        <v>17</v>
      </c>
      <c r="H4783" s="1">
        <v>4627</v>
      </c>
    </row>
    <row r="4784" spans="1:8">
      <c r="A4784" s="4" t="str">
        <f t="shared" si="74"/>
        <v>2011Pennsylvania</v>
      </c>
      <c r="B4784">
        <v>2011</v>
      </c>
      <c r="C4784" t="s">
        <v>45</v>
      </c>
      <c r="D4784" s="1">
        <v>0</v>
      </c>
      <c r="E4784" s="1">
        <v>0</v>
      </c>
      <c r="F4784" s="1">
        <v>0</v>
      </c>
      <c r="G4784" t="s">
        <v>18</v>
      </c>
      <c r="H4784" s="1">
        <v>495</v>
      </c>
    </row>
    <row r="4785" spans="1:8">
      <c r="A4785" s="4" t="str">
        <f t="shared" si="74"/>
        <v>2011Pennsylvania</v>
      </c>
      <c r="B4785">
        <v>2011</v>
      </c>
      <c r="C4785" t="s">
        <v>45</v>
      </c>
      <c r="D4785" s="1">
        <v>0</v>
      </c>
      <c r="E4785" s="1">
        <v>0</v>
      </c>
      <c r="F4785" s="1">
        <v>0</v>
      </c>
      <c r="G4785" t="s">
        <v>19</v>
      </c>
      <c r="H4785" s="1">
        <v>236</v>
      </c>
    </row>
    <row r="4786" spans="1:8">
      <c r="A4786" s="4" t="str">
        <f t="shared" si="74"/>
        <v>2011Pennsylvania</v>
      </c>
      <c r="B4786">
        <v>2011</v>
      </c>
      <c r="C4786" t="s">
        <v>45</v>
      </c>
      <c r="D4786" s="1">
        <v>0</v>
      </c>
      <c r="E4786" s="1">
        <v>0</v>
      </c>
      <c r="F4786" s="1">
        <v>0</v>
      </c>
      <c r="G4786" t="s">
        <v>20</v>
      </c>
      <c r="H4786" s="1">
        <v>3902</v>
      </c>
    </row>
    <row r="4787" spans="1:8">
      <c r="A4787" s="4" t="str">
        <f t="shared" si="74"/>
        <v>2011Pennsylvania</v>
      </c>
      <c r="B4787">
        <v>2011</v>
      </c>
      <c r="C4787" t="s">
        <v>45</v>
      </c>
      <c r="D4787" s="1">
        <v>0</v>
      </c>
      <c r="E4787" s="1">
        <v>0</v>
      </c>
      <c r="F4787" s="1">
        <v>0</v>
      </c>
      <c r="G4787" t="s">
        <v>21</v>
      </c>
      <c r="H4787" s="1">
        <v>4086</v>
      </c>
    </row>
    <row r="4788" spans="1:8">
      <c r="A4788" s="4" t="str">
        <f t="shared" si="74"/>
        <v>2011Pennsylvania</v>
      </c>
      <c r="B4788">
        <v>2011</v>
      </c>
      <c r="C4788" t="s">
        <v>45</v>
      </c>
      <c r="D4788" s="1">
        <v>0</v>
      </c>
      <c r="E4788" s="1">
        <v>0</v>
      </c>
      <c r="F4788" s="1">
        <v>0</v>
      </c>
      <c r="G4788" t="s">
        <v>22</v>
      </c>
      <c r="H4788" s="1">
        <v>1176</v>
      </c>
    </row>
    <row r="4789" spans="1:8">
      <c r="A4789" s="4" t="str">
        <f t="shared" si="74"/>
        <v>2011Pennsylvania</v>
      </c>
      <c r="B4789">
        <v>2011</v>
      </c>
      <c r="C4789" t="s">
        <v>45</v>
      </c>
      <c r="D4789" s="1">
        <v>0</v>
      </c>
      <c r="E4789" s="1">
        <v>0</v>
      </c>
      <c r="F4789" s="1">
        <v>0</v>
      </c>
      <c r="G4789" t="s">
        <v>23</v>
      </c>
      <c r="H4789" s="1">
        <v>2323</v>
      </c>
    </row>
    <row r="4790" spans="1:8">
      <c r="A4790" s="4" t="str">
        <f t="shared" si="74"/>
        <v>2011Pennsylvania</v>
      </c>
      <c r="B4790">
        <v>2011</v>
      </c>
      <c r="C4790" t="s">
        <v>45</v>
      </c>
      <c r="D4790" s="1">
        <v>0</v>
      </c>
      <c r="E4790" s="1">
        <v>0</v>
      </c>
      <c r="F4790" s="1">
        <v>0</v>
      </c>
      <c r="G4790" t="s">
        <v>24</v>
      </c>
      <c r="H4790" s="1">
        <v>4013</v>
      </c>
    </row>
    <row r="4791" spans="1:8">
      <c r="A4791" s="4" t="str">
        <f t="shared" si="74"/>
        <v>2011Pennsylvania</v>
      </c>
      <c r="B4791">
        <v>2011</v>
      </c>
      <c r="C4791" t="s">
        <v>45</v>
      </c>
      <c r="D4791" s="1">
        <v>0</v>
      </c>
      <c r="E4791" s="1">
        <v>0</v>
      </c>
      <c r="F4791" s="1">
        <v>0</v>
      </c>
      <c r="G4791" t="s">
        <v>25</v>
      </c>
      <c r="H4791" s="1">
        <v>615</v>
      </c>
    </row>
    <row r="4792" spans="1:8">
      <c r="A4792" s="4" t="str">
        <f t="shared" si="74"/>
        <v>2011Pennsylvania</v>
      </c>
      <c r="B4792">
        <v>2011</v>
      </c>
      <c r="C4792" t="s">
        <v>45</v>
      </c>
      <c r="D4792" s="1">
        <v>0</v>
      </c>
      <c r="E4792" s="1">
        <v>0</v>
      </c>
      <c r="F4792" s="1">
        <v>0</v>
      </c>
      <c r="G4792" t="s">
        <v>26</v>
      </c>
      <c r="H4792" s="1">
        <v>608</v>
      </c>
    </row>
    <row r="4793" spans="1:8">
      <c r="A4793" s="4" t="str">
        <f t="shared" si="74"/>
        <v>2011Pennsylvania</v>
      </c>
      <c r="B4793">
        <v>2011</v>
      </c>
      <c r="C4793" t="s">
        <v>45</v>
      </c>
      <c r="D4793" s="1">
        <v>0</v>
      </c>
      <c r="E4793" s="1">
        <v>0</v>
      </c>
      <c r="F4793" s="1">
        <v>0</v>
      </c>
      <c r="G4793" t="s">
        <v>27</v>
      </c>
      <c r="H4793" s="1">
        <v>17751</v>
      </c>
    </row>
    <row r="4794" spans="1:8">
      <c r="A4794" s="4" t="str">
        <f t="shared" si="74"/>
        <v>2011Pennsylvania</v>
      </c>
      <c r="B4794">
        <v>2011</v>
      </c>
      <c r="C4794" t="s">
        <v>45</v>
      </c>
      <c r="D4794" s="1">
        <v>0</v>
      </c>
      <c r="E4794" s="1">
        <v>0</v>
      </c>
      <c r="F4794" s="1">
        <v>0</v>
      </c>
      <c r="G4794" t="s">
        <v>28</v>
      </c>
      <c r="H4794" s="1">
        <v>6284</v>
      </c>
    </row>
    <row r="4795" spans="1:8">
      <c r="A4795" s="4" t="str">
        <f t="shared" si="74"/>
        <v>2011Pennsylvania</v>
      </c>
      <c r="B4795">
        <v>2011</v>
      </c>
      <c r="C4795" t="s">
        <v>45</v>
      </c>
      <c r="D4795" s="1">
        <v>0</v>
      </c>
      <c r="E4795" s="1">
        <v>0</v>
      </c>
      <c r="F4795" s="1">
        <v>0</v>
      </c>
      <c r="G4795" t="s">
        <v>29</v>
      </c>
      <c r="H4795" s="1">
        <v>4406</v>
      </c>
    </row>
    <row r="4796" spans="1:8">
      <c r="A4796" s="4" t="str">
        <f t="shared" si="74"/>
        <v>2011Pennsylvania</v>
      </c>
      <c r="B4796">
        <v>2011</v>
      </c>
      <c r="C4796" t="s">
        <v>45</v>
      </c>
      <c r="D4796" s="1">
        <v>0</v>
      </c>
      <c r="E4796" s="1">
        <v>0</v>
      </c>
      <c r="F4796" s="1">
        <v>0</v>
      </c>
      <c r="G4796" t="s">
        <v>30</v>
      </c>
      <c r="H4796" s="1">
        <v>853</v>
      </c>
    </row>
    <row r="4797" spans="1:8">
      <c r="A4797" s="4" t="str">
        <f t="shared" si="74"/>
        <v>2011Pennsylvania</v>
      </c>
      <c r="B4797">
        <v>2011</v>
      </c>
      <c r="C4797" t="s">
        <v>45</v>
      </c>
      <c r="D4797" s="1">
        <v>0</v>
      </c>
      <c r="E4797" s="1">
        <v>0</v>
      </c>
      <c r="F4797" s="1">
        <v>0</v>
      </c>
      <c r="G4797" t="s">
        <v>31</v>
      </c>
      <c r="H4797" s="1">
        <v>1238</v>
      </c>
    </row>
    <row r="4798" spans="1:8">
      <c r="A4798" s="4" t="str">
        <f t="shared" si="74"/>
        <v>2011Pennsylvania</v>
      </c>
      <c r="B4798">
        <v>2011</v>
      </c>
      <c r="C4798" t="s">
        <v>45</v>
      </c>
      <c r="D4798" s="1">
        <v>0</v>
      </c>
      <c r="E4798" s="1">
        <v>0</v>
      </c>
      <c r="F4798" s="1">
        <v>0</v>
      </c>
      <c r="G4798" t="s">
        <v>32</v>
      </c>
      <c r="H4798" s="1">
        <v>1761</v>
      </c>
    </row>
    <row r="4799" spans="1:8">
      <c r="A4799" s="4" t="str">
        <f t="shared" si="74"/>
        <v>2011Pennsylvania</v>
      </c>
      <c r="B4799">
        <v>2011</v>
      </c>
      <c r="C4799" t="s">
        <v>45</v>
      </c>
      <c r="D4799" s="1">
        <v>0</v>
      </c>
      <c r="E4799" s="1">
        <v>0</v>
      </c>
      <c r="F4799" s="1">
        <v>0</v>
      </c>
      <c r="G4799" t="s">
        <v>33</v>
      </c>
      <c r="H4799" s="1">
        <v>338</v>
      </c>
    </row>
    <row r="4800" spans="1:8">
      <c r="A4800" s="4" t="str">
        <f t="shared" si="74"/>
        <v>2011Pennsylvania</v>
      </c>
      <c r="B4800">
        <v>2011</v>
      </c>
      <c r="C4800" t="s">
        <v>45</v>
      </c>
      <c r="D4800" s="1">
        <v>0</v>
      </c>
      <c r="E4800" s="1">
        <v>0</v>
      </c>
      <c r="F4800" s="1">
        <v>0</v>
      </c>
      <c r="G4800" t="s">
        <v>34</v>
      </c>
      <c r="H4800" s="1">
        <v>582</v>
      </c>
    </row>
    <row r="4801" spans="1:8">
      <c r="A4801" s="4" t="str">
        <f t="shared" si="74"/>
        <v>2011Pennsylvania</v>
      </c>
      <c r="B4801">
        <v>2011</v>
      </c>
      <c r="C4801" t="s">
        <v>45</v>
      </c>
      <c r="D4801" s="1">
        <v>0</v>
      </c>
      <c r="E4801" s="1">
        <v>0</v>
      </c>
      <c r="F4801" s="1">
        <v>0</v>
      </c>
      <c r="G4801" t="s">
        <v>35</v>
      </c>
      <c r="H4801" s="1">
        <v>1057</v>
      </c>
    </row>
    <row r="4802" spans="1:8">
      <c r="A4802" s="4" t="str">
        <f t="shared" si="74"/>
        <v>2011Pennsylvania</v>
      </c>
      <c r="B4802">
        <v>2011</v>
      </c>
      <c r="C4802" t="s">
        <v>45</v>
      </c>
      <c r="D4802" s="1">
        <v>0</v>
      </c>
      <c r="E4802" s="1">
        <v>0</v>
      </c>
      <c r="F4802" s="1">
        <v>0</v>
      </c>
      <c r="G4802" t="s">
        <v>36</v>
      </c>
      <c r="H4802" s="1">
        <v>1326</v>
      </c>
    </row>
    <row r="4803" spans="1:8">
      <c r="A4803" s="4" t="str">
        <f t="shared" ref="A4803:A4866" si="75">B4803&amp;C4803</f>
        <v>2011Pennsylvania</v>
      </c>
      <c r="B4803">
        <v>2011</v>
      </c>
      <c r="C4803" t="s">
        <v>45</v>
      </c>
      <c r="D4803" s="1">
        <v>0</v>
      </c>
      <c r="E4803" s="1">
        <v>0</v>
      </c>
      <c r="F4803" s="1">
        <v>0</v>
      </c>
      <c r="G4803" t="s">
        <v>37</v>
      </c>
      <c r="H4803" s="1">
        <v>36133</v>
      </c>
    </row>
    <row r="4804" spans="1:8">
      <c r="A4804" s="4" t="str">
        <f t="shared" si="75"/>
        <v>2011Pennsylvania</v>
      </c>
      <c r="B4804">
        <v>2011</v>
      </c>
      <c r="C4804" t="s">
        <v>45</v>
      </c>
      <c r="D4804" s="1">
        <v>0</v>
      </c>
      <c r="E4804" s="1">
        <v>0</v>
      </c>
      <c r="F4804" s="1">
        <v>0</v>
      </c>
      <c r="G4804" t="s">
        <v>38</v>
      </c>
      <c r="H4804" s="1">
        <v>325</v>
      </c>
    </row>
    <row r="4805" spans="1:8">
      <c r="A4805" s="4" t="str">
        <f t="shared" si="75"/>
        <v>2011Pennsylvania</v>
      </c>
      <c r="B4805">
        <v>2011</v>
      </c>
      <c r="C4805" t="s">
        <v>45</v>
      </c>
      <c r="D4805" s="1">
        <v>0</v>
      </c>
      <c r="E4805" s="1">
        <v>0</v>
      </c>
      <c r="F4805" s="1">
        <v>0</v>
      </c>
      <c r="G4805" t="s">
        <v>39</v>
      </c>
      <c r="H4805" s="1">
        <v>29436</v>
      </c>
    </row>
    <row r="4806" spans="1:8">
      <c r="A4806" s="4" t="str">
        <f t="shared" si="75"/>
        <v>2011Pennsylvania</v>
      </c>
      <c r="B4806">
        <v>2011</v>
      </c>
      <c r="C4806" t="s">
        <v>45</v>
      </c>
      <c r="D4806" s="1">
        <v>0</v>
      </c>
      <c r="E4806" s="1">
        <v>0</v>
      </c>
      <c r="F4806" s="1">
        <v>0</v>
      </c>
      <c r="G4806" t="s">
        <v>40</v>
      </c>
      <c r="H4806" s="1">
        <v>11254</v>
      </c>
    </row>
    <row r="4807" spans="1:8">
      <c r="A4807" s="4" t="str">
        <f t="shared" si="75"/>
        <v>2011Pennsylvania</v>
      </c>
      <c r="B4807">
        <v>2011</v>
      </c>
      <c r="C4807" t="s">
        <v>45</v>
      </c>
      <c r="D4807" s="1">
        <v>0</v>
      </c>
      <c r="E4807" s="1">
        <v>0</v>
      </c>
      <c r="F4807" s="1">
        <v>0</v>
      </c>
      <c r="G4807" t="s">
        <v>41</v>
      </c>
      <c r="H4807" s="1">
        <v>195</v>
      </c>
    </row>
    <row r="4808" spans="1:8">
      <c r="A4808" s="4" t="str">
        <f t="shared" si="75"/>
        <v>2011Pennsylvania</v>
      </c>
      <c r="B4808">
        <v>2011</v>
      </c>
      <c r="C4808" t="s">
        <v>45</v>
      </c>
      <c r="D4808" s="1">
        <v>0</v>
      </c>
      <c r="E4808" s="1">
        <v>0</v>
      </c>
      <c r="F4808" s="1">
        <v>0</v>
      </c>
      <c r="G4808" t="s">
        <v>42</v>
      </c>
      <c r="H4808" s="1">
        <v>13075</v>
      </c>
    </row>
    <row r="4809" spans="1:8">
      <c r="A4809" s="4" t="str">
        <f t="shared" si="75"/>
        <v>2011Pennsylvania</v>
      </c>
      <c r="B4809">
        <v>2011</v>
      </c>
      <c r="C4809" t="s">
        <v>45</v>
      </c>
      <c r="D4809" s="1">
        <v>0</v>
      </c>
      <c r="E4809" s="1">
        <v>0</v>
      </c>
      <c r="F4809" s="1">
        <v>0</v>
      </c>
      <c r="G4809" t="s">
        <v>43</v>
      </c>
      <c r="H4809" s="1">
        <v>283</v>
      </c>
    </row>
    <row r="4810" spans="1:8">
      <c r="A4810" s="4" t="str">
        <f t="shared" si="75"/>
        <v>2011Pennsylvania</v>
      </c>
      <c r="B4810">
        <v>2011</v>
      </c>
      <c r="C4810" t="s">
        <v>45</v>
      </c>
      <c r="D4810" s="1">
        <v>0</v>
      </c>
      <c r="E4810" s="1">
        <v>0</v>
      </c>
      <c r="F4810" s="1">
        <v>0</v>
      </c>
      <c r="G4810" t="s">
        <v>44</v>
      </c>
      <c r="H4810" s="1">
        <v>1594</v>
      </c>
    </row>
    <row r="4811" spans="1:8">
      <c r="A4811" s="4" t="str">
        <f t="shared" si="75"/>
        <v>2011Pennsylvania</v>
      </c>
      <c r="B4811">
        <v>2011</v>
      </c>
      <c r="C4811" t="s">
        <v>45</v>
      </c>
      <c r="D4811" s="1">
        <v>0</v>
      </c>
      <c r="E4811" s="1">
        <v>0</v>
      </c>
      <c r="F4811" s="1">
        <v>0</v>
      </c>
      <c r="G4811" t="s">
        <v>45</v>
      </c>
      <c r="H4811" s="1">
        <v>0</v>
      </c>
    </row>
    <row r="4812" spans="1:8">
      <c r="A4812" s="4" t="str">
        <f t="shared" si="75"/>
        <v>2011Pennsylvania</v>
      </c>
      <c r="B4812">
        <v>2011</v>
      </c>
      <c r="C4812" t="s">
        <v>45</v>
      </c>
      <c r="D4812" s="1">
        <v>0</v>
      </c>
      <c r="E4812" s="1">
        <v>0</v>
      </c>
      <c r="F4812" s="1">
        <v>0</v>
      </c>
      <c r="G4812" t="s">
        <v>46</v>
      </c>
      <c r="H4812" s="1">
        <v>799</v>
      </c>
    </row>
    <row r="4813" spans="1:8">
      <c r="A4813" s="4" t="str">
        <f t="shared" si="75"/>
        <v>2011Pennsylvania</v>
      </c>
      <c r="B4813">
        <v>2011</v>
      </c>
      <c r="C4813" t="s">
        <v>45</v>
      </c>
      <c r="D4813" s="1">
        <v>0</v>
      </c>
      <c r="E4813" s="1">
        <v>0</v>
      </c>
      <c r="F4813" s="1">
        <v>0</v>
      </c>
      <c r="G4813" t="s">
        <v>47</v>
      </c>
      <c r="H4813" s="1">
        <v>3438</v>
      </c>
    </row>
    <row r="4814" spans="1:8">
      <c r="A4814" s="4" t="str">
        <f t="shared" si="75"/>
        <v>2011Pennsylvania</v>
      </c>
      <c r="B4814">
        <v>2011</v>
      </c>
      <c r="C4814" t="s">
        <v>45</v>
      </c>
      <c r="D4814" s="1">
        <v>0</v>
      </c>
      <c r="E4814" s="1">
        <v>0</v>
      </c>
      <c r="F4814" s="1">
        <v>0</v>
      </c>
      <c r="G4814" t="s">
        <v>48</v>
      </c>
      <c r="H4814" s="1">
        <v>142</v>
      </c>
    </row>
    <row r="4815" spans="1:8">
      <c r="A4815" s="4" t="str">
        <f t="shared" si="75"/>
        <v>2011Pennsylvania</v>
      </c>
      <c r="B4815">
        <v>2011</v>
      </c>
      <c r="C4815" t="s">
        <v>45</v>
      </c>
      <c r="D4815" s="1">
        <v>0</v>
      </c>
      <c r="E4815" s="1">
        <v>0</v>
      </c>
      <c r="F4815" s="1">
        <v>0</v>
      </c>
      <c r="G4815" t="s">
        <v>49</v>
      </c>
      <c r="H4815" s="1">
        <v>3742</v>
      </c>
    </row>
    <row r="4816" spans="1:8">
      <c r="A4816" s="4" t="str">
        <f t="shared" si="75"/>
        <v>2011Pennsylvania</v>
      </c>
      <c r="B4816">
        <v>2011</v>
      </c>
      <c r="C4816" t="s">
        <v>45</v>
      </c>
      <c r="D4816" s="1">
        <v>0</v>
      </c>
      <c r="E4816" s="1">
        <v>0</v>
      </c>
      <c r="F4816" s="1">
        <v>0</v>
      </c>
      <c r="G4816" t="s">
        <v>50</v>
      </c>
      <c r="H4816" s="1">
        <v>7006</v>
      </c>
    </row>
    <row r="4817" spans="1:8">
      <c r="A4817" s="4" t="str">
        <f t="shared" si="75"/>
        <v>2011Pennsylvania</v>
      </c>
      <c r="B4817">
        <v>2011</v>
      </c>
      <c r="C4817" t="s">
        <v>45</v>
      </c>
      <c r="D4817" s="1">
        <v>0</v>
      </c>
      <c r="E4817" s="1">
        <v>0</v>
      </c>
      <c r="F4817" s="1">
        <v>0</v>
      </c>
      <c r="G4817" t="s">
        <v>51</v>
      </c>
      <c r="H4817" s="1">
        <v>1246</v>
      </c>
    </row>
    <row r="4818" spans="1:8">
      <c r="A4818" s="4" t="str">
        <f t="shared" si="75"/>
        <v>2011Pennsylvania</v>
      </c>
      <c r="B4818">
        <v>2011</v>
      </c>
      <c r="C4818" t="s">
        <v>45</v>
      </c>
      <c r="D4818" s="1">
        <v>0</v>
      </c>
      <c r="E4818" s="1">
        <v>0</v>
      </c>
      <c r="F4818" s="1">
        <v>0</v>
      </c>
      <c r="G4818" t="s">
        <v>52</v>
      </c>
      <c r="H4818" s="1">
        <v>446</v>
      </c>
    </row>
    <row r="4819" spans="1:8">
      <c r="A4819" s="4" t="str">
        <f t="shared" si="75"/>
        <v>2011Pennsylvania</v>
      </c>
      <c r="B4819">
        <v>2011</v>
      </c>
      <c r="C4819" t="s">
        <v>45</v>
      </c>
      <c r="D4819" s="1">
        <v>0</v>
      </c>
      <c r="E4819" s="1">
        <v>0</v>
      </c>
      <c r="F4819" s="1">
        <v>0</v>
      </c>
      <c r="G4819" t="s">
        <v>53</v>
      </c>
      <c r="H4819" s="1">
        <v>8419</v>
      </c>
    </row>
    <row r="4820" spans="1:8">
      <c r="A4820" s="4" t="str">
        <f t="shared" si="75"/>
        <v>2011Pennsylvania</v>
      </c>
      <c r="B4820">
        <v>2011</v>
      </c>
      <c r="C4820" t="s">
        <v>45</v>
      </c>
      <c r="D4820" s="1">
        <v>0</v>
      </c>
      <c r="E4820" s="1">
        <v>0</v>
      </c>
      <c r="F4820" s="1">
        <v>0</v>
      </c>
      <c r="G4820" t="s">
        <v>54</v>
      </c>
      <c r="H4820" s="1">
        <v>3688</v>
      </c>
    </row>
    <row r="4821" spans="1:8">
      <c r="A4821" s="4" t="str">
        <f t="shared" si="75"/>
        <v>2011Pennsylvania</v>
      </c>
      <c r="B4821">
        <v>2011</v>
      </c>
      <c r="C4821" t="s">
        <v>45</v>
      </c>
      <c r="D4821" s="1">
        <v>0</v>
      </c>
      <c r="E4821" s="1">
        <v>0</v>
      </c>
      <c r="F4821" s="1">
        <v>0</v>
      </c>
      <c r="G4821" t="s">
        <v>55</v>
      </c>
      <c r="H4821" s="1">
        <v>4631</v>
      </c>
    </row>
    <row r="4822" spans="1:8">
      <c r="A4822" s="4" t="str">
        <f t="shared" si="75"/>
        <v>2011Pennsylvania</v>
      </c>
      <c r="B4822">
        <v>2011</v>
      </c>
      <c r="C4822" t="s">
        <v>45</v>
      </c>
      <c r="D4822" s="1">
        <v>0</v>
      </c>
      <c r="E4822" s="1">
        <v>0</v>
      </c>
      <c r="F4822" s="1">
        <v>0</v>
      </c>
      <c r="G4822" t="s">
        <v>56</v>
      </c>
      <c r="H4822" s="1">
        <v>2426</v>
      </c>
    </row>
    <row r="4823" spans="1:8">
      <c r="A4823" s="4" t="str">
        <f t="shared" si="75"/>
        <v>2011Pennsylvania</v>
      </c>
      <c r="B4823">
        <v>2011</v>
      </c>
      <c r="C4823" t="s">
        <v>45</v>
      </c>
      <c r="D4823" s="1">
        <v>0</v>
      </c>
      <c r="E4823" s="1">
        <v>0</v>
      </c>
      <c r="F4823" s="1">
        <v>0</v>
      </c>
      <c r="G4823" t="s">
        <v>57</v>
      </c>
      <c r="H4823" s="1">
        <v>195</v>
      </c>
    </row>
    <row r="4824" spans="1:8">
      <c r="A4824" s="4" t="str">
        <f t="shared" si="75"/>
        <v>2011Pennsylvania</v>
      </c>
      <c r="B4824">
        <v>2011</v>
      </c>
      <c r="C4824" t="s">
        <v>45</v>
      </c>
      <c r="D4824" s="1">
        <v>0</v>
      </c>
      <c r="E4824" s="1">
        <v>0</v>
      </c>
      <c r="F4824" s="1">
        <v>0</v>
      </c>
      <c r="G4824" t="s">
        <v>58</v>
      </c>
      <c r="H4824" s="1">
        <v>2723</v>
      </c>
    </row>
    <row r="4825" spans="1:8">
      <c r="A4825" s="4" t="str">
        <f t="shared" si="75"/>
        <v>2011Rhode Island</v>
      </c>
      <c r="B4825">
        <v>2011</v>
      </c>
      <c r="C4825" s="4" t="s">
        <v>46</v>
      </c>
      <c r="D4825" s="1">
        <v>1040022</v>
      </c>
      <c r="E4825" s="1">
        <v>903786</v>
      </c>
      <c r="F4825" s="1">
        <v>101689</v>
      </c>
      <c r="G4825">
        <v>0</v>
      </c>
      <c r="H4825" s="1">
        <v>0</v>
      </c>
    </row>
    <row r="4826" spans="1:8">
      <c r="A4826" s="4" t="str">
        <f t="shared" si="75"/>
        <v>2011Rhode Island</v>
      </c>
      <c r="B4826">
        <v>2011</v>
      </c>
      <c r="C4826" t="s">
        <v>46</v>
      </c>
      <c r="D4826" s="1">
        <v>0</v>
      </c>
      <c r="E4826" s="1">
        <v>0</v>
      </c>
      <c r="F4826" s="1">
        <v>0</v>
      </c>
      <c r="G4826" t="s">
        <v>7</v>
      </c>
      <c r="H4826" s="1">
        <v>0</v>
      </c>
    </row>
    <row r="4827" spans="1:8">
      <c r="A4827" s="4" t="str">
        <f t="shared" si="75"/>
        <v>2011Rhode Island</v>
      </c>
      <c r="B4827">
        <v>2011</v>
      </c>
      <c r="C4827" t="s">
        <v>46</v>
      </c>
      <c r="D4827" s="1">
        <v>0</v>
      </c>
      <c r="E4827" s="1">
        <v>0</v>
      </c>
      <c r="F4827" s="1">
        <v>0</v>
      </c>
      <c r="G4827" t="s">
        <v>8</v>
      </c>
      <c r="H4827" s="1">
        <v>0</v>
      </c>
    </row>
    <row r="4828" spans="1:8">
      <c r="A4828" s="4" t="str">
        <f t="shared" si="75"/>
        <v>2011Rhode Island</v>
      </c>
      <c r="B4828">
        <v>2011</v>
      </c>
      <c r="C4828" t="s">
        <v>46</v>
      </c>
      <c r="D4828" s="1">
        <v>0</v>
      </c>
      <c r="E4828" s="1">
        <v>0</v>
      </c>
      <c r="F4828" s="1">
        <v>0</v>
      </c>
      <c r="G4828" t="s">
        <v>9</v>
      </c>
      <c r="H4828" s="1">
        <v>214</v>
      </c>
    </row>
    <row r="4829" spans="1:8">
      <c r="A4829" s="4" t="str">
        <f t="shared" si="75"/>
        <v>2011Rhode Island</v>
      </c>
      <c r="B4829">
        <v>2011</v>
      </c>
      <c r="C4829" t="s">
        <v>46</v>
      </c>
      <c r="D4829" s="1">
        <v>0</v>
      </c>
      <c r="E4829" s="1">
        <v>0</v>
      </c>
      <c r="F4829" s="1">
        <v>0</v>
      </c>
      <c r="G4829" t="s">
        <v>10</v>
      </c>
      <c r="H4829" s="1">
        <v>0</v>
      </c>
    </row>
    <row r="4830" spans="1:8">
      <c r="A4830" s="4" t="str">
        <f t="shared" si="75"/>
        <v>2011Rhode Island</v>
      </c>
      <c r="B4830">
        <v>2011</v>
      </c>
      <c r="C4830" t="s">
        <v>46</v>
      </c>
      <c r="D4830" s="1">
        <v>0</v>
      </c>
      <c r="E4830" s="1">
        <v>0</v>
      </c>
      <c r="F4830" s="1">
        <v>0</v>
      </c>
      <c r="G4830" t="s">
        <v>11</v>
      </c>
      <c r="H4830" s="1">
        <v>1949</v>
      </c>
    </row>
    <row r="4831" spans="1:8">
      <c r="A4831" s="4" t="str">
        <f t="shared" si="75"/>
        <v>2011Rhode Island</v>
      </c>
      <c r="B4831">
        <v>2011</v>
      </c>
      <c r="C4831" t="s">
        <v>46</v>
      </c>
      <c r="D4831" s="1">
        <v>0</v>
      </c>
      <c r="E4831" s="1">
        <v>0</v>
      </c>
      <c r="F4831" s="1">
        <v>0</v>
      </c>
      <c r="G4831" t="s">
        <v>12</v>
      </c>
      <c r="H4831" s="1">
        <v>301</v>
      </c>
    </row>
    <row r="4832" spans="1:8">
      <c r="A4832" s="4" t="str">
        <f t="shared" si="75"/>
        <v>2011Rhode Island</v>
      </c>
      <c r="B4832">
        <v>2011</v>
      </c>
      <c r="C4832" t="s">
        <v>46</v>
      </c>
      <c r="D4832" s="1">
        <v>0</v>
      </c>
      <c r="E4832" s="1">
        <v>0</v>
      </c>
      <c r="F4832" s="1">
        <v>0</v>
      </c>
      <c r="G4832" t="s">
        <v>13</v>
      </c>
      <c r="H4832" s="1">
        <v>2613</v>
      </c>
    </row>
    <row r="4833" spans="1:8">
      <c r="A4833" s="4" t="str">
        <f t="shared" si="75"/>
        <v>2011Rhode Island</v>
      </c>
      <c r="B4833">
        <v>2011</v>
      </c>
      <c r="C4833" t="s">
        <v>46</v>
      </c>
      <c r="D4833" s="1">
        <v>0</v>
      </c>
      <c r="E4833" s="1">
        <v>0</v>
      </c>
      <c r="F4833" s="1">
        <v>0</v>
      </c>
      <c r="G4833" t="s">
        <v>14</v>
      </c>
      <c r="H4833" s="1">
        <v>0</v>
      </c>
    </row>
    <row r="4834" spans="1:8">
      <c r="A4834" s="4" t="str">
        <f t="shared" si="75"/>
        <v>2011Rhode Island</v>
      </c>
      <c r="B4834">
        <v>2011</v>
      </c>
      <c r="C4834" t="s">
        <v>46</v>
      </c>
      <c r="D4834" s="1">
        <v>0</v>
      </c>
      <c r="E4834" s="1">
        <v>0</v>
      </c>
      <c r="F4834" s="1">
        <v>0</v>
      </c>
      <c r="G4834" t="s">
        <v>15</v>
      </c>
      <c r="H4834" s="1">
        <v>0</v>
      </c>
    </row>
    <row r="4835" spans="1:8">
      <c r="A4835" s="4" t="str">
        <f t="shared" si="75"/>
        <v>2011Rhode Island</v>
      </c>
      <c r="B4835">
        <v>2011</v>
      </c>
      <c r="C4835" t="s">
        <v>46</v>
      </c>
      <c r="D4835" s="1">
        <v>0</v>
      </c>
      <c r="E4835" s="1">
        <v>0</v>
      </c>
      <c r="F4835" s="1">
        <v>0</v>
      </c>
      <c r="G4835" t="s">
        <v>16</v>
      </c>
      <c r="H4835" s="1">
        <v>2230</v>
      </c>
    </row>
    <row r="4836" spans="1:8">
      <c r="A4836" s="4" t="str">
        <f t="shared" si="75"/>
        <v>2011Rhode Island</v>
      </c>
      <c r="B4836">
        <v>2011</v>
      </c>
      <c r="C4836" t="s">
        <v>46</v>
      </c>
      <c r="D4836" s="1">
        <v>0</v>
      </c>
      <c r="E4836" s="1">
        <v>0</v>
      </c>
      <c r="F4836" s="1">
        <v>0</v>
      </c>
      <c r="G4836" t="s">
        <v>17</v>
      </c>
      <c r="H4836" s="1">
        <v>476</v>
      </c>
    </row>
    <row r="4837" spans="1:8">
      <c r="A4837" s="4" t="str">
        <f t="shared" si="75"/>
        <v>2011Rhode Island</v>
      </c>
      <c r="B4837">
        <v>2011</v>
      </c>
      <c r="C4837" t="s">
        <v>46</v>
      </c>
      <c r="D4837" s="1">
        <v>0</v>
      </c>
      <c r="E4837" s="1">
        <v>0</v>
      </c>
      <c r="F4837" s="1">
        <v>0</v>
      </c>
      <c r="G4837" t="s">
        <v>18</v>
      </c>
      <c r="H4837" s="1">
        <v>0</v>
      </c>
    </row>
    <row r="4838" spans="1:8">
      <c r="A4838" s="4" t="str">
        <f t="shared" si="75"/>
        <v>2011Rhode Island</v>
      </c>
      <c r="B4838">
        <v>2011</v>
      </c>
      <c r="C4838" t="s">
        <v>46</v>
      </c>
      <c r="D4838" s="1">
        <v>0</v>
      </c>
      <c r="E4838" s="1">
        <v>0</v>
      </c>
      <c r="F4838" s="1">
        <v>0</v>
      </c>
      <c r="G4838" t="s">
        <v>19</v>
      </c>
      <c r="H4838" s="1">
        <v>107</v>
      </c>
    </row>
    <row r="4839" spans="1:8">
      <c r="A4839" s="4" t="str">
        <f t="shared" si="75"/>
        <v>2011Rhode Island</v>
      </c>
      <c r="B4839">
        <v>2011</v>
      </c>
      <c r="C4839" t="s">
        <v>46</v>
      </c>
      <c r="D4839" s="1">
        <v>0</v>
      </c>
      <c r="E4839" s="1">
        <v>0</v>
      </c>
      <c r="F4839" s="1">
        <v>0</v>
      </c>
      <c r="G4839" t="s">
        <v>20</v>
      </c>
      <c r="H4839" s="1">
        <v>373</v>
      </c>
    </row>
    <row r="4840" spans="1:8">
      <c r="A4840" s="4" t="str">
        <f t="shared" si="75"/>
        <v>2011Rhode Island</v>
      </c>
      <c r="B4840">
        <v>2011</v>
      </c>
      <c r="C4840" t="s">
        <v>46</v>
      </c>
      <c r="D4840" s="1">
        <v>0</v>
      </c>
      <c r="E4840" s="1">
        <v>0</v>
      </c>
      <c r="F4840" s="1">
        <v>0</v>
      </c>
      <c r="G4840" t="s">
        <v>21</v>
      </c>
      <c r="H4840" s="1">
        <v>41</v>
      </c>
    </row>
    <row r="4841" spans="1:8">
      <c r="A4841" s="4" t="str">
        <f t="shared" si="75"/>
        <v>2011Rhode Island</v>
      </c>
      <c r="B4841">
        <v>2011</v>
      </c>
      <c r="C4841" t="s">
        <v>46</v>
      </c>
      <c r="D4841" s="1">
        <v>0</v>
      </c>
      <c r="E4841" s="1">
        <v>0</v>
      </c>
      <c r="F4841" s="1">
        <v>0</v>
      </c>
      <c r="G4841" t="s">
        <v>22</v>
      </c>
      <c r="H4841" s="1">
        <v>82</v>
      </c>
    </row>
    <row r="4842" spans="1:8">
      <c r="A4842" s="4" t="str">
        <f t="shared" si="75"/>
        <v>2011Rhode Island</v>
      </c>
      <c r="B4842">
        <v>2011</v>
      </c>
      <c r="C4842" t="s">
        <v>46</v>
      </c>
      <c r="D4842" s="1">
        <v>0</v>
      </c>
      <c r="E4842" s="1">
        <v>0</v>
      </c>
      <c r="F4842" s="1">
        <v>0</v>
      </c>
      <c r="G4842" t="s">
        <v>23</v>
      </c>
      <c r="H4842" s="1">
        <v>374</v>
      </c>
    </row>
    <row r="4843" spans="1:8">
      <c r="A4843" s="4" t="str">
        <f t="shared" si="75"/>
        <v>2011Rhode Island</v>
      </c>
      <c r="B4843">
        <v>2011</v>
      </c>
      <c r="C4843" t="s">
        <v>46</v>
      </c>
      <c r="D4843" s="1">
        <v>0</v>
      </c>
      <c r="E4843" s="1">
        <v>0</v>
      </c>
      <c r="F4843" s="1">
        <v>0</v>
      </c>
      <c r="G4843" t="s">
        <v>24</v>
      </c>
      <c r="H4843" s="1">
        <v>211</v>
      </c>
    </row>
    <row r="4844" spans="1:8">
      <c r="A4844" s="4" t="str">
        <f t="shared" si="75"/>
        <v>2011Rhode Island</v>
      </c>
      <c r="B4844">
        <v>2011</v>
      </c>
      <c r="C4844" t="s">
        <v>46</v>
      </c>
      <c r="D4844" s="1">
        <v>0</v>
      </c>
      <c r="E4844" s="1">
        <v>0</v>
      </c>
      <c r="F4844" s="1">
        <v>0</v>
      </c>
      <c r="G4844" t="s">
        <v>25</v>
      </c>
      <c r="H4844" s="1">
        <v>121</v>
      </c>
    </row>
    <row r="4845" spans="1:8">
      <c r="A4845" s="4" t="str">
        <f t="shared" si="75"/>
        <v>2011Rhode Island</v>
      </c>
      <c r="B4845">
        <v>2011</v>
      </c>
      <c r="C4845" t="s">
        <v>46</v>
      </c>
      <c r="D4845" s="1">
        <v>0</v>
      </c>
      <c r="E4845" s="1">
        <v>0</v>
      </c>
      <c r="F4845" s="1">
        <v>0</v>
      </c>
      <c r="G4845" t="s">
        <v>26</v>
      </c>
      <c r="H4845" s="1">
        <v>228</v>
      </c>
    </row>
    <row r="4846" spans="1:8">
      <c r="A4846" s="4" t="str">
        <f t="shared" si="75"/>
        <v>2011Rhode Island</v>
      </c>
      <c r="B4846">
        <v>2011</v>
      </c>
      <c r="C4846" t="s">
        <v>46</v>
      </c>
      <c r="D4846" s="1">
        <v>0</v>
      </c>
      <c r="E4846" s="1">
        <v>0</v>
      </c>
      <c r="F4846" s="1">
        <v>0</v>
      </c>
      <c r="G4846" t="s">
        <v>27</v>
      </c>
      <c r="H4846" s="1">
        <v>472</v>
      </c>
    </row>
    <row r="4847" spans="1:8">
      <c r="A4847" s="4" t="str">
        <f t="shared" si="75"/>
        <v>2011Rhode Island</v>
      </c>
      <c r="B4847">
        <v>2011</v>
      </c>
      <c r="C4847" t="s">
        <v>46</v>
      </c>
      <c r="D4847" s="1">
        <v>0</v>
      </c>
      <c r="E4847" s="1">
        <v>0</v>
      </c>
      <c r="F4847" s="1">
        <v>0</v>
      </c>
      <c r="G4847" t="s">
        <v>28</v>
      </c>
      <c r="H4847" s="1">
        <v>7715</v>
      </c>
    </row>
    <row r="4848" spans="1:8">
      <c r="A4848" s="4" t="str">
        <f t="shared" si="75"/>
        <v>2011Rhode Island</v>
      </c>
      <c r="B4848">
        <v>2011</v>
      </c>
      <c r="C4848" t="s">
        <v>46</v>
      </c>
      <c r="D4848" s="1">
        <v>0</v>
      </c>
      <c r="E4848" s="1">
        <v>0</v>
      </c>
      <c r="F4848" s="1">
        <v>0</v>
      </c>
      <c r="G4848" t="s">
        <v>29</v>
      </c>
      <c r="H4848" s="1">
        <v>178</v>
      </c>
    </row>
    <row r="4849" spans="1:8">
      <c r="A4849" s="4" t="str">
        <f t="shared" si="75"/>
        <v>2011Rhode Island</v>
      </c>
      <c r="B4849">
        <v>2011</v>
      </c>
      <c r="C4849" t="s">
        <v>46</v>
      </c>
      <c r="D4849" s="1">
        <v>0</v>
      </c>
      <c r="E4849" s="1">
        <v>0</v>
      </c>
      <c r="F4849" s="1">
        <v>0</v>
      </c>
      <c r="G4849" t="s">
        <v>30</v>
      </c>
      <c r="H4849" s="1">
        <v>27</v>
      </c>
    </row>
    <row r="4850" spans="1:8">
      <c r="A4850" s="4" t="str">
        <f t="shared" si="75"/>
        <v>2011Rhode Island</v>
      </c>
      <c r="B4850">
        <v>2011</v>
      </c>
      <c r="C4850" t="s">
        <v>46</v>
      </c>
      <c r="D4850" s="1">
        <v>0</v>
      </c>
      <c r="E4850" s="1">
        <v>0</v>
      </c>
      <c r="F4850" s="1">
        <v>0</v>
      </c>
      <c r="G4850" t="s">
        <v>31</v>
      </c>
      <c r="H4850" s="1">
        <v>0</v>
      </c>
    </row>
    <row r="4851" spans="1:8">
      <c r="A4851" s="4" t="str">
        <f t="shared" si="75"/>
        <v>2011Rhode Island</v>
      </c>
      <c r="B4851">
        <v>2011</v>
      </c>
      <c r="C4851" t="s">
        <v>46</v>
      </c>
      <c r="D4851" s="1">
        <v>0</v>
      </c>
      <c r="E4851" s="1">
        <v>0</v>
      </c>
      <c r="F4851" s="1">
        <v>0</v>
      </c>
      <c r="G4851" t="s">
        <v>32</v>
      </c>
      <c r="H4851" s="1">
        <v>109</v>
      </c>
    </row>
    <row r="4852" spans="1:8">
      <c r="A4852" s="4" t="str">
        <f t="shared" si="75"/>
        <v>2011Rhode Island</v>
      </c>
      <c r="B4852">
        <v>2011</v>
      </c>
      <c r="C4852" t="s">
        <v>46</v>
      </c>
      <c r="D4852" s="1">
        <v>0</v>
      </c>
      <c r="E4852" s="1">
        <v>0</v>
      </c>
      <c r="F4852" s="1">
        <v>0</v>
      </c>
      <c r="G4852" t="s">
        <v>33</v>
      </c>
      <c r="H4852" s="1">
        <v>0</v>
      </c>
    </row>
    <row r="4853" spans="1:8">
      <c r="A4853" s="4" t="str">
        <f t="shared" si="75"/>
        <v>2011Rhode Island</v>
      </c>
      <c r="B4853">
        <v>2011</v>
      </c>
      <c r="C4853" t="s">
        <v>46</v>
      </c>
      <c r="D4853" s="1">
        <v>0</v>
      </c>
      <c r="E4853" s="1">
        <v>0</v>
      </c>
      <c r="F4853" s="1">
        <v>0</v>
      </c>
      <c r="G4853" t="s">
        <v>34</v>
      </c>
      <c r="H4853" s="1">
        <v>0</v>
      </c>
    </row>
    <row r="4854" spans="1:8">
      <c r="A4854" s="4" t="str">
        <f t="shared" si="75"/>
        <v>2011Rhode Island</v>
      </c>
      <c r="B4854">
        <v>2011</v>
      </c>
      <c r="C4854" t="s">
        <v>46</v>
      </c>
      <c r="D4854" s="1">
        <v>0</v>
      </c>
      <c r="E4854" s="1">
        <v>0</v>
      </c>
      <c r="F4854" s="1">
        <v>0</v>
      </c>
      <c r="G4854" t="s">
        <v>35</v>
      </c>
      <c r="H4854" s="1">
        <v>0</v>
      </c>
    </row>
    <row r="4855" spans="1:8">
      <c r="A4855" s="4" t="str">
        <f t="shared" si="75"/>
        <v>2011Rhode Island</v>
      </c>
      <c r="B4855">
        <v>2011</v>
      </c>
      <c r="C4855" t="s">
        <v>46</v>
      </c>
      <c r="D4855" s="1">
        <v>0</v>
      </c>
      <c r="E4855" s="1">
        <v>0</v>
      </c>
      <c r="F4855" s="1">
        <v>0</v>
      </c>
      <c r="G4855" t="s">
        <v>36</v>
      </c>
      <c r="H4855" s="1">
        <v>941</v>
      </c>
    </row>
    <row r="4856" spans="1:8">
      <c r="A4856" s="4" t="str">
        <f t="shared" si="75"/>
        <v>2011Rhode Island</v>
      </c>
      <c r="B4856">
        <v>2011</v>
      </c>
      <c r="C4856" t="s">
        <v>46</v>
      </c>
      <c r="D4856" s="1">
        <v>0</v>
      </c>
      <c r="E4856" s="1">
        <v>0</v>
      </c>
      <c r="F4856" s="1">
        <v>0</v>
      </c>
      <c r="G4856" t="s">
        <v>37</v>
      </c>
      <c r="H4856" s="1">
        <v>1224</v>
      </c>
    </row>
    <row r="4857" spans="1:8">
      <c r="A4857" s="4" t="str">
        <f t="shared" si="75"/>
        <v>2011Rhode Island</v>
      </c>
      <c r="B4857">
        <v>2011</v>
      </c>
      <c r="C4857" t="s">
        <v>46</v>
      </c>
      <c r="D4857" s="1">
        <v>0</v>
      </c>
      <c r="E4857" s="1">
        <v>0</v>
      </c>
      <c r="F4857" s="1">
        <v>0</v>
      </c>
      <c r="G4857" t="s">
        <v>38</v>
      </c>
      <c r="H4857" s="1">
        <v>93</v>
      </c>
    </row>
    <row r="4858" spans="1:8">
      <c r="A4858" s="4" t="str">
        <f t="shared" si="75"/>
        <v>2011Rhode Island</v>
      </c>
      <c r="B4858">
        <v>2011</v>
      </c>
      <c r="C4858" t="s">
        <v>46</v>
      </c>
      <c r="D4858" s="1">
        <v>0</v>
      </c>
      <c r="E4858" s="1">
        <v>0</v>
      </c>
      <c r="F4858" s="1">
        <v>0</v>
      </c>
      <c r="G4858" t="s">
        <v>39</v>
      </c>
      <c r="H4858" s="1">
        <v>2776</v>
      </c>
    </row>
    <row r="4859" spans="1:8">
      <c r="A4859" s="4" t="str">
        <f t="shared" si="75"/>
        <v>2011Rhode Island</v>
      </c>
      <c r="B4859">
        <v>2011</v>
      </c>
      <c r="C4859" t="s">
        <v>46</v>
      </c>
      <c r="D4859" s="1">
        <v>0</v>
      </c>
      <c r="E4859" s="1">
        <v>0</v>
      </c>
      <c r="F4859" s="1">
        <v>0</v>
      </c>
      <c r="G4859" t="s">
        <v>40</v>
      </c>
      <c r="H4859" s="1">
        <v>259</v>
      </c>
    </row>
    <row r="4860" spans="1:8">
      <c r="A4860" s="4" t="str">
        <f t="shared" si="75"/>
        <v>2011Rhode Island</v>
      </c>
      <c r="B4860">
        <v>2011</v>
      </c>
      <c r="C4860" t="s">
        <v>46</v>
      </c>
      <c r="D4860" s="1">
        <v>0</v>
      </c>
      <c r="E4860" s="1">
        <v>0</v>
      </c>
      <c r="F4860" s="1">
        <v>0</v>
      </c>
      <c r="G4860" t="s">
        <v>41</v>
      </c>
      <c r="H4860" s="1">
        <v>0</v>
      </c>
    </row>
    <row r="4861" spans="1:8">
      <c r="A4861" s="4" t="str">
        <f t="shared" si="75"/>
        <v>2011Rhode Island</v>
      </c>
      <c r="B4861">
        <v>2011</v>
      </c>
      <c r="C4861" t="s">
        <v>46</v>
      </c>
      <c r="D4861" s="1">
        <v>0</v>
      </c>
      <c r="E4861" s="1">
        <v>0</v>
      </c>
      <c r="F4861" s="1">
        <v>0</v>
      </c>
      <c r="G4861" t="s">
        <v>42</v>
      </c>
      <c r="H4861" s="1">
        <v>60</v>
      </c>
    </row>
    <row r="4862" spans="1:8">
      <c r="A4862" s="4" t="str">
        <f t="shared" si="75"/>
        <v>2011Rhode Island</v>
      </c>
      <c r="B4862">
        <v>2011</v>
      </c>
      <c r="C4862" t="s">
        <v>46</v>
      </c>
      <c r="D4862" s="1">
        <v>0</v>
      </c>
      <c r="E4862" s="1">
        <v>0</v>
      </c>
      <c r="F4862" s="1">
        <v>0</v>
      </c>
      <c r="G4862" t="s">
        <v>43</v>
      </c>
      <c r="H4862" s="1">
        <v>0</v>
      </c>
    </row>
    <row r="4863" spans="1:8">
      <c r="A4863" s="4" t="str">
        <f t="shared" si="75"/>
        <v>2011Rhode Island</v>
      </c>
      <c r="B4863">
        <v>2011</v>
      </c>
      <c r="C4863" t="s">
        <v>46</v>
      </c>
      <c r="D4863" s="1">
        <v>0</v>
      </c>
      <c r="E4863" s="1">
        <v>0</v>
      </c>
      <c r="F4863" s="1">
        <v>0</v>
      </c>
      <c r="G4863" t="s">
        <v>44</v>
      </c>
      <c r="H4863" s="1">
        <v>57</v>
      </c>
    </row>
    <row r="4864" spans="1:8">
      <c r="A4864" s="4" t="str">
        <f t="shared" si="75"/>
        <v>2011Rhode Island</v>
      </c>
      <c r="B4864">
        <v>2011</v>
      </c>
      <c r="C4864" t="s">
        <v>46</v>
      </c>
      <c r="D4864" s="1">
        <v>0</v>
      </c>
      <c r="E4864" s="1">
        <v>0</v>
      </c>
      <c r="F4864" s="1">
        <v>0</v>
      </c>
      <c r="G4864" t="s">
        <v>45</v>
      </c>
      <c r="H4864" s="1">
        <v>1125</v>
      </c>
    </row>
    <row r="4865" spans="1:8">
      <c r="A4865" s="4" t="str">
        <f t="shared" si="75"/>
        <v>2011Rhode Island</v>
      </c>
      <c r="B4865">
        <v>2011</v>
      </c>
      <c r="C4865" t="s">
        <v>46</v>
      </c>
      <c r="D4865" s="1">
        <v>0</v>
      </c>
      <c r="E4865" s="1">
        <v>0</v>
      </c>
      <c r="F4865" s="1">
        <v>0</v>
      </c>
      <c r="G4865" t="s">
        <v>46</v>
      </c>
      <c r="H4865" s="1">
        <v>0</v>
      </c>
    </row>
    <row r="4866" spans="1:8">
      <c r="A4866" s="4" t="str">
        <f t="shared" si="75"/>
        <v>2011Rhode Island</v>
      </c>
      <c r="B4866">
        <v>2011</v>
      </c>
      <c r="C4866" t="s">
        <v>46</v>
      </c>
      <c r="D4866" s="1">
        <v>0</v>
      </c>
      <c r="E4866" s="1">
        <v>0</v>
      </c>
      <c r="F4866" s="1">
        <v>0</v>
      </c>
      <c r="G4866" t="s">
        <v>47</v>
      </c>
      <c r="H4866" s="1">
        <v>223</v>
      </c>
    </row>
    <row r="4867" spans="1:8">
      <c r="A4867" s="4" t="str">
        <f t="shared" ref="A4867:A4930" si="76">B4867&amp;C4867</f>
        <v>2011Rhode Island</v>
      </c>
      <c r="B4867">
        <v>2011</v>
      </c>
      <c r="C4867" t="s">
        <v>46</v>
      </c>
      <c r="D4867" s="1">
        <v>0</v>
      </c>
      <c r="E4867" s="1">
        <v>0</v>
      </c>
      <c r="F4867" s="1">
        <v>0</v>
      </c>
      <c r="G4867" t="s">
        <v>48</v>
      </c>
      <c r="H4867" s="1">
        <v>0</v>
      </c>
    </row>
    <row r="4868" spans="1:8">
      <c r="A4868" s="4" t="str">
        <f t="shared" si="76"/>
        <v>2011Rhode Island</v>
      </c>
      <c r="B4868">
        <v>2011</v>
      </c>
      <c r="C4868" t="s">
        <v>46</v>
      </c>
      <c r="D4868" s="1">
        <v>0</v>
      </c>
      <c r="E4868" s="1">
        <v>0</v>
      </c>
      <c r="F4868" s="1">
        <v>0</v>
      </c>
      <c r="G4868" t="s">
        <v>49</v>
      </c>
      <c r="H4868" s="1">
        <v>210</v>
      </c>
    </row>
    <row r="4869" spans="1:8">
      <c r="A4869" s="4" t="str">
        <f t="shared" si="76"/>
        <v>2011Rhode Island</v>
      </c>
      <c r="B4869">
        <v>2011</v>
      </c>
      <c r="C4869" t="s">
        <v>46</v>
      </c>
      <c r="D4869" s="1">
        <v>0</v>
      </c>
      <c r="E4869" s="1">
        <v>0</v>
      </c>
      <c r="F4869" s="1">
        <v>0</v>
      </c>
      <c r="G4869" t="s">
        <v>50</v>
      </c>
      <c r="H4869" s="1">
        <v>207</v>
      </c>
    </row>
    <row r="4870" spans="1:8">
      <c r="A4870" s="4" t="str">
        <f t="shared" si="76"/>
        <v>2011Rhode Island</v>
      </c>
      <c r="B4870">
        <v>2011</v>
      </c>
      <c r="C4870" t="s">
        <v>46</v>
      </c>
      <c r="D4870" s="1">
        <v>0</v>
      </c>
      <c r="E4870" s="1">
        <v>0</v>
      </c>
      <c r="F4870" s="1">
        <v>0</v>
      </c>
      <c r="G4870" t="s">
        <v>51</v>
      </c>
      <c r="H4870" s="1">
        <v>181</v>
      </c>
    </row>
    <row r="4871" spans="1:8">
      <c r="A4871" s="4" t="str">
        <f t="shared" si="76"/>
        <v>2011Rhode Island</v>
      </c>
      <c r="B4871">
        <v>2011</v>
      </c>
      <c r="C4871" t="s">
        <v>46</v>
      </c>
      <c r="D4871" s="1">
        <v>0</v>
      </c>
      <c r="E4871" s="1">
        <v>0</v>
      </c>
      <c r="F4871" s="1">
        <v>0</v>
      </c>
      <c r="G4871" t="s">
        <v>52</v>
      </c>
      <c r="H4871" s="1">
        <v>621</v>
      </c>
    </row>
    <row r="4872" spans="1:8">
      <c r="A4872" s="4" t="str">
        <f t="shared" si="76"/>
        <v>2011Rhode Island</v>
      </c>
      <c r="B4872">
        <v>2011</v>
      </c>
      <c r="C4872" t="s">
        <v>46</v>
      </c>
      <c r="D4872" s="1">
        <v>0</v>
      </c>
      <c r="E4872" s="1">
        <v>0</v>
      </c>
      <c r="F4872" s="1">
        <v>0</v>
      </c>
      <c r="G4872" t="s">
        <v>53</v>
      </c>
      <c r="H4872" s="1">
        <v>485</v>
      </c>
    </row>
    <row r="4873" spans="1:8">
      <c r="A4873" s="4" t="str">
        <f t="shared" si="76"/>
        <v>2011Rhode Island</v>
      </c>
      <c r="B4873">
        <v>2011</v>
      </c>
      <c r="C4873" t="s">
        <v>46</v>
      </c>
      <c r="D4873" s="1">
        <v>0</v>
      </c>
      <c r="E4873" s="1">
        <v>0</v>
      </c>
      <c r="F4873" s="1">
        <v>0</v>
      </c>
      <c r="G4873" t="s">
        <v>54</v>
      </c>
      <c r="H4873" s="1">
        <v>262</v>
      </c>
    </row>
    <row r="4874" spans="1:8">
      <c r="A4874" s="4" t="str">
        <f t="shared" si="76"/>
        <v>2011Rhode Island</v>
      </c>
      <c r="B4874">
        <v>2011</v>
      </c>
      <c r="C4874" t="s">
        <v>46</v>
      </c>
      <c r="D4874" s="1">
        <v>0</v>
      </c>
      <c r="E4874" s="1">
        <v>0</v>
      </c>
      <c r="F4874" s="1">
        <v>0</v>
      </c>
      <c r="G4874" t="s">
        <v>55</v>
      </c>
      <c r="H4874" s="1">
        <v>199</v>
      </c>
    </row>
    <row r="4875" spans="1:8">
      <c r="A4875" s="4" t="str">
        <f t="shared" si="76"/>
        <v>2011Rhode Island</v>
      </c>
      <c r="B4875">
        <v>2011</v>
      </c>
      <c r="C4875" t="s">
        <v>46</v>
      </c>
      <c r="D4875" s="1">
        <v>0</v>
      </c>
      <c r="E4875" s="1">
        <v>0</v>
      </c>
      <c r="F4875" s="1">
        <v>0</v>
      </c>
      <c r="G4875" t="s">
        <v>56</v>
      </c>
      <c r="H4875" s="1">
        <v>2</v>
      </c>
    </row>
    <row r="4876" spans="1:8">
      <c r="A4876" s="4" t="str">
        <f t="shared" si="76"/>
        <v>2011Rhode Island</v>
      </c>
      <c r="B4876">
        <v>2011</v>
      </c>
      <c r="C4876" t="s">
        <v>46</v>
      </c>
      <c r="D4876" s="1">
        <v>0</v>
      </c>
      <c r="E4876" s="1">
        <v>0</v>
      </c>
      <c r="F4876" s="1">
        <v>0</v>
      </c>
      <c r="G4876" t="s">
        <v>57</v>
      </c>
      <c r="H4876" s="1">
        <v>23</v>
      </c>
    </row>
    <row r="4877" spans="1:8">
      <c r="A4877" s="4" t="str">
        <f t="shared" si="76"/>
        <v>2011Rhode Island</v>
      </c>
      <c r="B4877">
        <v>2011</v>
      </c>
      <c r="C4877" t="s">
        <v>46</v>
      </c>
      <c r="D4877" s="1">
        <v>0</v>
      </c>
      <c r="E4877" s="1">
        <v>0</v>
      </c>
      <c r="F4877" s="1">
        <v>0</v>
      </c>
      <c r="G4877" t="s">
        <v>58</v>
      </c>
      <c r="H4877" s="1">
        <v>293</v>
      </c>
    </row>
    <row r="4878" spans="1:8">
      <c r="A4878" s="4" t="str">
        <f t="shared" si="76"/>
        <v>2011South Carolina</v>
      </c>
      <c r="B4878">
        <v>2011</v>
      </c>
      <c r="C4878" s="4" t="s">
        <v>47</v>
      </c>
      <c r="D4878" s="1">
        <v>4624180</v>
      </c>
      <c r="E4878" s="1">
        <v>3899705</v>
      </c>
      <c r="F4878" s="1">
        <v>546666</v>
      </c>
      <c r="G4878">
        <v>0</v>
      </c>
      <c r="H4878" s="1">
        <v>0</v>
      </c>
    </row>
    <row r="4879" spans="1:8">
      <c r="A4879" s="4" t="str">
        <f t="shared" si="76"/>
        <v>2011South Carolina</v>
      </c>
      <c r="B4879">
        <v>2011</v>
      </c>
      <c r="C4879" t="s">
        <v>47</v>
      </c>
      <c r="D4879" s="1">
        <v>0</v>
      </c>
      <c r="E4879" s="1">
        <v>0</v>
      </c>
      <c r="F4879" s="1">
        <v>0</v>
      </c>
      <c r="G4879" t="s">
        <v>7</v>
      </c>
      <c r="H4879" s="1">
        <v>2999</v>
      </c>
    </row>
    <row r="4880" spans="1:8">
      <c r="A4880" s="4" t="str">
        <f t="shared" si="76"/>
        <v>2011South Carolina</v>
      </c>
      <c r="B4880">
        <v>2011</v>
      </c>
      <c r="C4880" t="s">
        <v>47</v>
      </c>
      <c r="D4880" s="1">
        <v>0</v>
      </c>
      <c r="E4880" s="1">
        <v>0</v>
      </c>
      <c r="F4880" s="1">
        <v>0</v>
      </c>
      <c r="G4880" t="s">
        <v>8</v>
      </c>
      <c r="H4880" s="1">
        <v>2421</v>
      </c>
    </row>
    <row r="4881" spans="1:8">
      <c r="A4881" s="4" t="str">
        <f t="shared" si="76"/>
        <v>2011South Carolina</v>
      </c>
      <c r="B4881">
        <v>2011</v>
      </c>
      <c r="C4881" t="s">
        <v>47</v>
      </c>
      <c r="D4881" s="1">
        <v>0</v>
      </c>
      <c r="E4881" s="1">
        <v>0</v>
      </c>
      <c r="F4881" s="1">
        <v>0</v>
      </c>
      <c r="G4881" t="s">
        <v>9</v>
      </c>
      <c r="H4881" s="1">
        <v>1971</v>
      </c>
    </row>
    <row r="4882" spans="1:8">
      <c r="A4882" s="4" t="str">
        <f t="shared" si="76"/>
        <v>2011South Carolina</v>
      </c>
      <c r="B4882">
        <v>2011</v>
      </c>
      <c r="C4882" t="s">
        <v>47</v>
      </c>
      <c r="D4882" s="1">
        <v>0</v>
      </c>
      <c r="E4882" s="1">
        <v>0</v>
      </c>
      <c r="F4882" s="1">
        <v>0</v>
      </c>
      <c r="G4882" t="s">
        <v>10</v>
      </c>
      <c r="H4882" s="1">
        <v>1333</v>
      </c>
    </row>
    <row r="4883" spans="1:8">
      <c r="A4883" s="4" t="str">
        <f t="shared" si="76"/>
        <v>2011South Carolina</v>
      </c>
      <c r="B4883">
        <v>2011</v>
      </c>
      <c r="C4883" t="s">
        <v>47</v>
      </c>
      <c r="D4883" s="1">
        <v>0</v>
      </c>
      <c r="E4883" s="1">
        <v>0</v>
      </c>
      <c r="F4883" s="1">
        <v>0</v>
      </c>
      <c r="G4883" t="s">
        <v>11</v>
      </c>
      <c r="H4883" s="1">
        <v>6592</v>
      </c>
    </row>
    <row r="4884" spans="1:8">
      <c r="A4884" s="4" t="str">
        <f t="shared" si="76"/>
        <v>2011South Carolina</v>
      </c>
      <c r="B4884">
        <v>2011</v>
      </c>
      <c r="C4884" t="s">
        <v>47</v>
      </c>
      <c r="D4884" s="1">
        <v>0</v>
      </c>
      <c r="E4884" s="1">
        <v>0</v>
      </c>
      <c r="F4884" s="1">
        <v>0</v>
      </c>
      <c r="G4884" t="s">
        <v>12</v>
      </c>
      <c r="H4884" s="1">
        <v>1000</v>
      </c>
    </row>
    <row r="4885" spans="1:8">
      <c r="A4885" s="4" t="str">
        <f t="shared" si="76"/>
        <v>2011South Carolina</v>
      </c>
      <c r="B4885">
        <v>2011</v>
      </c>
      <c r="C4885" t="s">
        <v>47</v>
      </c>
      <c r="D4885" s="1">
        <v>0</v>
      </c>
      <c r="E4885" s="1">
        <v>0</v>
      </c>
      <c r="F4885" s="1">
        <v>0</v>
      </c>
      <c r="G4885" t="s">
        <v>13</v>
      </c>
      <c r="H4885" s="1">
        <v>1752</v>
      </c>
    </row>
    <row r="4886" spans="1:8">
      <c r="A4886" s="4" t="str">
        <f t="shared" si="76"/>
        <v>2011South Carolina</v>
      </c>
      <c r="B4886">
        <v>2011</v>
      </c>
      <c r="C4886" t="s">
        <v>47</v>
      </c>
      <c r="D4886" s="1">
        <v>0</v>
      </c>
      <c r="E4886" s="1">
        <v>0</v>
      </c>
      <c r="F4886" s="1">
        <v>0</v>
      </c>
      <c r="G4886" t="s">
        <v>14</v>
      </c>
      <c r="H4886" s="1">
        <v>841</v>
      </c>
    </row>
    <row r="4887" spans="1:8">
      <c r="A4887" s="4" t="str">
        <f t="shared" si="76"/>
        <v>2011South Carolina</v>
      </c>
      <c r="B4887">
        <v>2011</v>
      </c>
      <c r="C4887" t="s">
        <v>47</v>
      </c>
      <c r="D4887" s="1">
        <v>0</v>
      </c>
      <c r="E4887" s="1">
        <v>0</v>
      </c>
      <c r="F4887" s="1">
        <v>0</v>
      </c>
      <c r="G4887" t="s">
        <v>15</v>
      </c>
      <c r="H4887" s="1">
        <v>589</v>
      </c>
    </row>
    <row r="4888" spans="1:8">
      <c r="A4888" s="4" t="str">
        <f t="shared" si="76"/>
        <v>2011South Carolina</v>
      </c>
      <c r="B4888">
        <v>2011</v>
      </c>
      <c r="C4888" t="s">
        <v>47</v>
      </c>
      <c r="D4888" s="1">
        <v>0</v>
      </c>
      <c r="E4888" s="1">
        <v>0</v>
      </c>
      <c r="F4888" s="1">
        <v>0</v>
      </c>
      <c r="G4888" t="s">
        <v>16</v>
      </c>
      <c r="H4888" s="1">
        <v>15476</v>
      </c>
    </row>
    <row r="4889" spans="1:8">
      <c r="A4889" s="4" t="str">
        <f t="shared" si="76"/>
        <v>2011South Carolina</v>
      </c>
      <c r="B4889">
        <v>2011</v>
      </c>
      <c r="C4889" t="s">
        <v>47</v>
      </c>
      <c r="D4889" s="1">
        <v>0</v>
      </c>
      <c r="E4889" s="1">
        <v>0</v>
      </c>
      <c r="F4889" s="1">
        <v>0</v>
      </c>
      <c r="G4889" t="s">
        <v>17</v>
      </c>
      <c r="H4889" s="1">
        <v>16355</v>
      </c>
    </row>
    <row r="4890" spans="1:8">
      <c r="A4890" s="4" t="str">
        <f t="shared" si="76"/>
        <v>2011South Carolina</v>
      </c>
      <c r="B4890">
        <v>2011</v>
      </c>
      <c r="C4890" t="s">
        <v>47</v>
      </c>
      <c r="D4890" s="1">
        <v>0</v>
      </c>
      <c r="E4890" s="1">
        <v>0</v>
      </c>
      <c r="F4890" s="1">
        <v>0</v>
      </c>
      <c r="G4890" t="s">
        <v>18</v>
      </c>
      <c r="H4890" s="1">
        <v>712</v>
      </c>
    </row>
    <row r="4891" spans="1:8">
      <c r="A4891" s="4" t="str">
        <f t="shared" si="76"/>
        <v>2011South Carolina</v>
      </c>
      <c r="B4891">
        <v>2011</v>
      </c>
      <c r="C4891" t="s">
        <v>47</v>
      </c>
      <c r="D4891" s="1">
        <v>0</v>
      </c>
      <c r="E4891" s="1">
        <v>0</v>
      </c>
      <c r="F4891" s="1">
        <v>0</v>
      </c>
      <c r="G4891" t="s">
        <v>19</v>
      </c>
      <c r="H4891" s="1">
        <v>55</v>
      </c>
    </row>
    <row r="4892" spans="1:8">
      <c r="A4892" s="4" t="str">
        <f t="shared" si="76"/>
        <v>2011South Carolina</v>
      </c>
      <c r="B4892">
        <v>2011</v>
      </c>
      <c r="C4892" t="s">
        <v>47</v>
      </c>
      <c r="D4892" s="1">
        <v>0</v>
      </c>
      <c r="E4892" s="1">
        <v>0</v>
      </c>
      <c r="F4892" s="1">
        <v>0</v>
      </c>
      <c r="G4892" t="s">
        <v>20</v>
      </c>
      <c r="H4892" s="1">
        <v>2371</v>
      </c>
    </row>
    <row r="4893" spans="1:8">
      <c r="A4893" s="4" t="str">
        <f t="shared" si="76"/>
        <v>2011South Carolina</v>
      </c>
      <c r="B4893">
        <v>2011</v>
      </c>
      <c r="C4893" t="s">
        <v>47</v>
      </c>
      <c r="D4893" s="1">
        <v>0</v>
      </c>
      <c r="E4893" s="1">
        <v>0</v>
      </c>
      <c r="F4893" s="1">
        <v>0</v>
      </c>
      <c r="G4893" t="s">
        <v>21</v>
      </c>
      <c r="H4893" s="1">
        <v>3249</v>
      </c>
    </row>
    <row r="4894" spans="1:8">
      <c r="A4894" s="4" t="str">
        <f t="shared" si="76"/>
        <v>2011South Carolina</v>
      </c>
      <c r="B4894">
        <v>2011</v>
      </c>
      <c r="C4894" t="s">
        <v>47</v>
      </c>
      <c r="D4894" s="1">
        <v>0</v>
      </c>
      <c r="E4894" s="1">
        <v>0</v>
      </c>
      <c r="F4894" s="1">
        <v>0</v>
      </c>
      <c r="G4894" t="s">
        <v>22</v>
      </c>
      <c r="H4894" s="1">
        <v>1379</v>
      </c>
    </row>
    <row r="4895" spans="1:8">
      <c r="A4895" s="4" t="str">
        <f t="shared" si="76"/>
        <v>2011South Carolina</v>
      </c>
      <c r="B4895">
        <v>2011</v>
      </c>
      <c r="C4895" t="s">
        <v>47</v>
      </c>
      <c r="D4895" s="1">
        <v>0</v>
      </c>
      <c r="E4895" s="1">
        <v>0</v>
      </c>
      <c r="F4895" s="1">
        <v>0</v>
      </c>
      <c r="G4895" t="s">
        <v>23</v>
      </c>
      <c r="H4895" s="1">
        <v>1885</v>
      </c>
    </row>
    <row r="4896" spans="1:8">
      <c r="A4896" s="4" t="str">
        <f t="shared" si="76"/>
        <v>2011South Carolina</v>
      </c>
      <c r="B4896">
        <v>2011</v>
      </c>
      <c r="C4896" t="s">
        <v>47</v>
      </c>
      <c r="D4896" s="1">
        <v>0</v>
      </c>
      <c r="E4896" s="1">
        <v>0</v>
      </c>
      <c r="F4896" s="1">
        <v>0</v>
      </c>
      <c r="G4896" t="s">
        <v>24</v>
      </c>
      <c r="H4896" s="1">
        <v>2454</v>
      </c>
    </row>
    <row r="4897" spans="1:8">
      <c r="A4897" s="4" t="str">
        <f t="shared" si="76"/>
        <v>2011South Carolina</v>
      </c>
      <c r="B4897">
        <v>2011</v>
      </c>
      <c r="C4897" t="s">
        <v>47</v>
      </c>
      <c r="D4897" s="1">
        <v>0</v>
      </c>
      <c r="E4897" s="1">
        <v>0</v>
      </c>
      <c r="F4897" s="1">
        <v>0</v>
      </c>
      <c r="G4897" t="s">
        <v>25</v>
      </c>
      <c r="H4897" s="1">
        <v>878</v>
      </c>
    </row>
    <row r="4898" spans="1:8">
      <c r="A4898" s="4" t="str">
        <f t="shared" si="76"/>
        <v>2011South Carolina</v>
      </c>
      <c r="B4898">
        <v>2011</v>
      </c>
      <c r="C4898" t="s">
        <v>47</v>
      </c>
      <c r="D4898" s="1">
        <v>0</v>
      </c>
      <c r="E4898" s="1">
        <v>0</v>
      </c>
      <c r="F4898" s="1">
        <v>0</v>
      </c>
      <c r="G4898" t="s">
        <v>26</v>
      </c>
      <c r="H4898" s="1">
        <v>652</v>
      </c>
    </row>
    <row r="4899" spans="1:8">
      <c r="A4899" s="4" t="str">
        <f t="shared" si="76"/>
        <v>2011South Carolina</v>
      </c>
      <c r="B4899">
        <v>2011</v>
      </c>
      <c r="C4899" t="s">
        <v>47</v>
      </c>
      <c r="D4899" s="1">
        <v>0</v>
      </c>
      <c r="E4899" s="1">
        <v>0</v>
      </c>
      <c r="F4899" s="1">
        <v>0</v>
      </c>
      <c r="G4899" t="s">
        <v>27</v>
      </c>
      <c r="H4899" s="1">
        <v>3807</v>
      </c>
    </row>
    <row r="4900" spans="1:8">
      <c r="A4900" s="4" t="str">
        <f t="shared" si="76"/>
        <v>2011South Carolina</v>
      </c>
      <c r="B4900">
        <v>2011</v>
      </c>
      <c r="C4900" t="s">
        <v>47</v>
      </c>
      <c r="D4900" s="1">
        <v>0</v>
      </c>
      <c r="E4900" s="1">
        <v>0</v>
      </c>
      <c r="F4900" s="1">
        <v>0</v>
      </c>
      <c r="G4900" t="s">
        <v>28</v>
      </c>
      <c r="H4900" s="1">
        <v>730</v>
      </c>
    </row>
    <row r="4901" spans="1:8">
      <c r="A4901" s="4" t="str">
        <f t="shared" si="76"/>
        <v>2011South Carolina</v>
      </c>
      <c r="B4901">
        <v>2011</v>
      </c>
      <c r="C4901" t="s">
        <v>47</v>
      </c>
      <c r="D4901" s="1">
        <v>0</v>
      </c>
      <c r="E4901" s="1">
        <v>0</v>
      </c>
      <c r="F4901" s="1">
        <v>0</v>
      </c>
      <c r="G4901" t="s">
        <v>29</v>
      </c>
      <c r="H4901" s="1">
        <v>4483</v>
      </c>
    </row>
    <row r="4902" spans="1:8">
      <c r="A4902" s="4" t="str">
        <f t="shared" si="76"/>
        <v>2011South Carolina</v>
      </c>
      <c r="B4902">
        <v>2011</v>
      </c>
      <c r="C4902" t="s">
        <v>47</v>
      </c>
      <c r="D4902" s="1">
        <v>0</v>
      </c>
      <c r="E4902" s="1">
        <v>0</v>
      </c>
      <c r="F4902" s="1">
        <v>0</v>
      </c>
      <c r="G4902" t="s">
        <v>30</v>
      </c>
      <c r="H4902" s="1">
        <v>471</v>
      </c>
    </row>
    <row r="4903" spans="1:8">
      <c r="A4903" s="4" t="str">
        <f t="shared" si="76"/>
        <v>2011South Carolina</v>
      </c>
      <c r="B4903">
        <v>2011</v>
      </c>
      <c r="C4903" t="s">
        <v>47</v>
      </c>
      <c r="D4903" s="1">
        <v>0</v>
      </c>
      <c r="E4903" s="1">
        <v>0</v>
      </c>
      <c r="F4903" s="1">
        <v>0</v>
      </c>
      <c r="G4903" t="s">
        <v>31</v>
      </c>
      <c r="H4903" s="1">
        <v>2163</v>
      </c>
    </row>
    <row r="4904" spans="1:8">
      <c r="A4904" s="4" t="str">
        <f t="shared" si="76"/>
        <v>2011South Carolina</v>
      </c>
      <c r="B4904">
        <v>2011</v>
      </c>
      <c r="C4904" t="s">
        <v>47</v>
      </c>
      <c r="D4904" s="1">
        <v>0</v>
      </c>
      <c r="E4904" s="1">
        <v>0</v>
      </c>
      <c r="F4904" s="1">
        <v>0</v>
      </c>
      <c r="G4904" t="s">
        <v>32</v>
      </c>
      <c r="H4904" s="1">
        <v>1522</v>
      </c>
    </row>
    <row r="4905" spans="1:8">
      <c r="A4905" s="4" t="str">
        <f t="shared" si="76"/>
        <v>2011South Carolina</v>
      </c>
      <c r="B4905">
        <v>2011</v>
      </c>
      <c r="C4905" t="s">
        <v>47</v>
      </c>
      <c r="D4905" s="1">
        <v>0</v>
      </c>
      <c r="E4905" s="1">
        <v>0</v>
      </c>
      <c r="F4905" s="1">
        <v>0</v>
      </c>
      <c r="G4905" t="s">
        <v>33</v>
      </c>
      <c r="H4905" s="1">
        <v>915</v>
      </c>
    </row>
    <row r="4906" spans="1:8">
      <c r="A4906" s="4" t="str">
        <f t="shared" si="76"/>
        <v>2011South Carolina</v>
      </c>
      <c r="B4906">
        <v>2011</v>
      </c>
      <c r="C4906" t="s">
        <v>47</v>
      </c>
      <c r="D4906" s="1">
        <v>0</v>
      </c>
      <c r="E4906" s="1">
        <v>0</v>
      </c>
      <c r="F4906" s="1">
        <v>0</v>
      </c>
      <c r="G4906" t="s">
        <v>34</v>
      </c>
      <c r="H4906" s="1">
        <v>204</v>
      </c>
    </row>
    <row r="4907" spans="1:8">
      <c r="A4907" s="4" t="str">
        <f t="shared" si="76"/>
        <v>2011South Carolina</v>
      </c>
      <c r="B4907">
        <v>2011</v>
      </c>
      <c r="C4907" t="s">
        <v>47</v>
      </c>
      <c r="D4907" s="1">
        <v>0</v>
      </c>
      <c r="E4907" s="1">
        <v>0</v>
      </c>
      <c r="F4907" s="1">
        <v>0</v>
      </c>
      <c r="G4907" t="s">
        <v>35</v>
      </c>
      <c r="H4907" s="1">
        <v>1017</v>
      </c>
    </row>
    <row r="4908" spans="1:8">
      <c r="A4908" s="4" t="str">
        <f t="shared" si="76"/>
        <v>2011South Carolina</v>
      </c>
      <c r="B4908">
        <v>2011</v>
      </c>
      <c r="C4908" t="s">
        <v>47</v>
      </c>
      <c r="D4908" s="1">
        <v>0</v>
      </c>
      <c r="E4908" s="1">
        <v>0</v>
      </c>
      <c r="F4908" s="1">
        <v>0</v>
      </c>
      <c r="G4908" t="s">
        <v>36</v>
      </c>
      <c r="H4908" s="1">
        <v>372</v>
      </c>
    </row>
    <row r="4909" spans="1:8">
      <c r="A4909" s="4" t="str">
        <f t="shared" si="76"/>
        <v>2011South Carolina</v>
      </c>
      <c r="B4909">
        <v>2011</v>
      </c>
      <c r="C4909" t="s">
        <v>47</v>
      </c>
      <c r="D4909" s="1">
        <v>0</v>
      </c>
      <c r="E4909" s="1">
        <v>0</v>
      </c>
      <c r="F4909" s="1">
        <v>0</v>
      </c>
      <c r="G4909" t="s">
        <v>37</v>
      </c>
      <c r="H4909" s="1">
        <v>4241</v>
      </c>
    </row>
    <row r="4910" spans="1:8">
      <c r="A4910" s="4" t="str">
        <f t="shared" si="76"/>
        <v>2011South Carolina</v>
      </c>
      <c r="B4910">
        <v>2011</v>
      </c>
      <c r="C4910" t="s">
        <v>47</v>
      </c>
      <c r="D4910" s="1">
        <v>0</v>
      </c>
      <c r="E4910" s="1">
        <v>0</v>
      </c>
      <c r="F4910" s="1">
        <v>0</v>
      </c>
      <c r="G4910" t="s">
        <v>38</v>
      </c>
      <c r="H4910" s="1">
        <v>598</v>
      </c>
    </row>
    <row r="4911" spans="1:8">
      <c r="A4911" s="4" t="str">
        <f t="shared" si="76"/>
        <v>2011South Carolina</v>
      </c>
      <c r="B4911">
        <v>2011</v>
      </c>
      <c r="C4911" t="s">
        <v>47</v>
      </c>
      <c r="D4911" s="1">
        <v>0</v>
      </c>
      <c r="E4911" s="1">
        <v>0</v>
      </c>
      <c r="F4911" s="1">
        <v>0</v>
      </c>
      <c r="G4911" t="s">
        <v>39</v>
      </c>
      <c r="H4911" s="1">
        <v>11317</v>
      </c>
    </row>
    <row r="4912" spans="1:8">
      <c r="A4912" s="4" t="str">
        <f t="shared" si="76"/>
        <v>2011South Carolina</v>
      </c>
      <c r="B4912">
        <v>2011</v>
      </c>
      <c r="C4912" t="s">
        <v>47</v>
      </c>
      <c r="D4912" s="1">
        <v>0</v>
      </c>
      <c r="E4912" s="1">
        <v>0</v>
      </c>
      <c r="F4912" s="1">
        <v>0</v>
      </c>
      <c r="G4912" t="s">
        <v>40</v>
      </c>
      <c r="H4912" s="1">
        <v>23102</v>
      </c>
    </row>
    <row r="4913" spans="1:8">
      <c r="A4913" s="4" t="str">
        <f t="shared" si="76"/>
        <v>2011South Carolina</v>
      </c>
      <c r="B4913">
        <v>2011</v>
      </c>
      <c r="C4913" t="s">
        <v>47</v>
      </c>
      <c r="D4913" s="1">
        <v>0</v>
      </c>
      <c r="E4913" s="1">
        <v>0</v>
      </c>
      <c r="F4913" s="1">
        <v>0</v>
      </c>
      <c r="G4913" t="s">
        <v>41</v>
      </c>
      <c r="H4913" s="1">
        <v>271</v>
      </c>
    </row>
    <row r="4914" spans="1:8">
      <c r="A4914" s="4" t="str">
        <f t="shared" si="76"/>
        <v>2011South Carolina</v>
      </c>
      <c r="B4914">
        <v>2011</v>
      </c>
      <c r="C4914" t="s">
        <v>47</v>
      </c>
      <c r="D4914" s="1">
        <v>0</v>
      </c>
      <c r="E4914" s="1">
        <v>0</v>
      </c>
      <c r="F4914" s="1">
        <v>0</v>
      </c>
      <c r="G4914" t="s">
        <v>42</v>
      </c>
      <c r="H4914" s="1">
        <v>6327</v>
      </c>
    </row>
    <row r="4915" spans="1:8">
      <c r="A4915" s="4" t="str">
        <f t="shared" si="76"/>
        <v>2011South Carolina</v>
      </c>
      <c r="B4915">
        <v>2011</v>
      </c>
      <c r="C4915" t="s">
        <v>47</v>
      </c>
      <c r="D4915" s="1">
        <v>0</v>
      </c>
      <c r="E4915" s="1">
        <v>0</v>
      </c>
      <c r="F4915" s="1">
        <v>0</v>
      </c>
      <c r="G4915" t="s">
        <v>43</v>
      </c>
      <c r="H4915" s="1">
        <v>1008</v>
      </c>
    </row>
    <row r="4916" spans="1:8">
      <c r="A4916" s="4" t="str">
        <f t="shared" si="76"/>
        <v>2011South Carolina</v>
      </c>
      <c r="B4916">
        <v>2011</v>
      </c>
      <c r="C4916" t="s">
        <v>47</v>
      </c>
      <c r="D4916" s="1">
        <v>0</v>
      </c>
      <c r="E4916" s="1">
        <v>0</v>
      </c>
      <c r="F4916" s="1">
        <v>0</v>
      </c>
      <c r="G4916" t="s">
        <v>44</v>
      </c>
      <c r="H4916" s="1">
        <v>833</v>
      </c>
    </row>
    <row r="4917" spans="1:8">
      <c r="A4917" s="4" t="str">
        <f t="shared" si="76"/>
        <v>2011South Carolina</v>
      </c>
      <c r="B4917">
        <v>2011</v>
      </c>
      <c r="C4917" t="s">
        <v>47</v>
      </c>
      <c r="D4917" s="1">
        <v>0</v>
      </c>
      <c r="E4917" s="1">
        <v>0</v>
      </c>
      <c r="F4917" s="1">
        <v>0</v>
      </c>
      <c r="G4917" t="s">
        <v>45</v>
      </c>
      <c r="H4917" s="1">
        <v>3523</v>
      </c>
    </row>
    <row r="4918" spans="1:8">
      <c r="A4918" s="4" t="str">
        <f t="shared" si="76"/>
        <v>2011South Carolina</v>
      </c>
      <c r="B4918">
        <v>2011</v>
      </c>
      <c r="C4918" t="s">
        <v>47</v>
      </c>
      <c r="D4918" s="1">
        <v>0</v>
      </c>
      <c r="E4918" s="1">
        <v>0</v>
      </c>
      <c r="F4918" s="1">
        <v>0</v>
      </c>
      <c r="G4918" t="s">
        <v>46</v>
      </c>
      <c r="H4918" s="1">
        <v>453</v>
      </c>
    </row>
    <row r="4919" spans="1:8">
      <c r="A4919" s="4" t="str">
        <f t="shared" si="76"/>
        <v>2011South Carolina</v>
      </c>
      <c r="B4919">
        <v>2011</v>
      </c>
      <c r="C4919" t="s">
        <v>47</v>
      </c>
      <c r="D4919" s="1">
        <v>0</v>
      </c>
      <c r="E4919" s="1">
        <v>0</v>
      </c>
      <c r="F4919" s="1">
        <v>0</v>
      </c>
      <c r="G4919" t="s">
        <v>47</v>
      </c>
      <c r="H4919" s="1">
        <v>0</v>
      </c>
    </row>
    <row r="4920" spans="1:8">
      <c r="A4920" s="4" t="str">
        <f t="shared" si="76"/>
        <v>2011South Carolina</v>
      </c>
      <c r="B4920">
        <v>2011</v>
      </c>
      <c r="C4920" t="s">
        <v>47</v>
      </c>
      <c r="D4920" s="1">
        <v>0</v>
      </c>
      <c r="E4920" s="1">
        <v>0</v>
      </c>
      <c r="F4920" s="1">
        <v>0</v>
      </c>
      <c r="G4920" t="s">
        <v>48</v>
      </c>
      <c r="H4920" s="1">
        <v>62</v>
      </c>
    </row>
    <row r="4921" spans="1:8">
      <c r="A4921" s="4" t="str">
        <f t="shared" si="76"/>
        <v>2011South Carolina</v>
      </c>
      <c r="B4921">
        <v>2011</v>
      </c>
      <c r="C4921" t="s">
        <v>47</v>
      </c>
      <c r="D4921" s="1">
        <v>0</v>
      </c>
      <c r="E4921" s="1">
        <v>0</v>
      </c>
      <c r="F4921" s="1">
        <v>0</v>
      </c>
      <c r="G4921" t="s">
        <v>49</v>
      </c>
      <c r="H4921" s="1">
        <v>3324</v>
      </c>
    </row>
    <row r="4922" spans="1:8">
      <c r="A4922" s="4" t="str">
        <f t="shared" si="76"/>
        <v>2011South Carolina</v>
      </c>
      <c r="B4922">
        <v>2011</v>
      </c>
      <c r="C4922" t="s">
        <v>47</v>
      </c>
      <c r="D4922" s="1">
        <v>0</v>
      </c>
      <c r="E4922" s="1">
        <v>0</v>
      </c>
      <c r="F4922" s="1">
        <v>0</v>
      </c>
      <c r="G4922" t="s">
        <v>50</v>
      </c>
      <c r="H4922" s="1">
        <v>8623</v>
      </c>
    </row>
    <row r="4923" spans="1:8">
      <c r="A4923" s="4" t="str">
        <f t="shared" si="76"/>
        <v>2011South Carolina</v>
      </c>
      <c r="B4923">
        <v>2011</v>
      </c>
      <c r="C4923" t="s">
        <v>47</v>
      </c>
      <c r="D4923" s="1">
        <v>0</v>
      </c>
      <c r="E4923" s="1">
        <v>0</v>
      </c>
      <c r="F4923" s="1">
        <v>0</v>
      </c>
      <c r="G4923" t="s">
        <v>51</v>
      </c>
      <c r="H4923" s="1">
        <v>181</v>
      </c>
    </row>
    <row r="4924" spans="1:8">
      <c r="A4924" s="4" t="str">
        <f t="shared" si="76"/>
        <v>2011South Carolina</v>
      </c>
      <c r="B4924">
        <v>2011</v>
      </c>
      <c r="C4924" t="s">
        <v>47</v>
      </c>
      <c r="D4924" s="1">
        <v>0</v>
      </c>
      <c r="E4924" s="1">
        <v>0</v>
      </c>
      <c r="F4924" s="1">
        <v>0</v>
      </c>
      <c r="G4924" t="s">
        <v>52</v>
      </c>
      <c r="H4924" s="1">
        <v>91</v>
      </c>
    </row>
    <row r="4925" spans="1:8">
      <c r="A4925" s="4" t="str">
        <f t="shared" si="76"/>
        <v>2011South Carolina</v>
      </c>
      <c r="B4925">
        <v>2011</v>
      </c>
      <c r="C4925" t="s">
        <v>47</v>
      </c>
      <c r="D4925" s="1">
        <v>0</v>
      </c>
      <c r="E4925" s="1">
        <v>0</v>
      </c>
      <c r="F4925" s="1">
        <v>0</v>
      </c>
      <c r="G4925" t="s">
        <v>53</v>
      </c>
      <c r="H4925" s="1">
        <v>7879</v>
      </c>
    </row>
    <row r="4926" spans="1:8">
      <c r="A4926" s="4" t="str">
        <f t="shared" si="76"/>
        <v>2011South Carolina</v>
      </c>
      <c r="B4926">
        <v>2011</v>
      </c>
      <c r="C4926" t="s">
        <v>47</v>
      </c>
      <c r="D4926" s="1">
        <v>0</v>
      </c>
      <c r="E4926" s="1">
        <v>0</v>
      </c>
      <c r="F4926" s="1">
        <v>0</v>
      </c>
      <c r="G4926" t="s">
        <v>54</v>
      </c>
      <c r="H4926" s="1">
        <v>2510</v>
      </c>
    </row>
    <row r="4927" spans="1:8">
      <c r="A4927" s="4" t="str">
        <f t="shared" si="76"/>
        <v>2011South Carolina</v>
      </c>
      <c r="B4927">
        <v>2011</v>
      </c>
      <c r="C4927" t="s">
        <v>47</v>
      </c>
      <c r="D4927" s="1">
        <v>0</v>
      </c>
      <c r="E4927" s="1">
        <v>0</v>
      </c>
      <c r="F4927" s="1">
        <v>0</v>
      </c>
      <c r="G4927" t="s">
        <v>55</v>
      </c>
      <c r="H4927" s="1">
        <v>1680</v>
      </c>
    </row>
    <row r="4928" spans="1:8">
      <c r="A4928" s="4" t="str">
        <f t="shared" si="76"/>
        <v>2011South Carolina</v>
      </c>
      <c r="B4928">
        <v>2011</v>
      </c>
      <c r="C4928" t="s">
        <v>47</v>
      </c>
      <c r="D4928" s="1">
        <v>0</v>
      </c>
      <c r="E4928" s="1">
        <v>0</v>
      </c>
      <c r="F4928" s="1">
        <v>0</v>
      </c>
      <c r="G4928" t="s">
        <v>56</v>
      </c>
      <c r="H4928" s="1">
        <v>341</v>
      </c>
    </row>
    <row r="4929" spans="1:8">
      <c r="A4929" s="4" t="str">
        <f t="shared" si="76"/>
        <v>2011South Carolina</v>
      </c>
      <c r="B4929">
        <v>2011</v>
      </c>
      <c r="C4929" t="s">
        <v>47</v>
      </c>
      <c r="D4929" s="1">
        <v>0</v>
      </c>
      <c r="E4929" s="1">
        <v>0</v>
      </c>
      <c r="F4929" s="1">
        <v>0</v>
      </c>
      <c r="G4929" t="s">
        <v>57</v>
      </c>
      <c r="H4929" s="1">
        <v>632</v>
      </c>
    </row>
    <row r="4930" spans="1:8">
      <c r="A4930" s="4" t="str">
        <f t="shared" si="76"/>
        <v>2011South Carolina</v>
      </c>
      <c r="B4930">
        <v>2011</v>
      </c>
      <c r="C4930" t="s">
        <v>47</v>
      </c>
      <c r="D4930" s="1">
        <v>0</v>
      </c>
      <c r="E4930" s="1">
        <v>0</v>
      </c>
      <c r="F4930" s="1">
        <v>0</v>
      </c>
      <c r="G4930" t="s">
        <v>58</v>
      </c>
      <c r="H4930" s="1">
        <v>2166</v>
      </c>
    </row>
    <row r="4931" spans="1:8">
      <c r="A4931" s="4" t="str">
        <f t="shared" ref="A4931:A4994" si="77">B4931&amp;C4931</f>
        <v>2011South Dakota</v>
      </c>
      <c r="B4931">
        <v>2011</v>
      </c>
      <c r="C4931" s="4" t="s">
        <v>48</v>
      </c>
      <c r="D4931" s="1">
        <v>814175</v>
      </c>
      <c r="E4931" s="1">
        <v>688436</v>
      </c>
      <c r="F4931" s="1">
        <v>94655</v>
      </c>
      <c r="G4931">
        <v>0</v>
      </c>
      <c r="H4931" s="1">
        <v>0</v>
      </c>
    </row>
    <row r="4932" spans="1:8">
      <c r="A4932" s="4" t="str">
        <f t="shared" si="77"/>
        <v>2011South Dakota</v>
      </c>
      <c r="B4932">
        <v>2011</v>
      </c>
      <c r="C4932" t="s">
        <v>48</v>
      </c>
      <c r="D4932" s="1">
        <v>0</v>
      </c>
      <c r="E4932" s="1">
        <v>0</v>
      </c>
      <c r="F4932" s="1">
        <v>0</v>
      </c>
      <c r="G4932" t="s">
        <v>7</v>
      </c>
      <c r="H4932" s="1">
        <v>0</v>
      </c>
    </row>
    <row r="4933" spans="1:8">
      <c r="A4933" s="4" t="str">
        <f t="shared" si="77"/>
        <v>2011South Dakota</v>
      </c>
      <c r="B4933">
        <v>2011</v>
      </c>
      <c r="C4933" t="s">
        <v>48</v>
      </c>
      <c r="D4933" s="1">
        <v>0</v>
      </c>
      <c r="E4933" s="1">
        <v>0</v>
      </c>
      <c r="F4933" s="1">
        <v>0</v>
      </c>
      <c r="G4933" t="s">
        <v>8</v>
      </c>
      <c r="H4933" s="1">
        <v>554</v>
      </c>
    </row>
    <row r="4934" spans="1:8">
      <c r="A4934" s="4" t="str">
        <f t="shared" si="77"/>
        <v>2011South Dakota</v>
      </c>
      <c r="B4934">
        <v>2011</v>
      </c>
      <c r="C4934" t="s">
        <v>48</v>
      </c>
      <c r="D4934" s="1">
        <v>0</v>
      </c>
      <c r="E4934" s="1">
        <v>0</v>
      </c>
      <c r="F4934" s="1">
        <v>0</v>
      </c>
      <c r="G4934" t="s">
        <v>9</v>
      </c>
      <c r="H4934" s="1">
        <v>1422</v>
      </c>
    </row>
    <row r="4935" spans="1:8">
      <c r="A4935" s="4" t="str">
        <f t="shared" si="77"/>
        <v>2011South Dakota</v>
      </c>
      <c r="B4935">
        <v>2011</v>
      </c>
      <c r="C4935" t="s">
        <v>48</v>
      </c>
      <c r="D4935" s="1">
        <v>0</v>
      </c>
      <c r="E4935" s="1">
        <v>0</v>
      </c>
      <c r="F4935" s="1">
        <v>0</v>
      </c>
      <c r="G4935" t="s">
        <v>10</v>
      </c>
      <c r="H4935" s="1">
        <v>659</v>
      </c>
    </row>
    <row r="4936" spans="1:8">
      <c r="A4936" s="4" t="str">
        <f t="shared" si="77"/>
        <v>2011South Dakota</v>
      </c>
      <c r="B4936">
        <v>2011</v>
      </c>
      <c r="C4936" t="s">
        <v>48</v>
      </c>
      <c r="D4936" s="1">
        <v>0</v>
      </c>
      <c r="E4936" s="1">
        <v>0</v>
      </c>
      <c r="F4936" s="1">
        <v>0</v>
      </c>
      <c r="G4936" t="s">
        <v>11</v>
      </c>
      <c r="H4936" s="1">
        <v>1286</v>
      </c>
    </row>
    <row r="4937" spans="1:8">
      <c r="A4937" s="4" t="str">
        <f t="shared" si="77"/>
        <v>2011South Dakota</v>
      </c>
      <c r="B4937">
        <v>2011</v>
      </c>
      <c r="C4937" t="s">
        <v>48</v>
      </c>
      <c r="D4937" s="1">
        <v>0</v>
      </c>
      <c r="E4937" s="1">
        <v>0</v>
      </c>
      <c r="F4937" s="1">
        <v>0</v>
      </c>
      <c r="G4937" t="s">
        <v>12</v>
      </c>
      <c r="H4937" s="1">
        <v>1021</v>
      </c>
    </row>
    <row r="4938" spans="1:8">
      <c r="A4938" s="4" t="str">
        <f t="shared" si="77"/>
        <v>2011South Dakota</v>
      </c>
      <c r="B4938">
        <v>2011</v>
      </c>
      <c r="C4938" t="s">
        <v>48</v>
      </c>
      <c r="D4938" s="1">
        <v>0</v>
      </c>
      <c r="E4938" s="1">
        <v>0</v>
      </c>
      <c r="F4938" s="1">
        <v>0</v>
      </c>
      <c r="G4938" t="s">
        <v>13</v>
      </c>
      <c r="H4938" s="1">
        <v>0</v>
      </c>
    </row>
    <row r="4939" spans="1:8">
      <c r="A4939" s="4" t="str">
        <f t="shared" si="77"/>
        <v>2011South Dakota</v>
      </c>
      <c r="B4939">
        <v>2011</v>
      </c>
      <c r="C4939" t="s">
        <v>48</v>
      </c>
      <c r="D4939" s="1">
        <v>0</v>
      </c>
      <c r="E4939" s="1">
        <v>0</v>
      </c>
      <c r="F4939" s="1">
        <v>0</v>
      </c>
      <c r="G4939" t="s">
        <v>14</v>
      </c>
      <c r="H4939" s="1">
        <v>0</v>
      </c>
    </row>
    <row r="4940" spans="1:8">
      <c r="A4940" s="4" t="str">
        <f t="shared" si="77"/>
        <v>2011South Dakota</v>
      </c>
      <c r="B4940">
        <v>2011</v>
      </c>
      <c r="C4940" t="s">
        <v>48</v>
      </c>
      <c r="D4940" s="1">
        <v>0</v>
      </c>
      <c r="E4940" s="1">
        <v>0</v>
      </c>
      <c r="F4940" s="1">
        <v>0</v>
      </c>
      <c r="G4940" t="s">
        <v>15</v>
      </c>
      <c r="H4940" s="1">
        <v>0</v>
      </c>
    </row>
    <row r="4941" spans="1:8">
      <c r="A4941" s="4" t="str">
        <f t="shared" si="77"/>
        <v>2011South Dakota</v>
      </c>
      <c r="B4941">
        <v>2011</v>
      </c>
      <c r="C4941" t="s">
        <v>48</v>
      </c>
      <c r="D4941" s="1">
        <v>0</v>
      </c>
      <c r="E4941" s="1">
        <v>0</v>
      </c>
      <c r="F4941" s="1">
        <v>0</v>
      </c>
      <c r="G4941" t="s">
        <v>16</v>
      </c>
      <c r="H4941" s="1">
        <v>101</v>
      </c>
    </row>
    <row r="4942" spans="1:8">
      <c r="A4942" s="4" t="str">
        <f t="shared" si="77"/>
        <v>2011South Dakota</v>
      </c>
      <c r="B4942">
        <v>2011</v>
      </c>
      <c r="C4942" t="s">
        <v>48</v>
      </c>
      <c r="D4942" s="1">
        <v>0</v>
      </c>
      <c r="E4942" s="1">
        <v>0</v>
      </c>
      <c r="F4942" s="1">
        <v>0</v>
      </c>
      <c r="G4942" t="s">
        <v>17</v>
      </c>
      <c r="H4942" s="1">
        <v>69</v>
      </c>
    </row>
    <row r="4943" spans="1:8">
      <c r="A4943" s="4" t="str">
        <f t="shared" si="77"/>
        <v>2011South Dakota</v>
      </c>
      <c r="B4943">
        <v>2011</v>
      </c>
      <c r="C4943" t="s">
        <v>48</v>
      </c>
      <c r="D4943" s="1">
        <v>0</v>
      </c>
      <c r="E4943" s="1">
        <v>0</v>
      </c>
      <c r="F4943" s="1">
        <v>0</v>
      </c>
      <c r="G4943" t="s">
        <v>18</v>
      </c>
      <c r="H4943" s="1">
        <v>0</v>
      </c>
    </row>
    <row r="4944" spans="1:8">
      <c r="A4944" s="4" t="str">
        <f t="shared" si="77"/>
        <v>2011South Dakota</v>
      </c>
      <c r="B4944">
        <v>2011</v>
      </c>
      <c r="C4944" t="s">
        <v>48</v>
      </c>
      <c r="D4944" s="1">
        <v>0</v>
      </c>
      <c r="E4944" s="1">
        <v>0</v>
      </c>
      <c r="F4944" s="1">
        <v>0</v>
      </c>
      <c r="G4944" t="s">
        <v>19</v>
      </c>
      <c r="H4944" s="1">
        <v>186</v>
      </c>
    </row>
    <row r="4945" spans="1:8">
      <c r="A4945" s="4" t="str">
        <f t="shared" si="77"/>
        <v>2011South Dakota</v>
      </c>
      <c r="B4945">
        <v>2011</v>
      </c>
      <c r="C4945" t="s">
        <v>48</v>
      </c>
      <c r="D4945" s="1">
        <v>0</v>
      </c>
      <c r="E4945" s="1">
        <v>0</v>
      </c>
      <c r="F4945" s="1">
        <v>0</v>
      </c>
      <c r="G4945" t="s">
        <v>20</v>
      </c>
      <c r="H4945" s="1">
        <v>267</v>
      </c>
    </row>
    <row r="4946" spans="1:8">
      <c r="A4946" s="4" t="str">
        <f t="shared" si="77"/>
        <v>2011South Dakota</v>
      </c>
      <c r="B4946">
        <v>2011</v>
      </c>
      <c r="C4946" t="s">
        <v>48</v>
      </c>
      <c r="D4946" s="1">
        <v>0</v>
      </c>
      <c r="E4946" s="1">
        <v>0</v>
      </c>
      <c r="F4946" s="1">
        <v>0</v>
      </c>
      <c r="G4946" t="s">
        <v>21</v>
      </c>
      <c r="H4946" s="1">
        <v>285</v>
      </c>
    </row>
    <row r="4947" spans="1:8">
      <c r="A4947" s="4" t="str">
        <f t="shared" si="77"/>
        <v>2011South Dakota</v>
      </c>
      <c r="B4947">
        <v>2011</v>
      </c>
      <c r="C4947" t="s">
        <v>48</v>
      </c>
      <c r="D4947" s="1">
        <v>0</v>
      </c>
      <c r="E4947" s="1">
        <v>0</v>
      </c>
      <c r="F4947" s="1">
        <v>0</v>
      </c>
      <c r="G4947" t="s">
        <v>22</v>
      </c>
      <c r="H4947" s="1">
        <v>4772</v>
      </c>
    </row>
    <row r="4948" spans="1:8">
      <c r="A4948" s="4" t="str">
        <f t="shared" si="77"/>
        <v>2011South Dakota</v>
      </c>
      <c r="B4948">
        <v>2011</v>
      </c>
      <c r="C4948" t="s">
        <v>48</v>
      </c>
      <c r="D4948" s="1">
        <v>0</v>
      </c>
      <c r="E4948" s="1">
        <v>0</v>
      </c>
      <c r="F4948" s="1">
        <v>0</v>
      </c>
      <c r="G4948" t="s">
        <v>23</v>
      </c>
      <c r="H4948" s="1">
        <v>144</v>
      </c>
    </row>
    <row r="4949" spans="1:8">
      <c r="A4949" s="4" t="str">
        <f t="shared" si="77"/>
        <v>2011South Dakota</v>
      </c>
      <c r="B4949">
        <v>2011</v>
      </c>
      <c r="C4949" t="s">
        <v>48</v>
      </c>
      <c r="D4949" s="1">
        <v>0</v>
      </c>
      <c r="E4949" s="1">
        <v>0</v>
      </c>
      <c r="F4949" s="1">
        <v>0</v>
      </c>
      <c r="G4949" t="s">
        <v>24</v>
      </c>
      <c r="H4949" s="1">
        <v>211</v>
      </c>
    </row>
    <row r="4950" spans="1:8">
      <c r="A4950" s="4" t="str">
        <f t="shared" si="77"/>
        <v>2011South Dakota</v>
      </c>
      <c r="B4950">
        <v>2011</v>
      </c>
      <c r="C4950" t="s">
        <v>48</v>
      </c>
      <c r="D4950" s="1">
        <v>0</v>
      </c>
      <c r="E4950" s="1">
        <v>0</v>
      </c>
      <c r="F4950" s="1">
        <v>0</v>
      </c>
      <c r="G4950" t="s">
        <v>25</v>
      </c>
      <c r="H4950" s="1">
        <v>0</v>
      </c>
    </row>
    <row r="4951" spans="1:8">
      <c r="A4951" s="4" t="str">
        <f t="shared" si="77"/>
        <v>2011South Dakota</v>
      </c>
      <c r="B4951">
        <v>2011</v>
      </c>
      <c r="C4951" t="s">
        <v>48</v>
      </c>
      <c r="D4951" s="1">
        <v>0</v>
      </c>
      <c r="E4951" s="1">
        <v>0</v>
      </c>
      <c r="F4951" s="1">
        <v>0</v>
      </c>
      <c r="G4951" t="s">
        <v>26</v>
      </c>
      <c r="H4951" s="1">
        <v>0</v>
      </c>
    </row>
    <row r="4952" spans="1:8">
      <c r="A4952" s="4" t="str">
        <f t="shared" si="77"/>
        <v>2011South Dakota</v>
      </c>
      <c r="B4952">
        <v>2011</v>
      </c>
      <c r="C4952" t="s">
        <v>48</v>
      </c>
      <c r="D4952" s="1">
        <v>0</v>
      </c>
      <c r="E4952" s="1">
        <v>0</v>
      </c>
      <c r="F4952" s="1">
        <v>0</v>
      </c>
      <c r="G4952" t="s">
        <v>27</v>
      </c>
      <c r="H4952" s="1">
        <v>254</v>
      </c>
    </row>
    <row r="4953" spans="1:8">
      <c r="A4953" s="4" t="str">
        <f t="shared" si="77"/>
        <v>2011South Dakota</v>
      </c>
      <c r="B4953">
        <v>2011</v>
      </c>
      <c r="C4953" t="s">
        <v>48</v>
      </c>
      <c r="D4953" s="1">
        <v>0</v>
      </c>
      <c r="E4953" s="1">
        <v>0</v>
      </c>
      <c r="F4953" s="1">
        <v>0</v>
      </c>
      <c r="G4953" t="s">
        <v>28</v>
      </c>
      <c r="H4953" s="1">
        <v>113</v>
      </c>
    </row>
    <row r="4954" spans="1:8">
      <c r="A4954" s="4" t="str">
        <f t="shared" si="77"/>
        <v>2011South Dakota</v>
      </c>
      <c r="B4954">
        <v>2011</v>
      </c>
      <c r="C4954" t="s">
        <v>48</v>
      </c>
      <c r="D4954" s="1">
        <v>0</v>
      </c>
      <c r="E4954" s="1">
        <v>0</v>
      </c>
      <c r="F4954" s="1">
        <v>0</v>
      </c>
      <c r="G4954" t="s">
        <v>29</v>
      </c>
      <c r="H4954" s="1">
        <v>239</v>
      </c>
    </row>
    <row r="4955" spans="1:8">
      <c r="A4955" s="4" t="str">
        <f t="shared" si="77"/>
        <v>2011South Dakota</v>
      </c>
      <c r="B4955">
        <v>2011</v>
      </c>
      <c r="C4955" t="s">
        <v>48</v>
      </c>
      <c r="D4955" s="1">
        <v>0</v>
      </c>
      <c r="E4955" s="1">
        <v>0</v>
      </c>
      <c r="F4955" s="1">
        <v>0</v>
      </c>
      <c r="G4955" t="s">
        <v>30</v>
      </c>
      <c r="H4955" s="1">
        <v>5342</v>
      </c>
    </row>
    <row r="4956" spans="1:8">
      <c r="A4956" s="4" t="str">
        <f t="shared" si="77"/>
        <v>2011South Dakota</v>
      </c>
      <c r="B4956">
        <v>2011</v>
      </c>
      <c r="C4956" t="s">
        <v>48</v>
      </c>
      <c r="D4956" s="1">
        <v>0</v>
      </c>
      <c r="E4956" s="1">
        <v>0</v>
      </c>
      <c r="F4956" s="1">
        <v>0</v>
      </c>
      <c r="G4956" t="s">
        <v>31</v>
      </c>
      <c r="H4956" s="1">
        <v>129</v>
      </c>
    </row>
    <row r="4957" spans="1:8">
      <c r="A4957" s="4" t="str">
        <f t="shared" si="77"/>
        <v>2011South Dakota</v>
      </c>
      <c r="B4957">
        <v>2011</v>
      </c>
      <c r="C4957" t="s">
        <v>48</v>
      </c>
      <c r="D4957" s="1">
        <v>0</v>
      </c>
      <c r="E4957" s="1">
        <v>0</v>
      </c>
      <c r="F4957" s="1">
        <v>0</v>
      </c>
      <c r="G4957" t="s">
        <v>32</v>
      </c>
      <c r="H4957" s="1">
        <v>354</v>
      </c>
    </row>
    <row r="4958" spans="1:8">
      <c r="A4958" s="4" t="str">
        <f t="shared" si="77"/>
        <v>2011South Dakota</v>
      </c>
      <c r="B4958">
        <v>2011</v>
      </c>
      <c r="C4958" t="s">
        <v>48</v>
      </c>
      <c r="D4958" s="1">
        <v>0</v>
      </c>
      <c r="E4958" s="1">
        <v>0</v>
      </c>
      <c r="F4958" s="1">
        <v>0</v>
      </c>
      <c r="G4958" t="s">
        <v>33</v>
      </c>
      <c r="H4958" s="1">
        <v>232</v>
      </c>
    </row>
    <row r="4959" spans="1:8">
      <c r="A4959" s="4" t="str">
        <f t="shared" si="77"/>
        <v>2011South Dakota</v>
      </c>
      <c r="B4959">
        <v>2011</v>
      </c>
      <c r="C4959" t="s">
        <v>48</v>
      </c>
      <c r="D4959" s="1">
        <v>0</v>
      </c>
      <c r="E4959" s="1">
        <v>0</v>
      </c>
      <c r="F4959" s="1">
        <v>0</v>
      </c>
      <c r="G4959" t="s">
        <v>34</v>
      </c>
      <c r="H4959" s="1">
        <v>1695</v>
      </c>
    </row>
    <row r="4960" spans="1:8">
      <c r="A4960" s="4" t="str">
        <f t="shared" si="77"/>
        <v>2011South Dakota</v>
      </c>
      <c r="B4960">
        <v>2011</v>
      </c>
      <c r="C4960" t="s">
        <v>48</v>
      </c>
      <c r="D4960" s="1">
        <v>0</v>
      </c>
      <c r="E4960" s="1">
        <v>0</v>
      </c>
      <c r="F4960" s="1">
        <v>0</v>
      </c>
      <c r="G4960" t="s">
        <v>35</v>
      </c>
      <c r="H4960" s="1">
        <v>110</v>
      </c>
    </row>
    <row r="4961" spans="1:8">
      <c r="A4961" s="4" t="str">
        <f t="shared" si="77"/>
        <v>2011South Dakota</v>
      </c>
      <c r="B4961">
        <v>2011</v>
      </c>
      <c r="C4961" t="s">
        <v>48</v>
      </c>
      <c r="D4961" s="1">
        <v>0</v>
      </c>
      <c r="E4961" s="1">
        <v>0</v>
      </c>
      <c r="F4961" s="1">
        <v>0</v>
      </c>
      <c r="G4961" t="s">
        <v>36</v>
      </c>
      <c r="H4961" s="1">
        <v>0</v>
      </c>
    </row>
    <row r="4962" spans="1:8">
      <c r="A4962" s="4" t="str">
        <f t="shared" si="77"/>
        <v>2011South Dakota</v>
      </c>
      <c r="B4962">
        <v>2011</v>
      </c>
      <c r="C4962" t="s">
        <v>48</v>
      </c>
      <c r="D4962" s="1">
        <v>0</v>
      </c>
      <c r="E4962" s="1">
        <v>0</v>
      </c>
      <c r="F4962" s="1">
        <v>0</v>
      </c>
      <c r="G4962" t="s">
        <v>37</v>
      </c>
      <c r="H4962" s="1">
        <v>441</v>
      </c>
    </row>
    <row r="4963" spans="1:8">
      <c r="A4963" s="4" t="str">
        <f t="shared" si="77"/>
        <v>2011South Dakota</v>
      </c>
      <c r="B4963">
        <v>2011</v>
      </c>
      <c r="C4963" t="s">
        <v>48</v>
      </c>
      <c r="D4963" s="1">
        <v>0</v>
      </c>
      <c r="E4963" s="1">
        <v>0</v>
      </c>
      <c r="F4963" s="1">
        <v>0</v>
      </c>
      <c r="G4963" t="s">
        <v>38</v>
      </c>
      <c r="H4963" s="1">
        <v>513</v>
      </c>
    </row>
    <row r="4964" spans="1:8">
      <c r="A4964" s="4" t="str">
        <f t="shared" si="77"/>
        <v>2011South Dakota</v>
      </c>
      <c r="B4964">
        <v>2011</v>
      </c>
      <c r="C4964" t="s">
        <v>48</v>
      </c>
      <c r="D4964" s="1">
        <v>0</v>
      </c>
      <c r="E4964" s="1">
        <v>0</v>
      </c>
      <c r="F4964" s="1">
        <v>0</v>
      </c>
      <c r="G4964" t="s">
        <v>39</v>
      </c>
      <c r="H4964" s="1">
        <v>6</v>
      </c>
    </row>
    <row r="4965" spans="1:8">
      <c r="A4965" s="4" t="str">
        <f t="shared" si="77"/>
        <v>2011South Dakota</v>
      </c>
      <c r="B4965">
        <v>2011</v>
      </c>
      <c r="C4965" t="s">
        <v>48</v>
      </c>
      <c r="D4965" s="1">
        <v>0</v>
      </c>
      <c r="E4965" s="1">
        <v>0</v>
      </c>
      <c r="F4965" s="1">
        <v>0</v>
      </c>
      <c r="G4965" t="s">
        <v>40</v>
      </c>
      <c r="H4965" s="1">
        <v>166</v>
      </c>
    </row>
    <row r="4966" spans="1:8">
      <c r="A4966" s="4" t="str">
        <f t="shared" si="77"/>
        <v>2011South Dakota</v>
      </c>
      <c r="B4966">
        <v>2011</v>
      </c>
      <c r="C4966" t="s">
        <v>48</v>
      </c>
      <c r="D4966" s="1">
        <v>0</v>
      </c>
      <c r="E4966" s="1">
        <v>0</v>
      </c>
      <c r="F4966" s="1">
        <v>0</v>
      </c>
      <c r="G4966" t="s">
        <v>41</v>
      </c>
      <c r="H4966" s="1">
        <v>2060</v>
      </c>
    </row>
    <row r="4967" spans="1:8">
      <c r="A4967" s="4" t="str">
        <f t="shared" si="77"/>
        <v>2011South Dakota</v>
      </c>
      <c r="B4967">
        <v>2011</v>
      </c>
      <c r="C4967" t="s">
        <v>48</v>
      </c>
      <c r="D4967" s="1">
        <v>0</v>
      </c>
      <c r="E4967" s="1">
        <v>0</v>
      </c>
      <c r="F4967" s="1">
        <v>0</v>
      </c>
      <c r="G4967" t="s">
        <v>42</v>
      </c>
      <c r="H4967" s="1">
        <v>84</v>
      </c>
    </row>
    <row r="4968" spans="1:8">
      <c r="A4968" s="4" t="str">
        <f t="shared" si="77"/>
        <v>2011South Dakota</v>
      </c>
      <c r="B4968">
        <v>2011</v>
      </c>
      <c r="C4968" t="s">
        <v>48</v>
      </c>
      <c r="D4968" s="1">
        <v>0</v>
      </c>
      <c r="E4968" s="1">
        <v>0</v>
      </c>
      <c r="F4968" s="1">
        <v>0</v>
      </c>
      <c r="G4968" t="s">
        <v>43</v>
      </c>
      <c r="H4968" s="1">
        <v>40</v>
      </c>
    </row>
    <row r="4969" spans="1:8">
      <c r="A4969" s="4" t="str">
        <f t="shared" si="77"/>
        <v>2011South Dakota</v>
      </c>
      <c r="B4969">
        <v>2011</v>
      </c>
      <c r="C4969" t="s">
        <v>48</v>
      </c>
      <c r="D4969" s="1">
        <v>0</v>
      </c>
      <c r="E4969" s="1">
        <v>0</v>
      </c>
      <c r="F4969" s="1">
        <v>0</v>
      </c>
      <c r="G4969" t="s">
        <v>44</v>
      </c>
      <c r="H4969" s="1">
        <v>15</v>
      </c>
    </row>
    <row r="4970" spans="1:8">
      <c r="A4970" s="4" t="str">
        <f t="shared" si="77"/>
        <v>2011South Dakota</v>
      </c>
      <c r="B4970">
        <v>2011</v>
      </c>
      <c r="C4970" t="s">
        <v>48</v>
      </c>
      <c r="D4970" s="1">
        <v>0</v>
      </c>
      <c r="E4970" s="1">
        <v>0</v>
      </c>
      <c r="F4970" s="1">
        <v>0</v>
      </c>
      <c r="G4970" t="s">
        <v>45</v>
      </c>
      <c r="H4970" s="1">
        <v>57</v>
      </c>
    </row>
    <row r="4971" spans="1:8">
      <c r="A4971" s="4" t="str">
        <f t="shared" si="77"/>
        <v>2011South Dakota</v>
      </c>
      <c r="B4971">
        <v>2011</v>
      </c>
      <c r="C4971" t="s">
        <v>48</v>
      </c>
      <c r="D4971" s="1">
        <v>0</v>
      </c>
      <c r="E4971" s="1">
        <v>0</v>
      </c>
      <c r="F4971" s="1">
        <v>0</v>
      </c>
      <c r="G4971" t="s">
        <v>46</v>
      </c>
      <c r="H4971" s="1">
        <v>7</v>
      </c>
    </row>
    <row r="4972" spans="1:8">
      <c r="A4972" s="4" t="str">
        <f t="shared" si="77"/>
        <v>2011South Dakota</v>
      </c>
      <c r="B4972">
        <v>2011</v>
      </c>
      <c r="C4972" t="s">
        <v>48</v>
      </c>
      <c r="D4972" s="1">
        <v>0</v>
      </c>
      <c r="E4972" s="1">
        <v>0</v>
      </c>
      <c r="F4972" s="1">
        <v>0</v>
      </c>
      <c r="G4972" t="s">
        <v>47</v>
      </c>
      <c r="H4972" s="1">
        <v>529</v>
      </c>
    </row>
    <row r="4973" spans="1:8">
      <c r="A4973" s="4" t="str">
        <f t="shared" si="77"/>
        <v>2011South Dakota</v>
      </c>
      <c r="B4973">
        <v>2011</v>
      </c>
      <c r="C4973" t="s">
        <v>48</v>
      </c>
      <c r="D4973" s="1">
        <v>0</v>
      </c>
      <c r="E4973" s="1">
        <v>0</v>
      </c>
      <c r="F4973" s="1">
        <v>0</v>
      </c>
      <c r="G4973" t="s">
        <v>48</v>
      </c>
      <c r="H4973" s="1">
        <v>0</v>
      </c>
    </row>
    <row r="4974" spans="1:8">
      <c r="A4974" s="4" t="str">
        <f t="shared" si="77"/>
        <v>2011South Dakota</v>
      </c>
      <c r="B4974">
        <v>2011</v>
      </c>
      <c r="C4974" t="s">
        <v>48</v>
      </c>
      <c r="D4974" s="1">
        <v>0</v>
      </c>
      <c r="E4974" s="1">
        <v>0</v>
      </c>
      <c r="F4974" s="1">
        <v>0</v>
      </c>
      <c r="G4974" t="s">
        <v>49</v>
      </c>
      <c r="H4974" s="1">
        <v>0</v>
      </c>
    </row>
    <row r="4975" spans="1:8">
      <c r="A4975" s="4" t="str">
        <f t="shared" si="77"/>
        <v>2011South Dakota</v>
      </c>
      <c r="B4975">
        <v>2011</v>
      </c>
      <c r="C4975" t="s">
        <v>48</v>
      </c>
      <c r="D4975" s="1">
        <v>0</v>
      </c>
      <c r="E4975" s="1">
        <v>0</v>
      </c>
      <c r="F4975" s="1">
        <v>0</v>
      </c>
      <c r="G4975" t="s">
        <v>50</v>
      </c>
      <c r="H4975" s="1">
        <v>1156</v>
      </c>
    </row>
    <row r="4976" spans="1:8">
      <c r="A4976" s="4" t="str">
        <f t="shared" si="77"/>
        <v>2011South Dakota</v>
      </c>
      <c r="B4976">
        <v>2011</v>
      </c>
      <c r="C4976" t="s">
        <v>48</v>
      </c>
      <c r="D4976" s="1">
        <v>0</v>
      </c>
      <c r="E4976" s="1">
        <v>0</v>
      </c>
      <c r="F4976" s="1">
        <v>0</v>
      </c>
      <c r="G4976" t="s">
        <v>51</v>
      </c>
      <c r="H4976" s="1">
        <v>560</v>
      </c>
    </row>
    <row r="4977" spans="1:8">
      <c r="A4977" s="4" t="str">
        <f t="shared" si="77"/>
        <v>2011South Dakota</v>
      </c>
      <c r="B4977">
        <v>2011</v>
      </c>
      <c r="C4977" t="s">
        <v>48</v>
      </c>
      <c r="D4977" s="1">
        <v>0</v>
      </c>
      <c r="E4977" s="1">
        <v>0</v>
      </c>
      <c r="F4977" s="1">
        <v>0</v>
      </c>
      <c r="G4977" t="s">
        <v>52</v>
      </c>
      <c r="H4977" s="1">
        <v>0</v>
      </c>
    </row>
    <row r="4978" spans="1:8">
      <c r="A4978" s="4" t="str">
        <f t="shared" si="77"/>
        <v>2011South Dakota</v>
      </c>
      <c r="B4978">
        <v>2011</v>
      </c>
      <c r="C4978" t="s">
        <v>48</v>
      </c>
      <c r="D4978" s="1">
        <v>0</v>
      </c>
      <c r="E4978" s="1">
        <v>0</v>
      </c>
      <c r="F4978" s="1">
        <v>0</v>
      </c>
      <c r="G4978" t="s">
        <v>53</v>
      </c>
      <c r="H4978" s="1">
        <v>79</v>
      </c>
    </row>
    <row r="4979" spans="1:8">
      <c r="A4979" s="4" t="str">
        <f t="shared" si="77"/>
        <v>2011South Dakota</v>
      </c>
      <c r="B4979">
        <v>2011</v>
      </c>
      <c r="C4979" t="s">
        <v>48</v>
      </c>
      <c r="D4979" s="1">
        <v>0</v>
      </c>
      <c r="E4979" s="1">
        <v>0</v>
      </c>
      <c r="F4979" s="1">
        <v>0</v>
      </c>
      <c r="G4979" t="s">
        <v>54</v>
      </c>
      <c r="H4979" s="1">
        <v>557</v>
      </c>
    </row>
    <row r="4980" spans="1:8">
      <c r="A4980" s="4" t="str">
        <f t="shared" si="77"/>
        <v>2011South Dakota</v>
      </c>
      <c r="B4980">
        <v>2011</v>
      </c>
      <c r="C4980" t="s">
        <v>48</v>
      </c>
      <c r="D4980" s="1">
        <v>0</v>
      </c>
      <c r="E4980" s="1">
        <v>0</v>
      </c>
      <c r="F4980" s="1">
        <v>0</v>
      </c>
      <c r="G4980" t="s">
        <v>55</v>
      </c>
      <c r="H4980" s="1">
        <v>0</v>
      </c>
    </row>
    <row r="4981" spans="1:8">
      <c r="A4981" s="4" t="str">
        <f t="shared" si="77"/>
        <v>2011South Dakota</v>
      </c>
      <c r="B4981">
        <v>2011</v>
      </c>
      <c r="C4981" t="s">
        <v>48</v>
      </c>
      <c r="D4981" s="1">
        <v>0</v>
      </c>
      <c r="E4981" s="1">
        <v>0</v>
      </c>
      <c r="F4981" s="1">
        <v>0</v>
      </c>
      <c r="G4981" t="s">
        <v>56</v>
      </c>
      <c r="H4981" s="1">
        <v>481</v>
      </c>
    </row>
    <row r="4982" spans="1:8">
      <c r="A4982" s="4" t="str">
        <f t="shared" si="77"/>
        <v>2011South Dakota</v>
      </c>
      <c r="B4982">
        <v>2011</v>
      </c>
      <c r="C4982" t="s">
        <v>48</v>
      </c>
      <c r="D4982" s="1">
        <v>0</v>
      </c>
      <c r="E4982" s="1">
        <v>0</v>
      </c>
      <c r="F4982" s="1">
        <v>0</v>
      </c>
      <c r="G4982" t="s">
        <v>57</v>
      </c>
      <c r="H4982" s="1">
        <v>1310</v>
      </c>
    </row>
    <row r="4983" spans="1:8">
      <c r="A4983" s="4" t="str">
        <f t="shared" si="77"/>
        <v>2011South Dakota</v>
      </c>
      <c r="B4983">
        <v>2011</v>
      </c>
      <c r="C4983" t="s">
        <v>48</v>
      </c>
      <c r="D4983" s="1">
        <v>0</v>
      </c>
      <c r="E4983" s="1">
        <v>0</v>
      </c>
      <c r="F4983" s="1">
        <v>0</v>
      </c>
      <c r="G4983" t="s">
        <v>58</v>
      </c>
      <c r="H4983" s="1">
        <v>0</v>
      </c>
    </row>
    <row r="4984" spans="1:8">
      <c r="A4984" s="4" t="str">
        <f t="shared" si="77"/>
        <v>2011Tennessee</v>
      </c>
      <c r="B4984">
        <v>2011</v>
      </c>
      <c r="C4984" s="4" t="s">
        <v>49</v>
      </c>
      <c r="D4984" s="1">
        <v>6333466</v>
      </c>
      <c r="E4984" s="1">
        <v>5342978</v>
      </c>
      <c r="F4984" s="1">
        <v>794556</v>
      </c>
      <c r="G4984">
        <v>0</v>
      </c>
      <c r="H4984" s="1">
        <v>0</v>
      </c>
    </row>
    <row r="4985" spans="1:8">
      <c r="A4985" s="4" t="str">
        <f t="shared" si="77"/>
        <v>2011Tennessee</v>
      </c>
      <c r="B4985">
        <v>2011</v>
      </c>
      <c r="C4985" t="s">
        <v>49</v>
      </c>
      <c r="D4985" s="1">
        <v>0</v>
      </c>
      <c r="E4985" s="1">
        <v>0</v>
      </c>
      <c r="F4985" s="1">
        <v>0</v>
      </c>
      <c r="G4985" t="s">
        <v>7</v>
      </c>
      <c r="H4985" s="1">
        <v>9326</v>
      </c>
    </row>
    <row r="4986" spans="1:8">
      <c r="A4986" s="4" t="str">
        <f t="shared" si="77"/>
        <v>2011Tennessee</v>
      </c>
      <c r="B4986">
        <v>2011</v>
      </c>
      <c r="C4986" t="s">
        <v>49</v>
      </c>
      <c r="D4986" s="1">
        <v>0</v>
      </c>
      <c r="E4986" s="1">
        <v>0</v>
      </c>
      <c r="F4986" s="1">
        <v>0</v>
      </c>
      <c r="G4986" t="s">
        <v>8</v>
      </c>
      <c r="H4986" s="1">
        <v>531</v>
      </c>
    </row>
    <row r="4987" spans="1:8">
      <c r="A4987" s="4" t="str">
        <f t="shared" si="77"/>
        <v>2011Tennessee</v>
      </c>
      <c r="B4987">
        <v>2011</v>
      </c>
      <c r="C4987" t="s">
        <v>49</v>
      </c>
      <c r="D4987" s="1">
        <v>0</v>
      </c>
      <c r="E4987" s="1">
        <v>0</v>
      </c>
      <c r="F4987" s="1">
        <v>0</v>
      </c>
      <c r="G4987" t="s">
        <v>9</v>
      </c>
      <c r="H4987" s="1">
        <v>1346</v>
      </c>
    </row>
    <row r="4988" spans="1:8">
      <c r="A4988" s="4" t="str">
        <f t="shared" si="77"/>
        <v>2011Tennessee</v>
      </c>
      <c r="B4988">
        <v>2011</v>
      </c>
      <c r="C4988" t="s">
        <v>49</v>
      </c>
      <c r="D4988" s="1">
        <v>0</v>
      </c>
      <c r="E4988" s="1">
        <v>0</v>
      </c>
      <c r="F4988" s="1">
        <v>0</v>
      </c>
      <c r="G4988" t="s">
        <v>10</v>
      </c>
      <c r="H4988" s="1">
        <v>7393</v>
      </c>
    </row>
    <row r="4989" spans="1:8">
      <c r="A4989" s="4" t="str">
        <f t="shared" si="77"/>
        <v>2011Tennessee</v>
      </c>
      <c r="B4989">
        <v>2011</v>
      </c>
      <c r="C4989" t="s">
        <v>49</v>
      </c>
      <c r="D4989" s="1">
        <v>0</v>
      </c>
      <c r="E4989" s="1">
        <v>0</v>
      </c>
      <c r="F4989" s="1">
        <v>0</v>
      </c>
      <c r="G4989" t="s">
        <v>11</v>
      </c>
      <c r="H4989" s="1">
        <v>7130</v>
      </c>
    </row>
    <row r="4990" spans="1:8">
      <c r="A4990" s="4" t="str">
        <f t="shared" si="77"/>
        <v>2011Tennessee</v>
      </c>
      <c r="B4990">
        <v>2011</v>
      </c>
      <c r="C4990" t="s">
        <v>49</v>
      </c>
      <c r="D4990" s="1">
        <v>0</v>
      </c>
      <c r="E4990" s="1">
        <v>0</v>
      </c>
      <c r="F4990" s="1">
        <v>0</v>
      </c>
      <c r="G4990" t="s">
        <v>12</v>
      </c>
      <c r="H4990" s="1">
        <v>1372</v>
      </c>
    </row>
    <row r="4991" spans="1:8">
      <c r="A4991" s="4" t="str">
        <f t="shared" si="77"/>
        <v>2011Tennessee</v>
      </c>
      <c r="B4991">
        <v>2011</v>
      </c>
      <c r="C4991" t="s">
        <v>49</v>
      </c>
      <c r="D4991" s="1">
        <v>0</v>
      </c>
      <c r="E4991" s="1">
        <v>0</v>
      </c>
      <c r="F4991" s="1">
        <v>0</v>
      </c>
      <c r="G4991" t="s">
        <v>13</v>
      </c>
      <c r="H4991" s="1">
        <v>150</v>
      </c>
    </row>
    <row r="4992" spans="1:8">
      <c r="A4992" s="4" t="str">
        <f t="shared" si="77"/>
        <v>2011Tennessee</v>
      </c>
      <c r="B4992">
        <v>2011</v>
      </c>
      <c r="C4992" t="s">
        <v>49</v>
      </c>
      <c r="D4992" s="1">
        <v>0</v>
      </c>
      <c r="E4992" s="1">
        <v>0</v>
      </c>
      <c r="F4992" s="1">
        <v>0</v>
      </c>
      <c r="G4992" t="s">
        <v>14</v>
      </c>
      <c r="H4992" s="1">
        <v>155</v>
      </c>
    </row>
    <row r="4993" spans="1:8">
      <c r="A4993" s="4" t="str">
        <f t="shared" si="77"/>
        <v>2011Tennessee</v>
      </c>
      <c r="B4993">
        <v>2011</v>
      </c>
      <c r="C4993" t="s">
        <v>49</v>
      </c>
      <c r="D4993" s="1">
        <v>0</v>
      </c>
      <c r="E4993" s="1">
        <v>0</v>
      </c>
      <c r="F4993" s="1">
        <v>0</v>
      </c>
      <c r="G4993" t="s">
        <v>15</v>
      </c>
      <c r="H4993" s="1">
        <v>307</v>
      </c>
    </row>
    <row r="4994" spans="1:8">
      <c r="A4994" s="4" t="str">
        <f t="shared" si="77"/>
        <v>2011Tennessee</v>
      </c>
      <c r="B4994">
        <v>2011</v>
      </c>
      <c r="C4994" t="s">
        <v>49</v>
      </c>
      <c r="D4994" s="1">
        <v>0</v>
      </c>
      <c r="E4994" s="1">
        <v>0</v>
      </c>
      <c r="F4994" s="1">
        <v>0</v>
      </c>
      <c r="G4994" t="s">
        <v>16</v>
      </c>
      <c r="H4994" s="1">
        <v>15491</v>
      </c>
    </row>
    <row r="4995" spans="1:8">
      <c r="A4995" s="4" t="str">
        <f t="shared" ref="A4995:A5058" si="78">B4995&amp;C4995</f>
        <v>2011Tennessee</v>
      </c>
      <c r="B4995">
        <v>2011</v>
      </c>
      <c r="C4995" t="s">
        <v>49</v>
      </c>
      <c r="D4995" s="1">
        <v>0</v>
      </c>
      <c r="E4995" s="1">
        <v>0</v>
      </c>
      <c r="F4995" s="1">
        <v>0</v>
      </c>
      <c r="G4995" t="s">
        <v>17</v>
      </c>
      <c r="H4995" s="1">
        <v>17507</v>
      </c>
    </row>
    <row r="4996" spans="1:8">
      <c r="A4996" s="4" t="str">
        <f t="shared" si="78"/>
        <v>2011Tennessee</v>
      </c>
      <c r="B4996">
        <v>2011</v>
      </c>
      <c r="C4996" t="s">
        <v>49</v>
      </c>
      <c r="D4996" s="1">
        <v>0</v>
      </c>
      <c r="E4996" s="1">
        <v>0</v>
      </c>
      <c r="F4996" s="1">
        <v>0</v>
      </c>
      <c r="G4996" t="s">
        <v>18</v>
      </c>
      <c r="H4996" s="1">
        <v>179</v>
      </c>
    </row>
    <row r="4997" spans="1:8">
      <c r="A4997" s="4" t="str">
        <f t="shared" si="78"/>
        <v>2011Tennessee</v>
      </c>
      <c r="B4997">
        <v>2011</v>
      </c>
      <c r="C4997" t="s">
        <v>49</v>
      </c>
      <c r="D4997" s="1">
        <v>0</v>
      </c>
      <c r="E4997" s="1">
        <v>0</v>
      </c>
      <c r="F4997" s="1">
        <v>0</v>
      </c>
      <c r="G4997" t="s">
        <v>19</v>
      </c>
      <c r="H4997" s="1">
        <v>0</v>
      </c>
    </row>
    <row r="4998" spans="1:8">
      <c r="A4998" s="4" t="str">
        <f t="shared" si="78"/>
        <v>2011Tennessee</v>
      </c>
      <c r="B4998">
        <v>2011</v>
      </c>
      <c r="C4998" t="s">
        <v>49</v>
      </c>
      <c r="D4998" s="1">
        <v>0</v>
      </c>
      <c r="E4998" s="1">
        <v>0</v>
      </c>
      <c r="F4998" s="1">
        <v>0</v>
      </c>
      <c r="G4998" t="s">
        <v>20</v>
      </c>
      <c r="H4998" s="1">
        <v>8593</v>
      </c>
    </row>
    <row r="4999" spans="1:8">
      <c r="A4999" s="4" t="str">
        <f t="shared" si="78"/>
        <v>2011Tennessee</v>
      </c>
      <c r="B4999">
        <v>2011</v>
      </c>
      <c r="C4999" t="s">
        <v>49</v>
      </c>
      <c r="D4999" s="1">
        <v>0</v>
      </c>
      <c r="E4999" s="1">
        <v>0</v>
      </c>
      <c r="F4999" s="1">
        <v>0</v>
      </c>
      <c r="G4999" t="s">
        <v>21</v>
      </c>
      <c r="H4999" s="1">
        <v>5645</v>
      </c>
    </row>
    <row r="5000" spans="1:8">
      <c r="A5000" s="4" t="str">
        <f t="shared" si="78"/>
        <v>2011Tennessee</v>
      </c>
      <c r="B5000">
        <v>2011</v>
      </c>
      <c r="C5000" t="s">
        <v>49</v>
      </c>
      <c r="D5000" s="1">
        <v>0</v>
      </c>
      <c r="E5000" s="1">
        <v>0</v>
      </c>
      <c r="F5000" s="1">
        <v>0</v>
      </c>
      <c r="G5000" t="s">
        <v>22</v>
      </c>
      <c r="H5000" s="1">
        <v>387</v>
      </c>
    </row>
    <row r="5001" spans="1:8">
      <c r="A5001" s="4" t="str">
        <f t="shared" si="78"/>
        <v>2011Tennessee</v>
      </c>
      <c r="B5001">
        <v>2011</v>
      </c>
      <c r="C5001" t="s">
        <v>49</v>
      </c>
      <c r="D5001" s="1">
        <v>0</v>
      </c>
      <c r="E5001" s="1">
        <v>0</v>
      </c>
      <c r="F5001" s="1">
        <v>0</v>
      </c>
      <c r="G5001" t="s">
        <v>23</v>
      </c>
      <c r="H5001" s="1">
        <v>1805</v>
      </c>
    </row>
    <row r="5002" spans="1:8">
      <c r="A5002" s="4" t="str">
        <f t="shared" si="78"/>
        <v>2011Tennessee</v>
      </c>
      <c r="B5002">
        <v>2011</v>
      </c>
      <c r="C5002" t="s">
        <v>49</v>
      </c>
      <c r="D5002" s="1">
        <v>0</v>
      </c>
      <c r="E5002" s="1">
        <v>0</v>
      </c>
      <c r="F5002" s="1">
        <v>0</v>
      </c>
      <c r="G5002" t="s">
        <v>24</v>
      </c>
      <c r="H5002" s="1">
        <v>13884</v>
      </c>
    </row>
    <row r="5003" spans="1:8">
      <c r="A5003" s="4" t="str">
        <f t="shared" si="78"/>
        <v>2011Tennessee</v>
      </c>
      <c r="B5003">
        <v>2011</v>
      </c>
      <c r="C5003" t="s">
        <v>49</v>
      </c>
      <c r="D5003" s="1">
        <v>0</v>
      </c>
      <c r="E5003" s="1">
        <v>0</v>
      </c>
      <c r="F5003" s="1">
        <v>0</v>
      </c>
      <c r="G5003" t="s">
        <v>25</v>
      </c>
      <c r="H5003" s="1">
        <v>1901</v>
      </c>
    </row>
    <row r="5004" spans="1:8">
      <c r="A5004" s="4" t="str">
        <f t="shared" si="78"/>
        <v>2011Tennessee</v>
      </c>
      <c r="B5004">
        <v>2011</v>
      </c>
      <c r="C5004" t="s">
        <v>49</v>
      </c>
      <c r="D5004" s="1">
        <v>0</v>
      </c>
      <c r="E5004" s="1">
        <v>0</v>
      </c>
      <c r="F5004" s="1">
        <v>0</v>
      </c>
      <c r="G5004" t="s">
        <v>26</v>
      </c>
      <c r="H5004" s="1">
        <v>9</v>
      </c>
    </row>
    <row r="5005" spans="1:8">
      <c r="A5005" s="4" t="str">
        <f t="shared" si="78"/>
        <v>2011Tennessee</v>
      </c>
      <c r="B5005">
        <v>2011</v>
      </c>
      <c r="C5005" t="s">
        <v>49</v>
      </c>
      <c r="D5005" s="1">
        <v>0</v>
      </c>
      <c r="E5005" s="1">
        <v>0</v>
      </c>
      <c r="F5005" s="1">
        <v>0</v>
      </c>
      <c r="G5005" t="s">
        <v>27</v>
      </c>
      <c r="H5005" s="1">
        <v>1135</v>
      </c>
    </row>
    <row r="5006" spans="1:8">
      <c r="A5006" s="4" t="str">
        <f t="shared" si="78"/>
        <v>2011Tennessee</v>
      </c>
      <c r="B5006">
        <v>2011</v>
      </c>
      <c r="C5006" t="s">
        <v>49</v>
      </c>
      <c r="D5006" s="1">
        <v>0</v>
      </c>
      <c r="E5006" s="1">
        <v>0</v>
      </c>
      <c r="F5006" s="1">
        <v>0</v>
      </c>
      <c r="G5006" t="s">
        <v>28</v>
      </c>
      <c r="H5006" s="1">
        <v>1690</v>
      </c>
    </row>
    <row r="5007" spans="1:8">
      <c r="A5007" s="4" t="str">
        <f t="shared" si="78"/>
        <v>2011Tennessee</v>
      </c>
      <c r="B5007">
        <v>2011</v>
      </c>
      <c r="C5007" t="s">
        <v>49</v>
      </c>
      <c r="D5007" s="1">
        <v>0</v>
      </c>
      <c r="E5007" s="1">
        <v>0</v>
      </c>
      <c r="F5007" s="1">
        <v>0</v>
      </c>
      <c r="G5007" t="s">
        <v>29</v>
      </c>
      <c r="H5007" s="1">
        <v>5983</v>
      </c>
    </row>
    <row r="5008" spans="1:8">
      <c r="A5008" s="4" t="str">
        <f t="shared" si="78"/>
        <v>2011Tennessee</v>
      </c>
      <c r="B5008">
        <v>2011</v>
      </c>
      <c r="C5008" t="s">
        <v>49</v>
      </c>
      <c r="D5008" s="1">
        <v>0</v>
      </c>
      <c r="E5008" s="1">
        <v>0</v>
      </c>
      <c r="F5008" s="1">
        <v>0</v>
      </c>
      <c r="G5008" t="s">
        <v>30</v>
      </c>
      <c r="H5008" s="1">
        <v>445</v>
      </c>
    </row>
    <row r="5009" spans="1:8">
      <c r="A5009" s="4" t="str">
        <f t="shared" si="78"/>
        <v>2011Tennessee</v>
      </c>
      <c r="B5009">
        <v>2011</v>
      </c>
      <c r="C5009" t="s">
        <v>49</v>
      </c>
      <c r="D5009" s="1">
        <v>0</v>
      </c>
      <c r="E5009" s="1">
        <v>0</v>
      </c>
      <c r="F5009" s="1">
        <v>0</v>
      </c>
      <c r="G5009" t="s">
        <v>31</v>
      </c>
      <c r="H5009" s="1">
        <v>9172</v>
      </c>
    </row>
    <row r="5010" spans="1:8">
      <c r="A5010" s="4" t="str">
        <f t="shared" si="78"/>
        <v>2011Tennessee</v>
      </c>
      <c r="B5010">
        <v>2011</v>
      </c>
      <c r="C5010" t="s">
        <v>49</v>
      </c>
      <c r="D5010" s="1">
        <v>0</v>
      </c>
      <c r="E5010" s="1">
        <v>0</v>
      </c>
      <c r="F5010" s="1">
        <v>0</v>
      </c>
      <c r="G5010" t="s">
        <v>32</v>
      </c>
      <c r="H5010" s="1">
        <v>3795</v>
      </c>
    </row>
    <row r="5011" spans="1:8">
      <c r="A5011" s="4" t="str">
        <f t="shared" si="78"/>
        <v>2011Tennessee</v>
      </c>
      <c r="B5011">
        <v>2011</v>
      </c>
      <c r="C5011" t="s">
        <v>49</v>
      </c>
      <c r="D5011" s="1">
        <v>0</v>
      </c>
      <c r="E5011" s="1">
        <v>0</v>
      </c>
      <c r="F5011" s="1">
        <v>0</v>
      </c>
      <c r="G5011" t="s">
        <v>33</v>
      </c>
      <c r="H5011" s="1">
        <v>43</v>
      </c>
    </row>
    <row r="5012" spans="1:8">
      <c r="A5012" s="4" t="str">
        <f t="shared" si="78"/>
        <v>2011Tennessee</v>
      </c>
      <c r="B5012">
        <v>2011</v>
      </c>
      <c r="C5012" t="s">
        <v>49</v>
      </c>
      <c r="D5012" s="1">
        <v>0</v>
      </c>
      <c r="E5012" s="1">
        <v>0</v>
      </c>
      <c r="F5012" s="1">
        <v>0</v>
      </c>
      <c r="G5012" t="s">
        <v>34</v>
      </c>
      <c r="H5012" s="1">
        <v>631</v>
      </c>
    </row>
    <row r="5013" spans="1:8">
      <c r="A5013" s="4" t="str">
        <f t="shared" si="78"/>
        <v>2011Tennessee</v>
      </c>
      <c r="B5013">
        <v>2011</v>
      </c>
      <c r="C5013" t="s">
        <v>49</v>
      </c>
      <c r="D5013" s="1">
        <v>0</v>
      </c>
      <c r="E5013" s="1">
        <v>0</v>
      </c>
      <c r="F5013" s="1">
        <v>0</v>
      </c>
      <c r="G5013" t="s">
        <v>35</v>
      </c>
      <c r="H5013" s="1">
        <v>883</v>
      </c>
    </row>
    <row r="5014" spans="1:8">
      <c r="A5014" s="4" t="str">
        <f t="shared" si="78"/>
        <v>2011Tennessee</v>
      </c>
      <c r="B5014">
        <v>2011</v>
      </c>
      <c r="C5014" t="s">
        <v>49</v>
      </c>
      <c r="D5014" s="1">
        <v>0</v>
      </c>
      <c r="E5014" s="1">
        <v>0</v>
      </c>
      <c r="F5014" s="1">
        <v>0</v>
      </c>
      <c r="G5014" t="s">
        <v>36</v>
      </c>
      <c r="H5014" s="1">
        <v>132</v>
      </c>
    </row>
    <row r="5015" spans="1:8">
      <c r="A5015" s="4" t="str">
        <f t="shared" si="78"/>
        <v>2011Tennessee</v>
      </c>
      <c r="B5015">
        <v>2011</v>
      </c>
      <c r="C5015" t="s">
        <v>49</v>
      </c>
      <c r="D5015" s="1">
        <v>0</v>
      </c>
      <c r="E5015" s="1">
        <v>0</v>
      </c>
      <c r="F5015" s="1">
        <v>0</v>
      </c>
      <c r="G5015" t="s">
        <v>37</v>
      </c>
      <c r="H5015" s="1">
        <v>1396</v>
      </c>
    </row>
    <row r="5016" spans="1:8">
      <c r="A5016" s="4" t="str">
        <f t="shared" si="78"/>
        <v>2011Tennessee</v>
      </c>
      <c r="B5016">
        <v>2011</v>
      </c>
      <c r="C5016" t="s">
        <v>49</v>
      </c>
      <c r="D5016" s="1">
        <v>0</v>
      </c>
      <c r="E5016" s="1">
        <v>0</v>
      </c>
      <c r="F5016" s="1">
        <v>0</v>
      </c>
      <c r="G5016" t="s">
        <v>38</v>
      </c>
      <c r="H5016" s="1">
        <v>381</v>
      </c>
    </row>
    <row r="5017" spans="1:8">
      <c r="A5017" s="4" t="str">
        <f t="shared" si="78"/>
        <v>2011Tennessee</v>
      </c>
      <c r="B5017">
        <v>2011</v>
      </c>
      <c r="C5017" t="s">
        <v>49</v>
      </c>
      <c r="D5017" s="1">
        <v>0</v>
      </c>
      <c r="E5017" s="1">
        <v>0</v>
      </c>
      <c r="F5017" s="1">
        <v>0</v>
      </c>
      <c r="G5017" t="s">
        <v>39</v>
      </c>
      <c r="H5017" s="1">
        <v>4921</v>
      </c>
    </row>
    <row r="5018" spans="1:8">
      <c r="A5018" s="4" t="str">
        <f t="shared" si="78"/>
        <v>2011Tennessee</v>
      </c>
      <c r="B5018">
        <v>2011</v>
      </c>
      <c r="C5018" t="s">
        <v>49</v>
      </c>
      <c r="D5018" s="1">
        <v>0</v>
      </c>
      <c r="E5018" s="1">
        <v>0</v>
      </c>
      <c r="F5018" s="1">
        <v>0</v>
      </c>
      <c r="G5018" t="s">
        <v>40</v>
      </c>
      <c r="H5018" s="1">
        <v>9353</v>
      </c>
    </row>
    <row r="5019" spans="1:8">
      <c r="A5019" s="4" t="str">
        <f t="shared" si="78"/>
        <v>2011Tennessee</v>
      </c>
      <c r="B5019">
        <v>2011</v>
      </c>
      <c r="C5019" t="s">
        <v>49</v>
      </c>
      <c r="D5019" s="1">
        <v>0</v>
      </c>
      <c r="E5019" s="1">
        <v>0</v>
      </c>
      <c r="F5019" s="1">
        <v>0</v>
      </c>
      <c r="G5019" t="s">
        <v>41</v>
      </c>
      <c r="H5019" s="1">
        <v>50</v>
      </c>
    </row>
    <row r="5020" spans="1:8">
      <c r="A5020" s="4" t="str">
        <f t="shared" si="78"/>
        <v>2011Tennessee</v>
      </c>
      <c r="B5020">
        <v>2011</v>
      </c>
      <c r="C5020" t="s">
        <v>49</v>
      </c>
      <c r="D5020" s="1">
        <v>0</v>
      </c>
      <c r="E5020" s="1">
        <v>0</v>
      </c>
      <c r="F5020" s="1">
        <v>0</v>
      </c>
      <c r="G5020" t="s">
        <v>42</v>
      </c>
      <c r="H5020" s="1">
        <v>5944</v>
      </c>
    </row>
    <row r="5021" spans="1:8">
      <c r="A5021" s="4" t="str">
        <f t="shared" si="78"/>
        <v>2011Tennessee</v>
      </c>
      <c r="B5021">
        <v>2011</v>
      </c>
      <c r="C5021" t="s">
        <v>49</v>
      </c>
      <c r="D5021" s="1">
        <v>0</v>
      </c>
      <c r="E5021" s="1">
        <v>0</v>
      </c>
      <c r="F5021" s="1">
        <v>0</v>
      </c>
      <c r="G5021" t="s">
        <v>43</v>
      </c>
      <c r="H5021" s="1">
        <v>3166</v>
      </c>
    </row>
    <row r="5022" spans="1:8">
      <c r="A5022" s="4" t="str">
        <f t="shared" si="78"/>
        <v>2011Tennessee</v>
      </c>
      <c r="B5022">
        <v>2011</v>
      </c>
      <c r="C5022" t="s">
        <v>49</v>
      </c>
      <c r="D5022" s="1">
        <v>0</v>
      </c>
      <c r="E5022" s="1">
        <v>0</v>
      </c>
      <c r="F5022" s="1">
        <v>0</v>
      </c>
      <c r="G5022" t="s">
        <v>44</v>
      </c>
      <c r="H5022" s="1">
        <v>726</v>
      </c>
    </row>
    <row r="5023" spans="1:8">
      <c r="A5023" s="4" t="str">
        <f t="shared" si="78"/>
        <v>2011Tennessee</v>
      </c>
      <c r="B5023">
        <v>2011</v>
      </c>
      <c r="C5023" t="s">
        <v>49</v>
      </c>
      <c r="D5023" s="1">
        <v>0</v>
      </c>
      <c r="E5023" s="1">
        <v>0</v>
      </c>
      <c r="F5023" s="1">
        <v>0</v>
      </c>
      <c r="G5023" t="s">
        <v>45</v>
      </c>
      <c r="H5023" s="1">
        <v>3360</v>
      </c>
    </row>
    <row r="5024" spans="1:8">
      <c r="A5024" s="4" t="str">
        <f t="shared" si="78"/>
        <v>2011Tennessee</v>
      </c>
      <c r="B5024">
        <v>2011</v>
      </c>
      <c r="C5024" t="s">
        <v>49</v>
      </c>
      <c r="D5024" s="1">
        <v>0</v>
      </c>
      <c r="E5024" s="1">
        <v>0</v>
      </c>
      <c r="F5024" s="1">
        <v>0</v>
      </c>
      <c r="G5024" t="s">
        <v>46</v>
      </c>
      <c r="H5024" s="1">
        <v>14</v>
      </c>
    </row>
    <row r="5025" spans="1:8">
      <c r="A5025" s="4" t="str">
        <f t="shared" si="78"/>
        <v>2011Tennessee</v>
      </c>
      <c r="B5025">
        <v>2011</v>
      </c>
      <c r="C5025" t="s">
        <v>49</v>
      </c>
      <c r="D5025" s="1">
        <v>0</v>
      </c>
      <c r="E5025" s="1">
        <v>0</v>
      </c>
      <c r="F5025" s="1">
        <v>0</v>
      </c>
      <c r="G5025" t="s">
        <v>47</v>
      </c>
      <c r="H5025" s="1">
        <v>5531</v>
      </c>
    </row>
    <row r="5026" spans="1:8">
      <c r="A5026" s="4" t="str">
        <f t="shared" si="78"/>
        <v>2011Tennessee</v>
      </c>
      <c r="B5026">
        <v>2011</v>
      </c>
      <c r="C5026" t="s">
        <v>49</v>
      </c>
      <c r="D5026" s="1">
        <v>0</v>
      </c>
      <c r="E5026" s="1">
        <v>0</v>
      </c>
      <c r="F5026" s="1">
        <v>0</v>
      </c>
      <c r="G5026" t="s">
        <v>48</v>
      </c>
      <c r="H5026" s="1">
        <v>181</v>
      </c>
    </row>
    <row r="5027" spans="1:8">
      <c r="A5027" s="4" t="str">
        <f t="shared" si="78"/>
        <v>2011Tennessee</v>
      </c>
      <c r="B5027">
        <v>2011</v>
      </c>
      <c r="C5027" t="s">
        <v>49</v>
      </c>
      <c r="D5027" s="1">
        <v>0</v>
      </c>
      <c r="E5027" s="1">
        <v>0</v>
      </c>
      <c r="F5027" s="1">
        <v>0</v>
      </c>
      <c r="G5027" t="s">
        <v>49</v>
      </c>
      <c r="H5027" s="1">
        <v>0</v>
      </c>
    </row>
    <row r="5028" spans="1:8">
      <c r="A5028" s="4" t="str">
        <f t="shared" si="78"/>
        <v>2011Tennessee</v>
      </c>
      <c r="B5028">
        <v>2011</v>
      </c>
      <c r="C5028" t="s">
        <v>49</v>
      </c>
      <c r="D5028" s="1">
        <v>0</v>
      </c>
      <c r="E5028" s="1">
        <v>0</v>
      </c>
      <c r="F5028" s="1">
        <v>0</v>
      </c>
      <c r="G5028" t="s">
        <v>50</v>
      </c>
      <c r="H5028" s="1">
        <v>7009</v>
      </c>
    </row>
    <row r="5029" spans="1:8">
      <c r="A5029" s="4" t="str">
        <f t="shared" si="78"/>
        <v>2011Tennessee</v>
      </c>
      <c r="B5029">
        <v>2011</v>
      </c>
      <c r="C5029" t="s">
        <v>49</v>
      </c>
      <c r="D5029" s="1">
        <v>0</v>
      </c>
      <c r="E5029" s="1">
        <v>0</v>
      </c>
      <c r="F5029" s="1">
        <v>0</v>
      </c>
      <c r="G5029" t="s">
        <v>51</v>
      </c>
      <c r="H5029" s="1">
        <v>200</v>
      </c>
    </row>
    <row r="5030" spans="1:8">
      <c r="A5030" s="4" t="str">
        <f t="shared" si="78"/>
        <v>2011Tennessee</v>
      </c>
      <c r="B5030">
        <v>2011</v>
      </c>
      <c r="C5030" t="s">
        <v>49</v>
      </c>
      <c r="D5030" s="1">
        <v>0</v>
      </c>
      <c r="E5030" s="1">
        <v>0</v>
      </c>
      <c r="F5030" s="1">
        <v>0</v>
      </c>
      <c r="G5030" t="s">
        <v>52</v>
      </c>
      <c r="H5030" s="1">
        <v>38</v>
      </c>
    </row>
    <row r="5031" spans="1:8">
      <c r="A5031" s="4" t="str">
        <f t="shared" si="78"/>
        <v>2011Tennessee</v>
      </c>
      <c r="B5031">
        <v>2011</v>
      </c>
      <c r="C5031" t="s">
        <v>49</v>
      </c>
      <c r="D5031" s="1">
        <v>0</v>
      </c>
      <c r="E5031" s="1">
        <v>0</v>
      </c>
      <c r="F5031" s="1">
        <v>0</v>
      </c>
      <c r="G5031" t="s">
        <v>53</v>
      </c>
      <c r="H5031" s="1">
        <v>6098</v>
      </c>
    </row>
    <row r="5032" spans="1:8">
      <c r="A5032" s="4" t="str">
        <f t="shared" si="78"/>
        <v>2011Tennessee</v>
      </c>
      <c r="B5032">
        <v>2011</v>
      </c>
      <c r="C5032" t="s">
        <v>49</v>
      </c>
      <c r="D5032" s="1">
        <v>0</v>
      </c>
      <c r="E5032" s="1">
        <v>0</v>
      </c>
      <c r="F5032" s="1">
        <v>0</v>
      </c>
      <c r="G5032" t="s">
        <v>54</v>
      </c>
      <c r="H5032" s="1">
        <v>2852</v>
      </c>
    </row>
    <row r="5033" spans="1:8">
      <c r="A5033" s="4" t="str">
        <f t="shared" si="78"/>
        <v>2011Tennessee</v>
      </c>
      <c r="B5033">
        <v>2011</v>
      </c>
      <c r="C5033" t="s">
        <v>49</v>
      </c>
      <c r="D5033" s="1">
        <v>0</v>
      </c>
      <c r="E5033" s="1">
        <v>0</v>
      </c>
      <c r="F5033" s="1">
        <v>0</v>
      </c>
      <c r="G5033" t="s">
        <v>55</v>
      </c>
      <c r="H5033" s="1">
        <v>1385</v>
      </c>
    </row>
    <row r="5034" spans="1:8">
      <c r="A5034" s="4" t="str">
        <f t="shared" si="78"/>
        <v>2011Tennessee</v>
      </c>
      <c r="B5034">
        <v>2011</v>
      </c>
      <c r="C5034" t="s">
        <v>49</v>
      </c>
      <c r="D5034" s="1">
        <v>0</v>
      </c>
      <c r="E5034" s="1">
        <v>0</v>
      </c>
      <c r="F5034" s="1">
        <v>0</v>
      </c>
      <c r="G5034" t="s">
        <v>56</v>
      </c>
      <c r="H5034" s="1">
        <v>1213</v>
      </c>
    </row>
    <row r="5035" spans="1:8">
      <c r="A5035" s="4" t="str">
        <f t="shared" si="78"/>
        <v>2011Tennessee</v>
      </c>
      <c r="B5035">
        <v>2011</v>
      </c>
      <c r="C5035" t="s">
        <v>49</v>
      </c>
      <c r="D5035" s="1">
        <v>0</v>
      </c>
      <c r="E5035" s="1">
        <v>0</v>
      </c>
      <c r="F5035" s="1">
        <v>0</v>
      </c>
      <c r="G5035" t="s">
        <v>57</v>
      </c>
      <c r="H5035" s="1">
        <v>131</v>
      </c>
    </row>
    <row r="5036" spans="1:8">
      <c r="A5036" s="4" t="str">
        <f t="shared" si="78"/>
        <v>2011Tennessee</v>
      </c>
      <c r="B5036">
        <v>2011</v>
      </c>
      <c r="C5036" t="s">
        <v>49</v>
      </c>
      <c r="D5036" s="1">
        <v>0</v>
      </c>
      <c r="E5036" s="1">
        <v>0</v>
      </c>
      <c r="F5036" s="1">
        <v>0</v>
      </c>
      <c r="G5036" t="s">
        <v>58</v>
      </c>
      <c r="H5036" s="1">
        <v>1083</v>
      </c>
    </row>
    <row r="5037" spans="1:8">
      <c r="A5037" s="4" t="str">
        <f t="shared" si="78"/>
        <v>2011Texas</v>
      </c>
      <c r="B5037">
        <v>2011</v>
      </c>
      <c r="C5037" s="4" t="s">
        <v>50</v>
      </c>
      <c r="D5037" s="1">
        <v>25327104</v>
      </c>
      <c r="E5037" s="1">
        <v>20984855</v>
      </c>
      <c r="F5037" s="1">
        <v>3648260</v>
      </c>
      <c r="G5037">
        <v>0</v>
      </c>
      <c r="H5037" s="1">
        <v>0</v>
      </c>
    </row>
    <row r="5038" spans="1:8">
      <c r="A5038" s="4" t="str">
        <f t="shared" si="78"/>
        <v>2011Texas</v>
      </c>
      <c r="B5038">
        <v>2011</v>
      </c>
      <c r="C5038" t="s">
        <v>50</v>
      </c>
      <c r="D5038" s="1">
        <v>0</v>
      </c>
      <c r="E5038" s="1">
        <v>0</v>
      </c>
      <c r="F5038" s="1">
        <v>0</v>
      </c>
      <c r="G5038" t="s">
        <v>7</v>
      </c>
      <c r="H5038" s="1">
        <v>8747</v>
      </c>
    </row>
    <row r="5039" spans="1:8">
      <c r="A5039" s="4" t="str">
        <f t="shared" si="78"/>
        <v>2011Texas</v>
      </c>
      <c r="B5039">
        <v>2011</v>
      </c>
      <c r="C5039" t="s">
        <v>50</v>
      </c>
      <c r="D5039" s="1">
        <v>0</v>
      </c>
      <c r="E5039" s="1">
        <v>0</v>
      </c>
      <c r="F5039" s="1">
        <v>0</v>
      </c>
      <c r="G5039" t="s">
        <v>8</v>
      </c>
      <c r="H5039" s="1">
        <v>6670</v>
      </c>
    </row>
    <row r="5040" spans="1:8">
      <c r="A5040" s="4" t="str">
        <f t="shared" si="78"/>
        <v>2011Texas</v>
      </c>
      <c r="B5040">
        <v>2011</v>
      </c>
      <c r="C5040" t="s">
        <v>50</v>
      </c>
      <c r="D5040" s="1">
        <v>0</v>
      </c>
      <c r="E5040" s="1">
        <v>0</v>
      </c>
      <c r="F5040" s="1">
        <v>0</v>
      </c>
      <c r="G5040" t="s">
        <v>9</v>
      </c>
      <c r="H5040" s="1">
        <v>20073</v>
      </c>
    </row>
    <row r="5041" spans="1:8">
      <c r="A5041" s="4" t="str">
        <f t="shared" si="78"/>
        <v>2011Texas</v>
      </c>
      <c r="B5041">
        <v>2011</v>
      </c>
      <c r="C5041" t="s">
        <v>50</v>
      </c>
      <c r="D5041" s="1">
        <v>0</v>
      </c>
      <c r="E5041" s="1">
        <v>0</v>
      </c>
      <c r="F5041" s="1">
        <v>0</v>
      </c>
      <c r="G5041" t="s">
        <v>10</v>
      </c>
      <c r="H5041" s="1">
        <v>16461</v>
      </c>
    </row>
    <row r="5042" spans="1:8">
      <c r="A5042" s="4" t="str">
        <f t="shared" si="78"/>
        <v>2011Texas</v>
      </c>
      <c r="B5042">
        <v>2011</v>
      </c>
      <c r="C5042" t="s">
        <v>50</v>
      </c>
      <c r="D5042" s="1">
        <v>0</v>
      </c>
      <c r="E5042" s="1">
        <v>0</v>
      </c>
      <c r="F5042" s="1">
        <v>0</v>
      </c>
      <c r="G5042" t="s">
        <v>11</v>
      </c>
      <c r="H5042" s="1">
        <v>58992</v>
      </c>
    </row>
    <row r="5043" spans="1:8">
      <c r="A5043" s="4" t="str">
        <f t="shared" si="78"/>
        <v>2011Texas</v>
      </c>
      <c r="B5043">
        <v>2011</v>
      </c>
      <c r="C5043" t="s">
        <v>50</v>
      </c>
      <c r="D5043" s="1">
        <v>0</v>
      </c>
      <c r="E5043" s="1">
        <v>0</v>
      </c>
      <c r="F5043" s="1">
        <v>0</v>
      </c>
      <c r="G5043" t="s">
        <v>12</v>
      </c>
      <c r="H5043" s="1">
        <v>19126</v>
      </c>
    </row>
    <row r="5044" spans="1:8">
      <c r="A5044" s="4" t="str">
        <f t="shared" si="78"/>
        <v>2011Texas</v>
      </c>
      <c r="B5044">
        <v>2011</v>
      </c>
      <c r="C5044" t="s">
        <v>50</v>
      </c>
      <c r="D5044" s="1">
        <v>0</v>
      </c>
      <c r="E5044" s="1">
        <v>0</v>
      </c>
      <c r="F5044" s="1">
        <v>0</v>
      </c>
      <c r="G5044" t="s">
        <v>13</v>
      </c>
      <c r="H5044" s="1">
        <v>2927</v>
      </c>
    </row>
    <row r="5045" spans="1:8">
      <c r="A5045" s="4" t="str">
        <f t="shared" si="78"/>
        <v>2011Texas</v>
      </c>
      <c r="B5045">
        <v>2011</v>
      </c>
      <c r="C5045" t="s">
        <v>50</v>
      </c>
      <c r="D5045" s="1">
        <v>0</v>
      </c>
      <c r="E5045" s="1">
        <v>0</v>
      </c>
      <c r="F5045" s="1">
        <v>0</v>
      </c>
      <c r="G5045" t="s">
        <v>14</v>
      </c>
      <c r="H5045" s="1">
        <v>884</v>
      </c>
    </row>
    <row r="5046" spans="1:8">
      <c r="A5046" s="4" t="str">
        <f t="shared" si="78"/>
        <v>2011Texas</v>
      </c>
      <c r="B5046">
        <v>2011</v>
      </c>
      <c r="C5046" t="s">
        <v>50</v>
      </c>
      <c r="D5046" s="1">
        <v>0</v>
      </c>
      <c r="E5046" s="1">
        <v>0</v>
      </c>
      <c r="F5046" s="1">
        <v>0</v>
      </c>
      <c r="G5046" t="s">
        <v>15</v>
      </c>
      <c r="H5046" s="1">
        <v>2276</v>
      </c>
    </row>
    <row r="5047" spans="1:8">
      <c r="A5047" s="4" t="str">
        <f t="shared" si="78"/>
        <v>2011Texas</v>
      </c>
      <c r="B5047">
        <v>2011</v>
      </c>
      <c r="C5047" t="s">
        <v>50</v>
      </c>
      <c r="D5047" s="1">
        <v>0</v>
      </c>
      <c r="E5047" s="1">
        <v>0</v>
      </c>
      <c r="F5047" s="1">
        <v>0</v>
      </c>
      <c r="G5047" t="s">
        <v>16</v>
      </c>
      <c r="H5047" s="1">
        <v>35777</v>
      </c>
    </row>
    <row r="5048" spans="1:8">
      <c r="A5048" s="4" t="str">
        <f t="shared" si="78"/>
        <v>2011Texas</v>
      </c>
      <c r="B5048">
        <v>2011</v>
      </c>
      <c r="C5048" t="s">
        <v>50</v>
      </c>
      <c r="D5048" s="1">
        <v>0</v>
      </c>
      <c r="E5048" s="1">
        <v>0</v>
      </c>
      <c r="F5048" s="1">
        <v>0</v>
      </c>
      <c r="G5048" t="s">
        <v>17</v>
      </c>
      <c r="H5048" s="1">
        <v>17401</v>
      </c>
    </row>
    <row r="5049" spans="1:8">
      <c r="A5049" s="4" t="str">
        <f t="shared" si="78"/>
        <v>2011Texas</v>
      </c>
      <c r="B5049">
        <v>2011</v>
      </c>
      <c r="C5049" t="s">
        <v>50</v>
      </c>
      <c r="D5049" s="1">
        <v>0</v>
      </c>
      <c r="E5049" s="1">
        <v>0</v>
      </c>
      <c r="F5049" s="1">
        <v>0</v>
      </c>
      <c r="G5049" t="s">
        <v>18</v>
      </c>
      <c r="H5049" s="1">
        <v>6106</v>
      </c>
    </row>
    <row r="5050" spans="1:8">
      <c r="A5050" s="4" t="str">
        <f t="shared" si="78"/>
        <v>2011Texas</v>
      </c>
      <c r="B5050">
        <v>2011</v>
      </c>
      <c r="C5050" t="s">
        <v>50</v>
      </c>
      <c r="D5050" s="1">
        <v>0</v>
      </c>
      <c r="E5050" s="1">
        <v>0</v>
      </c>
      <c r="F5050" s="1">
        <v>0</v>
      </c>
      <c r="G5050" t="s">
        <v>19</v>
      </c>
      <c r="H5050" s="1">
        <v>4379</v>
      </c>
    </row>
    <row r="5051" spans="1:8">
      <c r="A5051" s="4" t="str">
        <f t="shared" si="78"/>
        <v>2011Texas</v>
      </c>
      <c r="B5051">
        <v>2011</v>
      </c>
      <c r="C5051" t="s">
        <v>50</v>
      </c>
      <c r="D5051" s="1">
        <v>0</v>
      </c>
      <c r="E5051" s="1">
        <v>0</v>
      </c>
      <c r="F5051" s="1">
        <v>0</v>
      </c>
      <c r="G5051" t="s">
        <v>20</v>
      </c>
      <c r="H5051" s="1">
        <v>15064</v>
      </c>
    </row>
    <row r="5052" spans="1:8">
      <c r="A5052" s="4" t="str">
        <f t="shared" si="78"/>
        <v>2011Texas</v>
      </c>
      <c r="B5052">
        <v>2011</v>
      </c>
      <c r="C5052" t="s">
        <v>50</v>
      </c>
      <c r="D5052" s="1">
        <v>0</v>
      </c>
      <c r="E5052" s="1">
        <v>0</v>
      </c>
      <c r="F5052" s="1">
        <v>0</v>
      </c>
      <c r="G5052" t="s">
        <v>21</v>
      </c>
      <c r="H5052" s="1">
        <v>10265</v>
      </c>
    </row>
    <row r="5053" spans="1:8">
      <c r="A5053" s="4" t="str">
        <f t="shared" si="78"/>
        <v>2011Texas</v>
      </c>
      <c r="B5053">
        <v>2011</v>
      </c>
      <c r="C5053" t="s">
        <v>50</v>
      </c>
      <c r="D5053" s="1">
        <v>0</v>
      </c>
      <c r="E5053" s="1">
        <v>0</v>
      </c>
      <c r="F5053" s="1">
        <v>0</v>
      </c>
      <c r="G5053" t="s">
        <v>22</v>
      </c>
      <c r="H5053" s="1">
        <v>3236</v>
      </c>
    </row>
    <row r="5054" spans="1:8">
      <c r="A5054" s="4" t="str">
        <f t="shared" si="78"/>
        <v>2011Texas</v>
      </c>
      <c r="B5054">
        <v>2011</v>
      </c>
      <c r="C5054" t="s">
        <v>50</v>
      </c>
      <c r="D5054" s="1">
        <v>0</v>
      </c>
      <c r="E5054" s="1">
        <v>0</v>
      </c>
      <c r="F5054" s="1">
        <v>0</v>
      </c>
      <c r="G5054" t="s">
        <v>23</v>
      </c>
      <c r="H5054" s="1">
        <v>12766</v>
      </c>
    </row>
    <row r="5055" spans="1:8">
      <c r="A5055" s="4" t="str">
        <f t="shared" si="78"/>
        <v>2011Texas</v>
      </c>
      <c r="B5055">
        <v>2011</v>
      </c>
      <c r="C5055" t="s">
        <v>50</v>
      </c>
      <c r="D5055" s="1">
        <v>0</v>
      </c>
      <c r="E5055" s="1">
        <v>0</v>
      </c>
      <c r="F5055" s="1">
        <v>0</v>
      </c>
      <c r="G5055" t="s">
        <v>24</v>
      </c>
      <c r="H5055" s="1">
        <v>6616</v>
      </c>
    </row>
    <row r="5056" spans="1:8">
      <c r="A5056" s="4" t="str">
        <f t="shared" si="78"/>
        <v>2011Texas</v>
      </c>
      <c r="B5056">
        <v>2011</v>
      </c>
      <c r="C5056" t="s">
        <v>50</v>
      </c>
      <c r="D5056" s="1">
        <v>0</v>
      </c>
      <c r="E5056" s="1">
        <v>0</v>
      </c>
      <c r="F5056" s="1">
        <v>0</v>
      </c>
      <c r="G5056" t="s">
        <v>25</v>
      </c>
      <c r="H5056" s="1">
        <v>25513</v>
      </c>
    </row>
    <row r="5057" spans="1:8">
      <c r="A5057" s="4" t="str">
        <f t="shared" si="78"/>
        <v>2011Texas</v>
      </c>
      <c r="B5057">
        <v>2011</v>
      </c>
      <c r="C5057" t="s">
        <v>50</v>
      </c>
      <c r="D5057" s="1">
        <v>0</v>
      </c>
      <c r="E5057" s="1">
        <v>0</v>
      </c>
      <c r="F5057" s="1">
        <v>0</v>
      </c>
      <c r="G5057" t="s">
        <v>26</v>
      </c>
      <c r="H5057" s="1">
        <v>1357</v>
      </c>
    </row>
    <row r="5058" spans="1:8">
      <c r="A5058" s="4" t="str">
        <f t="shared" si="78"/>
        <v>2011Texas</v>
      </c>
      <c r="B5058">
        <v>2011</v>
      </c>
      <c r="C5058" t="s">
        <v>50</v>
      </c>
      <c r="D5058" s="1">
        <v>0</v>
      </c>
      <c r="E5058" s="1">
        <v>0</v>
      </c>
      <c r="F5058" s="1">
        <v>0</v>
      </c>
      <c r="G5058" t="s">
        <v>27</v>
      </c>
      <c r="H5058" s="1">
        <v>9443</v>
      </c>
    </row>
    <row r="5059" spans="1:8">
      <c r="A5059" s="4" t="str">
        <f t="shared" ref="A5059:A5122" si="79">B5059&amp;C5059</f>
        <v>2011Texas</v>
      </c>
      <c r="B5059">
        <v>2011</v>
      </c>
      <c r="C5059" t="s">
        <v>50</v>
      </c>
      <c r="D5059" s="1">
        <v>0</v>
      </c>
      <c r="E5059" s="1">
        <v>0</v>
      </c>
      <c r="F5059" s="1">
        <v>0</v>
      </c>
      <c r="G5059" t="s">
        <v>28</v>
      </c>
      <c r="H5059" s="1">
        <v>5035</v>
      </c>
    </row>
    <row r="5060" spans="1:8">
      <c r="A5060" s="4" t="str">
        <f t="shared" si="79"/>
        <v>2011Texas</v>
      </c>
      <c r="B5060">
        <v>2011</v>
      </c>
      <c r="C5060" t="s">
        <v>50</v>
      </c>
      <c r="D5060" s="1">
        <v>0</v>
      </c>
      <c r="E5060" s="1">
        <v>0</v>
      </c>
      <c r="F5060" s="1">
        <v>0</v>
      </c>
      <c r="G5060" t="s">
        <v>29</v>
      </c>
      <c r="H5060" s="1">
        <v>15654</v>
      </c>
    </row>
    <row r="5061" spans="1:8">
      <c r="A5061" s="4" t="str">
        <f t="shared" si="79"/>
        <v>2011Texas</v>
      </c>
      <c r="B5061">
        <v>2011</v>
      </c>
      <c r="C5061" t="s">
        <v>50</v>
      </c>
      <c r="D5061" s="1">
        <v>0</v>
      </c>
      <c r="E5061" s="1">
        <v>0</v>
      </c>
      <c r="F5061" s="1">
        <v>0</v>
      </c>
      <c r="G5061" t="s">
        <v>30</v>
      </c>
      <c r="H5061" s="1">
        <v>7691</v>
      </c>
    </row>
    <row r="5062" spans="1:8">
      <c r="A5062" s="4" t="str">
        <f t="shared" si="79"/>
        <v>2011Texas</v>
      </c>
      <c r="B5062">
        <v>2011</v>
      </c>
      <c r="C5062" t="s">
        <v>50</v>
      </c>
      <c r="D5062" s="1">
        <v>0</v>
      </c>
      <c r="E5062" s="1">
        <v>0</v>
      </c>
      <c r="F5062" s="1">
        <v>0</v>
      </c>
      <c r="G5062" t="s">
        <v>31</v>
      </c>
      <c r="H5062" s="1">
        <v>6048</v>
      </c>
    </row>
    <row r="5063" spans="1:8">
      <c r="A5063" s="4" t="str">
        <f t="shared" si="79"/>
        <v>2011Texas</v>
      </c>
      <c r="B5063">
        <v>2011</v>
      </c>
      <c r="C5063" t="s">
        <v>50</v>
      </c>
      <c r="D5063" s="1">
        <v>0</v>
      </c>
      <c r="E5063" s="1">
        <v>0</v>
      </c>
      <c r="F5063" s="1">
        <v>0</v>
      </c>
      <c r="G5063" t="s">
        <v>32</v>
      </c>
      <c r="H5063" s="1">
        <v>13473</v>
      </c>
    </row>
    <row r="5064" spans="1:8">
      <c r="A5064" s="4" t="str">
        <f t="shared" si="79"/>
        <v>2011Texas</v>
      </c>
      <c r="B5064">
        <v>2011</v>
      </c>
      <c r="C5064" t="s">
        <v>50</v>
      </c>
      <c r="D5064" s="1">
        <v>0</v>
      </c>
      <c r="E5064" s="1">
        <v>0</v>
      </c>
      <c r="F5064" s="1">
        <v>0</v>
      </c>
      <c r="G5064" t="s">
        <v>33</v>
      </c>
      <c r="H5064" s="1">
        <v>537</v>
      </c>
    </row>
    <row r="5065" spans="1:8">
      <c r="A5065" s="4" t="str">
        <f t="shared" si="79"/>
        <v>2011Texas</v>
      </c>
      <c r="B5065">
        <v>2011</v>
      </c>
      <c r="C5065" t="s">
        <v>50</v>
      </c>
      <c r="D5065" s="1">
        <v>0</v>
      </c>
      <c r="E5065" s="1">
        <v>0</v>
      </c>
      <c r="F5065" s="1">
        <v>0</v>
      </c>
      <c r="G5065" t="s">
        <v>34</v>
      </c>
      <c r="H5065" s="1">
        <v>3837</v>
      </c>
    </row>
    <row r="5066" spans="1:8">
      <c r="A5066" s="4" t="str">
        <f t="shared" si="79"/>
        <v>2011Texas</v>
      </c>
      <c r="B5066">
        <v>2011</v>
      </c>
      <c r="C5066" t="s">
        <v>50</v>
      </c>
      <c r="D5066" s="1">
        <v>0</v>
      </c>
      <c r="E5066" s="1">
        <v>0</v>
      </c>
      <c r="F5066" s="1">
        <v>0</v>
      </c>
      <c r="G5066" t="s">
        <v>35</v>
      </c>
      <c r="H5066" s="1">
        <v>7793</v>
      </c>
    </row>
    <row r="5067" spans="1:8">
      <c r="A5067" s="4" t="str">
        <f t="shared" si="79"/>
        <v>2011Texas</v>
      </c>
      <c r="B5067">
        <v>2011</v>
      </c>
      <c r="C5067" t="s">
        <v>50</v>
      </c>
      <c r="D5067" s="1">
        <v>0</v>
      </c>
      <c r="E5067" s="1">
        <v>0</v>
      </c>
      <c r="F5067" s="1">
        <v>0</v>
      </c>
      <c r="G5067" t="s">
        <v>36</v>
      </c>
      <c r="H5067" s="1">
        <v>459</v>
      </c>
    </row>
    <row r="5068" spans="1:8">
      <c r="A5068" s="4" t="str">
        <f t="shared" si="79"/>
        <v>2011Texas</v>
      </c>
      <c r="B5068">
        <v>2011</v>
      </c>
      <c r="C5068" t="s">
        <v>50</v>
      </c>
      <c r="D5068" s="1">
        <v>0</v>
      </c>
      <c r="E5068" s="1">
        <v>0</v>
      </c>
      <c r="F5068" s="1">
        <v>0</v>
      </c>
      <c r="G5068" t="s">
        <v>37</v>
      </c>
      <c r="H5068" s="1">
        <v>7578</v>
      </c>
    </row>
    <row r="5069" spans="1:8">
      <c r="A5069" s="4" t="str">
        <f t="shared" si="79"/>
        <v>2011Texas</v>
      </c>
      <c r="B5069">
        <v>2011</v>
      </c>
      <c r="C5069" t="s">
        <v>50</v>
      </c>
      <c r="D5069" s="1">
        <v>0</v>
      </c>
      <c r="E5069" s="1">
        <v>0</v>
      </c>
      <c r="F5069" s="1">
        <v>0</v>
      </c>
      <c r="G5069" t="s">
        <v>38</v>
      </c>
      <c r="H5069" s="1">
        <v>15225</v>
      </c>
    </row>
    <row r="5070" spans="1:8">
      <c r="A5070" s="4" t="str">
        <f t="shared" si="79"/>
        <v>2011Texas</v>
      </c>
      <c r="B5070">
        <v>2011</v>
      </c>
      <c r="C5070" t="s">
        <v>50</v>
      </c>
      <c r="D5070" s="1">
        <v>0</v>
      </c>
      <c r="E5070" s="1">
        <v>0</v>
      </c>
      <c r="F5070" s="1">
        <v>0</v>
      </c>
      <c r="G5070" t="s">
        <v>39</v>
      </c>
      <c r="H5070" s="1">
        <v>26155</v>
      </c>
    </row>
    <row r="5071" spans="1:8">
      <c r="A5071" s="4" t="str">
        <f t="shared" si="79"/>
        <v>2011Texas</v>
      </c>
      <c r="B5071">
        <v>2011</v>
      </c>
      <c r="C5071" t="s">
        <v>50</v>
      </c>
      <c r="D5071" s="1">
        <v>0</v>
      </c>
      <c r="E5071" s="1">
        <v>0</v>
      </c>
      <c r="F5071" s="1">
        <v>0</v>
      </c>
      <c r="G5071" t="s">
        <v>40</v>
      </c>
      <c r="H5071" s="1">
        <v>14956</v>
      </c>
    </row>
    <row r="5072" spans="1:8">
      <c r="A5072" s="4" t="str">
        <f t="shared" si="79"/>
        <v>2011Texas</v>
      </c>
      <c r="B5072">
        <v>2011</v>
      </c>
      <c r="C5072" t="s">
        <v>50</v>
      </c>
      <c r="D5072" s="1">
        <v>0</v>
      </c>
      <c r="E5072" s="1">
        <v>0</v>
      </c>
      <c r="F5072" s="1">
        <v>0</v>
      </c>
      <c r="G5072" t="s">
        <v>41</v>
      </c>
      <c r="H5072" s="1">
        <v>809</v>
      </c>
    </row>
    <row r="5073" spans="1:8">
      <c r="A5073" s="4" t="str">
        <f t="shared" si="79"/>
        <v>2011Texas</v>
      </c>
      <c r="B5073">
        <v>2011</v>
      </c>
      <c r="C5073" t="s">
        <v>50</v>
      </c>
      <c r="D5073" s="1">
        <v>0</v>
      </c>
      <c r="E5073" s="1">
        <v>0</v>
      </c>
      <c r="F5073" s="1">
        <v>0</v>
      </c>
      <c r="G5073" t="s">
        <v>42</v>
      </c>
      <c r="H5073" s="1">
        <v>12315</v>
      </c>
    </row>
    <row r="5074" spans="1:8">
      <c r="A5074" s="4" t="str">
        <f t="shared" si="79"/>
        <v>2011Texas</v>
      </c>
      <c r="B5074">
        <v>2011</v>
      </c>
      <c r="C5074" t="s">
        <v>50</v>
      </c>
      <c r="D5074" s="1">
        <v>0</v>
      </c>
      <c r="E5074" s="1">
        <v>0</v>
      </c>
      <c r="F5074" s="1">
        <v>0</v>
      </c>
      <c r="G5074" t="s">
        <v>43</v>
      </c>
      <c r="H5074" s="1">
        <v>19302</v>
      </c>
    </row>
    <row r="5075" spans="1:8">
      <c r="A5075" s="4" t="str">
        <f t="shared" si="79"/>
        <v>2011Texas</v>
      </c>
      <c r="B5075">
        <v>2011</v>
      </c>
      <c r="C5075" t="s">
        <v>50</v>
      </c>
      <c r="D5075" s="1">
        <v>0</v>
      </c>
      <c r="E5075" s="1">
        <v>0</v>
      </c>
      <c r="F5075" s="1">
        <v>0</v>
      </c>
      <c r="G5075" t="s">
        <v>44</v>
      </c>
      <c r="H5075" s="1">
        <v>3743</v>
      </c>
    </row>
    <row r="5076" spans="1:8">
      <c r="A5076" s="4" t="str">
        <f t="shared" si="79"/>
        <v>2011Texas</v>
      </c>
      <c r="B5076">
        <v>2011</v>
      </c>
      <c r="C5076" t="s">
        <v>50</v>
      </c>
      <c r="D5076" s="1">
        <v>0</v>
      </c>
      <c r="E5076" s="1">
        <v>0</v>
      </c>
      <c r="F5076" s="1">
        <v>0</v>
      </c>
      <c r="G5076" t="s">
        <v>45</v>
      </c>
      <c r="H5076" s="1">
        <v>9107</v>
      </c>
    </row>
    <row r="5077" spans="1:8">
      <c r="A5077" s="4" t="str">
        <f t="shared" si="79"/>
        <v>2011Texas</v>
      </c>
      <c r="B5077">
        <v>2011</v>
      </c>
      <c r="C5077" t="s">
        <v>50</v>
      </c>
      <c r="D5077" s="1">
        <v>0</v>
      </c>
      <c r="E5077" s="1">
        <v>0</v>
      </c>
      <c r="F5077" s="1">
        <v>0</v>
      </c>
      <c r="G5077" t="s">
        <v>46</v>
      </c>
      <c r="H5077" s="1">
        <v>1297</v>
      </c>
    </row>
    <row r="5078" spans="1:8">
      <c r="A5078" s="4" t="str">
        <f t="shared" si="79"/>
        <v>2011Texas</v>
      </c>
      <c r="B5078">
        <v>2011</v>
      </c>
      <c r="C5078" t="s">
        <v>50</v>
      </c>
      <c r="D5078" s="1">
        <v>0</v>
      </c>
      <c r="E5078" s="1">
        <v>0</v>
      </c>
      <c r="F5078" s="1">
        <v>0</v>
      </c>
      <c r="G5078" t="s">
        <v>47</v>
      </c>
      <c r="H5078" s="1">
        <v>4075</v>
      </c>
    </row>
    <row r="5079" spans="1:8">
      <c r="A5079" s="4" t="str">
        <f t="shared" si="79"/>
        <v>2011Texas</v>
      </c>
      <c r="B5079">
        <v>2011</v>
      </c>
      <c r="C5079" t="s">
        <v>50</v>
      </c>
      <c r="D5079" s="1">
        <v>0</v>
      </c>
      <c r="E5079" s="1">
        <v>0</v>
      </c>
      <c r="F5079" s="1">
        <v>0</v>
      </c>
      <c r="G5079" t="s">
        <v>48</v>
      </c>
      <c r="H5079" s="1">
        <v>1486</v>
      </c>
    </row>
    <row r="5080" spans="1:8">
      <c r="A5080" s="4" t="str">
        <f t="shared" si="79"/>
        <v>2011Texas</v>
      </c>
      <c r="B5080">
        <v>2011</v>
      </c>
      <c r="C5080" t="s">
        <v>50</v>
      </c>
      <c r="D5080" s="1">
        <v>0</v>
      </c>
      <c r="E5080" s="1">
        <v>0</v>
      </c>
      <c r="F5080" s="1">
        <v>0</v>
      </c>
      <c r="G5080" t="s">
        <v>49</v>
      </c>
      <c r="H5080" s="1">
        <v>10788</v>
      </c>
    </row>
    <row r="5081" spans="1:8">
      <c r="A5081" s="4" t="str">
        <f t="shared" si="79"/>
        <v>2011Texas</v>
      </c>
      <c r="B5081">
        <v>2011</v>
      </c>
      <c r="C5081" t="s">
        <v>50</v>
      </c>
      <c r="D5081" s="1">
        <v>0</v>
      </c>
      <c r="E5081" s="1">
        <v>0</v>
      </c>
      <c r="F5081" s="1">
        <v>0</v>
      </c>
      <c r="G5081" t="s">
        <v>50</v>
      </c>
      <c r="H5081" s="1">
        <v>0</v>
      </c>
    </row>
    <row r="5082" spans="1:8">
      <c r="A5082" s="4" t="str">
        <f t="shared" si="79"/>
        <v>2011Texas</v>
      </c>
      <c r="B5082">
        <v>2011</v>
      </c>
      <c r="C5082" t="s">
        <v>50</v>
      </c>
      <c r="D5082" s="1">
        <v>0</v>
      </c>
      <c r="E5082" s="1">
        <v>0</v>
      </c>
      <c r="F5082" s="1">
        <v>0</v>
      </c>
      <c r="G5082" t="s">
        <v>51</v>
      </c>
      <c r="H5082" s="1">
        <v>5234</v>
      </c>
    </row>
    <row r="5083" spans="1:8">
      <c r="A5083" s="4" t="str">
        <f t="shared" si="79"/>
        <v>2011Texas</v>
      </c>
      <c r="B5083">
        <v>2011</v>
      </c>
      <c r="C5083" t="s">
        <v>50</v>
      </c>
      <c r="D5083" s="1">
        <v>0</v>
      </c>
      <c r="E5083" s="1">
        <v>0</v>
      </c>
      <c r="F5083" s="1">
        <v>0</v>
      </c>
      <c r="G5083" t="s">
        <v>52</v>
      </c>
      <c r="H5083" s="1">
        <v>349</v>
      </c>
    </row>
    <row r="5084" spans="1:8">
      <c r="A5084" s="4" t="str">
        <f t="shared" si="79"/>
        <v>2011Texas</v>
      </c>
      <c r="B5084">
        <v>2011</v>
      </c>
      <c r="C5084" t="s">
        <v>50</v>
      </c>
      <c r="D5084" s="1">
        <v>0</v>
      </c>
      <c r="E5084" s="1">
        <v>0</v>
      </c>
      <c r="F5084" s="1">
        <v>0</v>
      </c>
      <c r="G5084" t="s">
        <v>53</v>
      </c>
      <c r="H5084" s="1">
        <v>13231</v>
      </c>
    </row>
    <row r="5085" spans="1:8">
      <c r="A5085" s="4" t="str">
        <f t="shared" si="79"/>
        <v>2011Texas</v>
      </c>
      <c r="B5085">
        <v>2011</v>
      </c>
      <c r="C5085" t="s">
        <v>50</v>
      </c>
      <c r="D5085" s="1">
        <v>0</v>
      </c>
      <c r="E5085" s="1">
        <v>0</v>
      </c>
      <c r="F5085" s="1">
        <v>0</v>
      </c>
      <c r="G5085" t="s">
        <v>54</v>
      </c>
      <c r="H5085" s="1">
        <v>15325</v>
      </c>
    </row>
    <row r="5086" spans="1:8">
      <c r="A5086" s="4" t="str">
        <f t="shared" si="79"/>
        <v>2011Texas</v>
      </c>
      <c r="B5086">
        <v>2011</v>
      </c>
      <c r="C5086" t="s">
        <v>50</v>
      </c>
      <c r="D5086" s="1">
        <v>0</v>
      </c>
      <c r="E5086" s="1">
        <v>0</v>
      </c>
      <c r="F5086" s="1">
        <v>0</v>
      </c>
      <c r="G5086" t="s">
        <v>55</v>
      </c>
      <c r="H5086" s="1">
        <v>663</v>
      </c>
    </row>
    <row r="5087" spans="1:8">
      <c r="A5087" s="4" t="str">
        <f t="shared" si="79"/>
        <v>2011Texas</v>
      </c>
      <c r="B5087">
        <v>2011</v>
      </c>
      <c r="C5087" t="s">
        <v>50</v>
      </c>
      <c r="D5087" s="1">
        <v>0</v>
      </c>
      <c r="E5087" s="1">
        <v>0</v>
      </c>
      <c r="F5087" s="1">
        <v>0</v>
      </c>
      <c r="G5087" t="s">
        <v>56</v>
      </c>
      <c r="H5087" s="1">
        <v>5982</v>
      </c>
    </row>
    <row r="5088" spans="1:8">
      <c r="A5088" s="4" t="str">
        <f t="shared" si="79"/>
        <v>2011Texas</v>
      </c>
      <c r="B5088">
        <v>2011</v>
      </c>
      <c r="C5088" t="s">
        <v>50</v>
      </c>
      <c r="D5088" s="1">
        <v>0</v>
      </c>
      <c r="E5088" s="1">
        <v>0</v>
      </c>
      <c r="F5088" s="1">
        <v>0</v>
      </c>
      <c r="G5088" t="s">
        <v>57</v>
      </c>
      <c r="H5088" s="1">
        <v>2500</v>
      </c>
    </row>
    <row r="5089" spans="1:8">
      <c r="A5089" s="4" t="str">
        <f t="shared" si="79"/>
        <v>2011Texas</v>
      </c>
      <c r="B5089">
        <v>2011</v>
      </c>
      <c r="C5089" t="s">
        <v>50</v>
      </c>
      <c r="D5089" s="1">
        <v>0</v>
      </c>
      <c r="E5089" s="1">
        <v>0</v>
      </c>
      <c r="F5089" s="1">
        <v>0</v>
      </c>
      <c r="G5089" t="s">
        <v>58</v>
      </c>
      <c r="H5089" s="1">
        <v>5225</v>
      </c>
    </row>
    <row r="5090" spans="1:8">
      <c r="A5090" s="4" t="str">
        <f t="shared" si="79"/>
        <v>2011Utah</v>
      </c>
      <c r="B5090">
        <v>2011</v>
      </c>
      <c r="C5090" s="4" t="s">
        <v>51</v>
      </c>
      <c r="D5090" s="1">
        <v>2769627</v>
      </c>
      <c r="E5090" s="1">
        <v>2295961</v>
      </c>
      <c r="F5090" s="1">
        <v>373984</v>
      </c>
      <c r="G5090">
        <v>0</v>
      </c>
      <c r="H5090" s="1">
        <v>0</v>
      </c>
    </row>
    <row r="5091" spans="1:8">
      <c r="A5091" s="4" t="str">
        <f t="shared" si="79"/>
        <v>2011Utah</v>
      </c>
      <c r="B5091">
        <v>2011</v>
      </c>
      <c r="C5091" t="s">
        <v>51</v>
      </c>
      <c r="D5091" s="1">
        <v>0</v>
      </c>
      <c r="E5091" s="1">
        <v>0</v>
      </c>
      <c r="F5091" s="1">
        <v>0</v>
      </c>
      <c r="G5091" t="s">
        <v>7</v>
      </c>
      <c r="H5091" s="1">
        <v>486</v>
      </c>
    </row>
    <row r="5092" spans="1:8">
      <c r="A5092" s="4" t="str">
        <f t="shared" si="79"/>
        <v>2011Utah</v>
      </c>
      <c r="B5092">
        <v>2011</v>
      </c>
      <c r="C5092" t="s">
        <v>51</v>
      </c>
      <c r="D5092" s="1">
        <v>0</v>
      </c>
      <c r="E5092" s="1">
        <v>0</v>
      </c>
      <c r="F5092" s="1">
        <v>0</v>
      </c>
      <c r="G5092" t="s">
        <v>8</v>
      </c>
      <c r="H5092" s="1">
        <v>2151</v>
      </c>
    </row>
    <row r="5093" spans="1:8">
      <c r="A5093" s="4" t="str">
        <f t="shared" si="79"/>
        <v>2011Utah</v>
      </c>
      <c r="B5093">
        <v>2011</v>
      </c>
      <c r="C5093" t="s">
        <v>51</v>
      </c>
      <c r="D5093" s="1">
        <v>0</v>
      </c>
      <c r="E5093" s="1">
        <v>0</v>
      </c>
      <c r="F5093" s="1">
        <v>0</v>
      </c>
      <c r="G5093" t="s">
        <v>9</v>
      </c>
      <c r="H5093" s="1">
        <v>6585</v>
      </c>
    </row>
    <row r="5094" spans="1:8">
      <c r="A5094" s="4" t="str">
        <f t="shared" si="79"/>
        <v>2011Utah</v>
      </c>
      <c r="B5094">
        <v>2011</v>
      </c>
      <c r="C5094" t="s">
        <v>51</v>
      </c>
      <c r="D5094" s="1">
        <v>0</v>
      </c>
      <c r="E5094" s="1">
        <v>0</v>
      </c>
      <c r="F5094" s="1">
        <v>0</v>
      </c>
      <c r="G5094" t="s">
        <v>10</v>
      </c>
      <c r="H5094" s="1">
        <v>422</v>
      </c>
    </row>
    <row r="5095" spans="1:8">
      <c r="A5095" s="4" t="str">
        <f t="shared" si="79"/>
        <v>2011Utah</v>
      </c>
      <c r="B5095">
        <v>2011</v>
      </c>
      <c r="C5095" t="s">
        <v>51</v>
      </c>
      <c r="D5095" s="1">
        <v>0</v>
      </c>
      <c r="E5095" s="1">
        <v>0</v>
      </c>
      <c r="F5095" s="1">
        <v>0</v>
      </c>
      <c r="G5095" t="s">
        <v>11</v>
      </c>
      <c r="H5095" s="1">
        <v>18237</v>
      </c>
    </row>
    <row r="5096" spans="1:8">
      <c r="A5096" s="4" t="str">
        <f t="shared" si="79"/>
        <v>2011Utah</v>
      </c>
      <c r="B5096">
        <v>2011</v>
      </c>
      <c r="C5096" t="s">
        <v>51</v>
      </c>
      <c r="D5096" s="1">
        <v>0</v>
      </c>
      <c r="E5096" s="1">
        <v>0</v>
      </c>
      <c r="F5096" s="1">
        <v>0</v>
      </c>
      <c r="G5096" t="s">
        <v>12</v>
      </c>
      <c r="H5096" s="1">
        <v>3986</v>
      </c>
    </row>
    <row r="5097" spans="1:8">
      <c r="A5097" s="4" t="str">
        <f t="shared" si="79"/>
        <v>2011Utah</v>
      </c>
      <c r="B5097">
        <v>2011</v>
      </c>
      <c r="C5097" t="s">
        <v>51</v>
      </c>
      <c r="D5097" s="1">
        <v>0</v>
      </c>
      <c r="E5097" s="1">
        <v>0</v>
      </c>
      <c r="F5097" s="1">
        <v>0</v>
      </c>
      <c r="G5097" t="s">
        <v>13</v>
      </c>
      <c r="H5097" s="1">
        <v>562</v>
      </c>
    </row>
    <row r="5098" spans="1:8">
      <c r="A5098" s="4" t="str">
        <f t="shared" si="79"/>
        <v>2011Utah</v>
      </c>
      <c r="B5098">
        <v>2011</v>
      </c>
      <c r="C5098" t="s">
        <v>51</v>
      </c>
      <c r="D5098" s="1">
        <v>0</v>
      </c>
      <c r="E5098" s="1">
        <v>0</v>
      </c>
      <c r="F5098" s="1">
        <v>0</v>
      </c>
      <c r="G5098" t="s">
        <v>14</v>
      </c>
      <c r="H5098" s="1">
        <v>0</v>
      </c>
    </row>
    <row r="5099" spans="1:8">
      <c r="A5099" s="4" t="str">
        <f t="shared" si="79"/>
        <v>2011Utah</v>
      </c>
      <c r="B5099">
        <v>2011</v>
      </c>
      <c r="C5099" t="s">
        <v>51</v>
      </c>
      <c r="D5099" s="1">
        <v>0</v>
      </c>
      <c r="E5099" s="1">
        <v>0</v>
      </c>
      <c r="F5099" s="1">
        <v>0</v>
      </c>
      <c r="G5099" t="s">
        <v>15</v>
      </c>
      <c r="H5099" s="1">
        <v>132</v>
      </c>
    </row>
    <row r="5100" spans="1:8">
      <c r="A5100" s="4" t="str">
        <f t="shared" si="79"/>
        <v>2011Utah</v>
      </c>
      <c r="B5100">
        <v>2011</v>
      </c>
      <c r="C5100" t="s">
        <v>51</v>
      </c>
      <c r="D5100" s="1">
        <v>0</v>
      </c>
      <c r="E5100" s="1">
        <v>0</v>
      </c>
      <c r="F5100" s="1">
        <v>0</v>
      </c>
      <c r="G5100" t="s">
        <v>16</v>
      </c>
      <c r="H5100" s="1">
        <v>1643</v>
      </c>
    </row>
    <row r="5101" spans="1:8">
      <c r="A5101" s="4" t="str">
        <f t="shared" si="79"/>
        <v>2011Utah</v>
      </c>
      <c r="B5101">
        <v>2011</v>
      </c>
      <c r="C5101" t="s">
        <v>51</v>
      </c>
      <c r="D5101" s="1">
        <v>0</v>
      </c>
      <c r="E5101" s="1">
        <v>0</v>
      </c>
      <c r="F5101" s="1">
        <v>0</v>
      </c>
      <c r="G5101" t="s">
        <v>17</v>
      </c>
      <c r="H5101" s="1">
        <v>1052</v>
      </c>
    </row>
    <row r="5102" spans="1:8">
      <c r="A5102" s="4" t="str">
        <f t="shared" si="79"/>
        <v>2011Utah</v>
      </c>
      <c r="B5102">
        <v>2011</v>
      </c>
      <c r="C5102" t="s">
        <v>51</v>
      </c>
      <c r="D5102" s="1">
        <v>0</v>
      </c>
      <c r="E5102" s="1">
        <v>0</v>
      </c>
      <c r="F5102" s="1">
        <v>0</v>
      </c>
      <c r="G5102" t="s">
        <v>18</v>
      </c>
      <c r="H5102" s="1">
        <v>1701</v>
      </c>
    </row>
    <row r="5103" spans="1:8">
      <c r="A5103" s="4" t="str">
        <f t="shared" si="79"/>
        <v>2011Utah</v>
      </c>
      <c r="B5103">
        <v>2011</v>
      </c>
      <c r="C5103" t="s">
        <v>51</v>
      </c>
      <c r="D5103" s="1">
        <v>0</v>
      </c>
      <c r="E5103" s="1">
        <v>0</v>
      </c>
      <c r="F5103" s="1">
        <v>0</v>
      </c>
      <c r="G5103" t="s">
        <v>19</v>
      </c>
      <c r="H5103" s="1">
        <v>7538</v>
      </c>
    </row>
    <row r="5104" spans="1:8">
      <c r="A5104" s="4" t="str">
        <f t="shared" si="79"/>
        <v>2011Utah</v>
      </c>
      <c r="B5104">
        <v>2011</v>
      </c>
      <c r="C5104" t="s">
        <v>51</v>
      </c>
      <c r="D5104" s="1">
        <v>0</v>
      </c>
      <c r="E5104" s="1">
        <v>0</v>
      </c>
      <c r="F5104" s="1">
        <v>0</v>
      </c>
      <c r="G5104" t="s">
        <v>20</v>
      </c>
      <c r="H5104" s="1">
        <v>1447</v>
      </c>
    </row>
    <row r="5105" spans="1:8">
      <c r="A5105" s="4" t="str">
        <f t="shared" si="79"/>
        <v>2011Utah</v>
      </c>
      <c r="B5105">
        <v>2011</v>
      </c>
      <c r="C5105" t="s">
        <v>51</v>
      </c>
      <c r="D5105" s="1">
        <v>0</v>
      </c>
      <c r="E5105" s="1">
        <v>0</v>
      </c>
      <c r="F5105" s="1">
        <v>0</v>
      </c>
      <c r="G5105" t="s">
        <v>21</v>
      </c>
      <c r="H5105" s="1">
        <v>545</v>
      </c>
    </row>
    <row r="5106" spans="1:8">
      <c r="A5106" s="4" t="str">
        <f t="shared" si="79"/>
        <v>2011Utah</v>
      </c>
      <c r="B5106">
        <v>2011</v>
      </c>
      <c r="C5106" t="s">
        <v>51</v>
      </c>
      <c r="D5106" s="1">
        <v>0</v>
      </c>
      <c r="E5106" s="1">
        <v>0</v>
      </c>
      <c r="F5106" s="1">
        <v>0</v>
      </c>
      <c r="G5106" t="s">
        <v>22</v>
      </c>
      <c r="H5106" s="1">
        <v>290</v>
      </c>
    </row>
    <row r="5107" spans="1:8">
      <c r="A5107" s="4" t="str">
        <f t="shared" si="79"/>
        <v>2011Utah</v>
      </c>
      <c r="B5107">
        <v>2011</v>
      </c>
      <c r="C5107" t="s">
        <v>51</v>
      </c>
      <c r="D5107" s="1">
        <v>0</v>
      </c>
      <c r="E5107" s="1">
        <v>0</v>
      </c>
      <c r="F5107" s="1">
        <v>0</v>
      </c>
      <c r="G5107" t="s">
        <v>23</v>
      </c>
      <c r="H5107" s="1">
        <v>1146</v>
      </c>
    </row>
    <row r="5108" spans="1:8">
      <c r="A5108" s="4" t="str">
        <f t="shared" si="79"/>
        <v>2011Utah</v>
      </c>
      <c r="B5108">
        <v>2011</v>
      </c>
      <c r="C5108" t="s">
        <v>51</v>
      </c>
      <c r="D5108" s="1">
        <v>0</v>
      </c>
      <c r="E5108" s="1">
        <v>0</v>
      </c>
      <c r="F5108" s="1">
        <v>0</v>
      </c>
      <c r="G5108" t="s">
        <v>24</v>
      </c>
      <c r="H5108" s="1">
        <v>611</v>
      </c>
    </row>
    <row r="5109" spans="1:8">
      <c r="A5109" s="4" t="str">
        <f t="shared" si="79"/>
        <v>2011Utah</v>
      </c>
      <c r="B5109">
        <v>2011</v>
      </c>
      <c r="C5109" t="s">
        <v>51</v>
      </c>
      <c r="D5109" s="1">
        <v>0</v>
      </c>
      <c r="E5109" s="1">
        <v>0</v>
      </c>
      <c r="F5109" s="1">
        <v>0</v>
      </c>
      <c r="G5109" t="s">
        <v>25</v>
      </c>
      <c r="H5109" s="1">
        <v>494</v>
      </c>
    </row>
    <row r="5110" spans="1:8">
      <c r="A5110" s="4" t="str">
        <f t="shared" si="79"/>
        <v>2011Utah</v>
      </c>
      <c r="B5110">
        <v>2011</v>
      </c>
      <c r="C5110" t="s">
        <v>51</v>
      </c>
      <c r="D5110" s="1">
        <v>0</v>
      </c>
      <c r="E5110" s="1">
        <v>0</v>
      </c>
      <c r="F5110" s="1">
        <v>0</v>
      </c>
      <c r="G5110" t="s">
        <v>26</v>
      </c>
      <c r="H5110" s="1">
        <v>0</v>
      </c>
    </row>
    <row r="5111" spans="1:8">
      <c r="A5111" s="4" t="str">
        <f t="shared" si="79"/>
        <v>2011Utah</v>
      </c>
      <c r="B5111">
        <v>2011</v>
      </c>
      <c r="C5111" t="s">
        <v>51</v>
      </c>
      <c r="D5111" s="1">
        <v>0</v>
      </c>
      <c r="E5111" s="1">
        <v>0</v>
      </c>
      <c r="F5111" s="1">
        <v>0</v>
      </c>
      <c r="G5111" t="s">
        <v>27</v>
      </c>
      <c r="H5111" s="1">
        <v>342</v>
      </c>
    </row>
    <row r="5112" spans="1:8">
      <c r="A5112" s="4" t="str">
        <f t="shared" si="79"/>
        <v>2011Utah</v>
      </c>
      <c r="B5112">
        <v>2011</v>
      </c>
      <c r="C5112" t="s">
        <v>51</v>
      </c>
      <c r="D5112" s="1">
        <v>0</v>
      </c>
      <c r="E5112" s="1">
        <v>0</v>
      </c>
      <c r="F5112" s="1">
        <v>0</v>
      </c>
      <c r="G5112" t="s">
        <v>28</v>
      </c>
      <c r="H5112" s="1">
        <v>959</v>
      </c>
    </row>
    <row r="5113" spans="1:8">
      <c r="A5113" s="4" t="str">
        <f t="shared" si="79"/>
        <v>2011Utah</v>
      </c>
      <c r="B5113">
        <v>2011</v>
      </c>
      <c r="C5113" t="s">
        <v>51</v>
      </c>
      <c r="D5113" s="1">
        <v>0</v>
      </c>
      <c r="E5113" s="1">
        <v>0</v>
      </c>
      <c r="F5113" s="1">
        <v>0</v>
      </c>
      <c r="G5113" t="s">
        <v>29</v>
      </c>
      <c r="H5113" s="1">
        <v>1099</v>
      </c>
    </row>
    <row r="5114" spans="1:8">
      <c r="A5114" s="4" t="str">
        <f t="shared" si="79"/>
        <v>2011Utah</v>
      </c>
      <c r="B5114">
        <v>2011</v>
      </c>
      <c r="C5114" t="s">
        <v>51</v>
      </c>
      <c r="D5114" s="1">
        <v>0</v>
      </c>
      <c r="E5114" s="1">
        <v>0</v>
      </c>
      <c r="F5114" s="1">
        <v>0</v>
      </c>
      <c r="G5114" t="s">
        <v>30</v>
      </c>
      <c r="H5114" s="1">
        <v>939</v>
      </c>
    </row>
    <row r="5115" spans="1:8">
      <c r="A5115" s="4" t="str">
        <f t="shared" si="79"/>
        <v>2011Utah</v>
      </c>
      <c r="B5115">
        <v>2011</v>
      </c>
      <c r="C5115" t="s">
        <v>51</v>
      </c>
      <c r="D5115" s="1">
        <v>0</v>
      </c>
      <c r="E5115" s="1">
        <v>0</v>
      </c>
      <c r="F5115" s="1">
        <v>0</v>
      </c>
      <c r="G5115" t="s">
        <v>31</v>
      </c>
      <c r="H5115" s="1">
        <v>143</v>
      </c>
    </row>
    <row r="5116" spans="1:8">
      <c r="A5116" s="4" t="str">
        <f t="shared" si="79"/>
        <v>2011Utah</v>
      </c>
      <c r="B5116">
        <v>2011</v>
      </c>
      <c r="C5116" t="s">
        <v>51</v>
      </c>
      <c r="D5116" s="1">
        <v>0</v>
      </c>
      <c r="E5116" s="1">
        <v>0</v>
      </c>
      <c r="F5116" s="1">
        <v>0</v>
      </c>
      <c r="G5116" t="s">
        <v>32</v>
      </c>
      <c r="H5116" s="1">
        <v>511</v>
      </c>
    </row>
    <row r="5117" spans="1:8">
      <c r="A5117" s="4" t="str">
        <f t="shared" si="79"/>
        <v>2011Utah</v>
      </c>
      <c r="B5117">
        <v>2011</v>
      </c>
      <c r="C5117" t="s">
        <v>51</v>
      </c>
      <c r="D5117" s="1">
        <v>0</v>
      </c>
      <c r="E5117" s="1">
        <v>0</v>
      </c>
      <c r="F5117" s="1">
        <v>0</v>
      </c>
      <c r="G5117" t="s">
        <v>33</v>
      </c>
      <c r="H5117" s="1">
        <v>1241</v>
      </c>
    </row>
    <row r="5118" spans="1:8">
      <c r="A5118" s="4" t="str">
        <f t="shared" si="79"/>
        <v>2011Utah</v>
      </c>
      <c r="B5118">
        <v>2011</v>
      </c>
      <c r="C5118" t="s">
        <v>51</v>
      </c>
      <c r="D5118" s="1">
        <v>0</v>
      </c>
      <c r="E5118" s="1">
        <v>0</v>
      </c>
      <c r="F5118" s="1">
        <v>0</v>
      </c>
      <c r="G5118" t="s">
        <v>34</v>
      </c>
      <c r="H5118" s="1">
        <v>195</v>
      </c>
    </row>
    <row r="5119" spans="1:8">
      <c r="A5119" s="4" t="str">
        <f t="shared" si="79"/>
        <v>2011Utah</v>
      </c>
      <c r="B5119">
        <v>2011</v>
      </c>
      <c r="C5119" t="s">
        <v>51</v>
      </c>
      <c r="D5119" s="1">
        <v>0</v>
      </c>
      <c r="E5119" s="1">
        <v>0</v>
      </c>
      <c r="F5119" s="1">
        <v>0</v>
      </c>
      <c r="G5119" t="s">
        <v>35</v>
      </c>
      <c r="H5119" s="1">
        <v>4315</v>
      </c>
    </row>
    <row r="5120" spans="1:8">
      <c r="A5120" s="4" t="str">
        <f t="shared" si="79"/>
        <v>2011Utah</v>
      </c>
      <c r="B5120">
        <v>2011</v>
      </c>
      <c r="C5120" t="s">
        <v>51</v>
      </c>
      <c r="D5120" s="1">
        <v>0</v>
      </c>
      <c r="E5120" s="1">
        <v>0</v>
      </c>
      <c r="F5120" s="1">
        <v>0</v>
      </c>
      <c r="G5120" t="s">
        <v>36</v>
      </c>
      <c r="H5120" s="1">
        <v>34</v>
      </c>
    </row>
    <row r="5121" spans="1:8">
      <c r="A5121" s="4" t="str">
        <f t="shared" si="79"/>
        <v>2011Utah</v>
      </c>
      <c r="B5121">
        <v>2011</v>
      </c>
      <c r="C5121" t="s">
        <v>51</v>
      </c>
      <c r="D5121" s="1">
        <v>0</v>
      </c>
      <c r="E5121" s="1">
        <v>0</v>
      </c>
      <c r="F5121" s="1">
        <v>0</v>
      </c>
      <c r="G5121" t="s">
        <v>37</v>
      </c>
      <c r="H5121" s="1">
        <v>506</v>
      </c>
    </row>
    <row r="5122" spans="1:8">
      <c r="A5122" s="4" t="str">
        <f t="shared" si="79"/>
        <v>2011Utah</v>
      </c>
      <c r="B5122">
        <v>2011</v>
      </c>
      <c r="C5122" t="s">
        <v>51</v>
      </c>
      <c r="D5122" s="1">
        <v>0</v>
      </c>
      <c r="E5122" s="1">
        <v>0</v>
      </c>
      <c r="F5122" s="1">
        <v>0</v>
      </c>
      <c r="G5122" t="s">
        <v>38</v>
      </c>
      <c r="H5122" s="1">
        <v>1707</v>
      </c>
    </row>
    <row r="5123" spans="1:8">
      <c r="A5123" s="4" t="str">
        <f t="shared" ref="A5123:A5186" si="80">B5123&amp;C5123</f>
        <v>2011Utah</v>
      </c>
      <c r="B5123">
        <v>2011</v>
      </c>
      <c r="C5123" t="s">
        <v>51</v>
      </c>
      <c r="D5123" s="1">
        <v>0</v>
      </c>
      <c r="E5123" s="1">
        <v>0</v>
      </c>
      <c r="F5123" s="1">
        <v>0</v>
      </c>
      <c r="G5123" t="s">
        <v>39</v>
      </c>
      <c r="H5123" s="1">
        <v>1937</v>
      </c>
    </row>
    <row r="5124" spans="1:8">
      <c r="A5124" s="4" t="str">
        <f t="shared" si="80"/>
        <v>2011Utah</v>
      </c>
      <c r="B5124">
        <v>2011</v>
      </c>
      <c r="C5124" t="s">
        <v>51</v>
      </c>
      <c r="D5124" s="1">
        <v>0</v>
      </c>
      <c r="E5124" s="1">
        <v>0</v>
      </c>
      <c r="F5124" s="1">
        <v>0</v>
      </c>
      <c r="G5124" t="s">
        <v>40</v>
      </c>
      <c r="H5124" s="1">
        <v>1653</v>
      </c>
    </row>
    <row r="5125" spans="1:8">
      <c r="A5125" s="4" t="str">
        <f t="shared" si="80"/>
        <v>2011Utah</v>
      </c>
      <c r="B5125">
        <v>2011</v>
      </c>
      <c r="C5125" t="s">
        <v>51</v>
      </c>
      <c r="D5125" s="1">
        <v>0</v>
      </c>
      <c r="E5125" s="1">
        <v>0</v>
      </c>
      <c r="F5125" s="1">
        <v>0</v>
      </c>
      <c r="G5125" t="s">
        <v>41</v>
      </c>
      <c r="H5125" s="1">
        <v>2</v>
      </c>
    </row>
    <row r="5126" spans="1:8">
      <c r="A5126" s="4" t="str">
        <f t="shared" si="80"/>
        <v>2011Utah</v>
      </c>
      <c r="B5126">
        <v>2011</v>
      </c>
      <c r="C5126" t="s">
        <v>51</v>
      </c>
      <c r="D5126" s="1">
        <v>0</v>
      </c>
      <c r="E5126" s="1">
        <v>0</v>
      </c>
      <c r="F5126" s="1">
        <v>0</v>
      </c>
      <c r="G5126" t="s">
        <v>42</v>
      </c>
      <c r="H5126" s="1">
        <v>2584</v>
      </c>
    </row>
    <row r="5127" spans="1:8">
      <c r="A5127" s="4" t="str">
        <f t="shared" si="80"/>
        <v>2011Utah</v>
      </c>
      <c r="B5127">
        <v>2011</v>
      </c>
      <c r="C5127" t="s">
        <v>51</v>
      </c>
      <c r="D5127" s="1">
        <v>0</v>
      </c>
      <c r="E5127" s="1">
        <v>0</v>
      </c>
      <c r="F5127" s="1">
        <v>0</v>
      </c>
      <c r="G5127" t="s">
        <v>43</v>
      </c>
      <c r="H5127" s="1">
        <v>150</v>
      </c>
    </row>
    <row r="5128" spans="1:8">
      <c r="A5128" s="4" t="str">
        <f t="shared" si="80"/>
        <v>2011Utah</v>
      </c>
      <c r="B5128">
        <v>2011</v>
      </c>
      <c r="C5128" t="s">
        <v>51</v>
      </c>
      <c r="D5128" s="1">
        <v>0</v>
      </c>
      <c r="E5128" s="1">
        <v>0</v>
      </c>
      <c r="F5128" s="1">
        <v>0</v>
      </c>
      <c r="G5128" t="s">
        <v>44</v>
      </c>
      <c r="H5128" s="1">
        <v>2037</v>
      </c>
    </row>
    <row r="5129" spans="1:8">
      <c r="A5129" s="4" t="str">
        <f t="shared" si="80"/>
        <v>2011Utah</v>
      </c>
      <c r="B5129">
        <v>2011</v>
      </c>
      <c r="C5129" t="s">
        <v>51</v>
      </c>
      <c r="D5129" s="1">
        <v>0</v>
      </c>
      <c r="E5129" s="1">
        <v>0</v>
      </c>
      <c r="F5129" s="1">
        <v>0</v>
      </c>
      <c r="G5129" t="s">
        <v>45</v>
      </c>
      <c r="H5129" s="1">
        <v>1496</v>
      </c>
    </row>
    <row r="5130" spans="1:8">
      <c r="A5130" s="4" t="str">
        <f t="shared" si="80"/>
        <v>2011Utah</v>
      </c>
      <c r="B5130">
        <v>2011</v>
      </c>
      <c r="C5130" t="s">
        <v>51</v>
      </c>
      <c r="D5130" s="1">
        <v>0</v>
      </c>
      <c r="E5130" s="1">
        <v>0</v>
      </c>
      <c r="F5130" s="1">
        <v>0</v>
      </c>
      <c r="G5130" t="s">
        <v>46</v>
      </c>
      <c r="H5130" s="1">
        <v>0</v>
      </c>
    </row>
    <row r="5131" spans="1:8">
      <c r="A5131" s="4" t="str">
        <f t="shared" si="80"/>
        <v>2011Utah</v>
      </c>
      <c r="B5131">
        <v>2011</v>
      </c>
      <c r="C5131" t="s">
        <v>51</v>
      </c>
      <c r="D5131" s="1">
        <v>0</v>
      </c>
      <c r="E5131" s="1">
        <v>0</v>
      </c>
      <c r="F5131" s="1">
        <v>0</v>
      </c>
      <c r="G5131" t="s">
        <v>47</v>
      </c>
      <c r="H5131" s="1">
        <v>309</v>
      </c>
    </row>
    <row r="5132" spans="1:8">
      <c r="A5132" s="4" t="str">
        <f t="shared" si="80"/>
        <v>2011Utah</v>
      </c>
      <c r="B5132">
        <v>2011</v>
      </c>
      <c r="C5132" t="s">
        <v>51</v>
      </c>
      <c r="D5132" s="1">
        <v>0</v>
      </c>
      <c r="E5132" s="1">
        <v>0</v>
      </c>
      <c r="F5132" s="1">
        <v>0</v>
      </c>
      <c r="G5132" t="s">
        <v>48</v>
      </c>
      <c r="H5132" s="1">
        <v>128</v>
      </c>
    </row>
    <row r="5133" spans="1:8">
      <c r="A5133" s="4" t="str">
        <f t="shared" si="80"/>
        <v>2011Utah</v>
      </c>
      <c r="B5133">
        <v>2011</v>
      </c>
      <c r="C5133" t="s">
        <v>51</v>
      </c>
      <c r="D5133" s="1">
        <v>0</v>
      </c>
      <c r="E5133" s="1">
        <v>0</v>
      </c>
      <c r="F5133" s="1">
        <v>0</v>
      </c>
      <c r="G5133" t="s">
        <v>49</v>
      </c>
      <c r="H5133" s="1">
        <v>549</v>
      </c>
    </row>
    <row r="5134" spans="1:8">
      <c r="A5134" s="4" t="str">
        <f t="shared" si="80"/>
        <v>2011Utah</v>
      </c>
      <c r="B5134">
        <v>2011</v>
      </c>
      <c r="C5134" t="s">
        <v>51</v>
      </c>
      <c r="D5134" s="1">
        <v>0</v>
      </c>
      <c r="E5134" s="1">
        <v>0</v>
      </c>
      <c r="F5134" s="1">
        <v>0</v>
      </c>
      <c r="G5134" t="s">
        <v>50</v>
      </c>
      <c r="H5134" s="1">
        <v>4507</v>
      </c>
    </row>
    <row r="5135" spans="1:8">
      <c r="A5135" s="4" t="str">
        <f t="shared" si="80"/>
        <v>2011Utah</v>
      </c>
      <c r="B5135">
        <v>2011</v>
      </c>
      <c r="C5135" t="s">
        <v>51</v>
      </c>
      <c r="D5135" s="1">
        <v>0</v>
      </c>
      <c r="E5135" s="1">
        <v>0</v>
      </c>
      <c r="F5135" s="1">
        <v>0</v>
      </c>
      <c r="G5135" t="s">
        <v>51</v>
      </c>
      <c r="H5135" s="1">
        <v>0</v>
      </c>
    </row>
    <row r="5136" spans="1:8">
      <c r="A5136" s="4" t="str">
        <f t="shared" si="80"/>
        <v>2011Utah</v>
      </c>
      <c r="B5136">
        <v>2011</v>
      </c>
      <c r="C5136" t="s">
        <v>51</v>
      </c>
      <c r="D5136" s="1">
        <v>0</v>
      </c>
      <c r="E5136" s="1">
        <v>0</v>
      </c>
      <c r="F5136" s="1">
        <v>0</v>
      </c>
      <c r="G5136" t="s">
        <v>52</v>
      </c>
      <c r="H5136" s="1">
        <v>122</v>
      </c>
    </row>
    <row r="5137" spans="1:8">
      <c r="A5137" s="4" t="str">
        <f t="shared" si="80"/>
        <v>2011Utah</v>
      </c>
      <c r="B5137">
        <v>2011</v>
      </c>
      <c r="C5137" t="s">
        <v>51</v>
      </c>
      <c r="D5137" s="1">
        <v>0</v>
      </c>
      <c r="E5137" s="1">
        <v>0</v>
      </c>
      <c r="F5137" s="1">
        <v>0</v>
      </c>
      <c r="G5137" t="s">
        <v>53</v>
      </c>
      <c r="H5137" s="1">
        <v>2413</v>
      </c>
    </row>
    <row r="5138" spans="1:8">
      <c r="A5138" s="4" t="str">
        <f t="shared" si="80"/>
        <v>2011Utah</v>
      </c>
      <c r="B5138">
        <v>2011</v>
      </c>
      <c r="C5138" t="s">
        <v>51</v>
      </c>
      <c r="D5138" s="1">
        <v>0</v>
      </c>
      <c r="E5138" s="1">
        <v>0</v>
      </c>
      <c r="F5138" s="1">
        <v>0</v>
      </c>
      <c r="G5138" t="s">
        <v>54</v>
      </c>
      <c r="H5138" s="1">
        <v>4825</v>
      </c>
    </row>
    <row r="5139" spans="1:8">
      <c r="A5139" s="4" t="str">
        <f t="shared" si="80"/>
        <v>2011Utah</v>
      </c>
      <c r="B5139">
        <v>2011</v>
      </c>
      <c r="C5139" t="s">
        <v>51</v>
      </c>
      <c r="D5139" s="1">
        <v>0</v>
      </c>
      <c r="E5139" s="1">
        <v>0</v>
      </c>
      <c r="F5139" s="1">
        <v>0</v>
      </c>
      <c r="G5139" t="s">
        <v>55</v>
      </c>
      <c r="H5139" s="1">
        <v>270</v>
      </c>
    </row>
    <row r="5140" spans="1:8">
      <c r="A5140" s="4" t="str">
        <f t="shared" si="80"/>
        <v>2011Utah</v>
      </c>
      <c r="B5140">
        <v>2011</v>
      </c>
      <c r="C5140" t="s">
        <v>51</v>
      </c>
      <c r="D5140" s="1">
        <v>0</v>
      </c>
      <c r="E5140" s="1">
        <v>0</v>
      </c>
      <c r="F5140" s="1">
        <v>0</v>
      </c>
      <c r="G5140" t="s">
        <v>56</v>
      </c>
      <c r="H5140" s="1">
        <v>158</v>
      </c>
    </row>
    <row r="5141" spans="1:8">
      <c r="A5141" s="4" t="str">
        <f t="shared" si="80"/>
        <v>2011Utah</v>
      </c>
      <c r="B5141">
        <v>2011</v>
      </c>
      <c r="C5141" t="s">
        <v>51</v>
      </c>
      <c r="D5141" s="1">
        <v>0</v>
      </c>
      <c r="E5141" s="1">
        <v>0</v>
      </c>
      <c r="F5141" s="1">
        <v>0</v>
      </c>
      <c r="G5141" t="s">
        <v>57</v>
      </c>
      <c r="H5141" s="1">
        <v>1058</v>
      </c>
    </row>
    <row r="5142" spans="1:8">
      <c r="A5142" s="4" t="str">
        <f t="shared" si="80"/>
        <v>2011Utah</v>
      </c>
      <c r="B5142">
        <v>2011</v>
      </c>
      <c r="C5142" t="s">
        <v>51</v>
      </c>
      <c r="D5142" s="1">
        <v>0</v>
      </c>
      <c r="E5142" s="1">
        <v>0</v>
      </c>
      <c r="F5142" s="1">
        <v>0</v>
      </c>
      <c r="G5142" t="s">
        <v>58</v>
      </c>
      <c r="H5142" s="1">
        <v>0</v>
      </c>
    </row>
    <row r="5143" spans="1:8">
      <c r="A5143" s="4" t="str">
        <f t="shared" si="80"/>
        <v>2011Vermont</v>
      </c>
      <c r="B5143">
        <v>2011</v>
      </c>
      <c r="C5143" s="4" t="s">
        <v>52</v>
      </c>
      <c r="D5143" s="1">
        <v>621354</v>
      </c>
      <c r="E5143" s="1">
        <v>537304</v>
      </c>
      <c r="F5143" s="1">
        <v>60719</v>
      </c>
      <c r="G5143">
        <v>0</v>
      </c>
      <c r="H5143" s="1">
        <v>0</v>
      </c>
    </row>
    <row r="5144" spans="1:8">
      <c r="A5144" s="4" t="str">
        <f t="shared" si="80"/>
        <v>2011Vermont</v>
      </c>
      <c r="B5144">
        <v>2011</v>
      </c>
      <c r="C5144" t="s">
        <v>52</v>
      </c>
      <c r="D5144" s="1">
        <v>0</v>
      </c>
      <c r="E5144" s="1">
        <v>0</v>
      </c>
      <c r="F5144" s="1">
        <v>0</v>
      </c>
      <c r="G5144" t="s">
        <v>7</v>
      </c>
      <c r="H5144" s="1">
        <v>0</v>
      </c>
    </row>
    <row r="5145" spans="1:8">
      <c r="A5145" s="4" t="str">
        <f t="shared" si="80"/>
        <v>2011Vermont</v>
      </c>
      <c r="B5145">
        <v>2011</v>
      </c>
      <c r="C5145" t="s">
        <v>52</v>
      </c>
      <c r="D5145" s="1">
        <v>0</v>
      </c>
      <c r="E5145" s="1">
        <v>0</v>
      </c>
      <c r="F5145" s="1">
        <v>0</v>
      </c>
      <c r="G5145" t="s">
        <v>8</v>
      </c>
      <c r="H5145" s="1">
        <v>580</v>
      </c>
    </row>
    <row r="5146" spans="1:8">
      <c r="A5146" s="4" t="str">
        <f t="shared" si="80"/>
        <v>2011Vermont</v>
      </c>
      <c r="B5146">
        <v>2011</v>
      </c>
      <c r="C5146" t="s">
        <v>52</v>
      </c>
      <c r="D5146" s="1">
        <v>0</v>
      </c>
      <c r="E5146" s="1">
        <v>0</v>
      </c>
      <c r="F5146" s="1">
        <v>0</v>
      </c>
      <c r="G5146" t="s">
        <v>9</v>
      </c>
      <c r="H5146" s="1">
        <v>310</v>
      </c>
    </row>
    <row r="5147" spans="1:8">
      <c r="A5147" s="4" t="str">
        <f t="shared" si="80"/>
        <v>2011Vermont</v>
      </c>
      <c r="B5147">
        <v>2011</v>
      </c>
      <c r="C5147" t="s">
        <v>52</v>
      </c>
      <c r="D5147" s="1">
        <v>0</v>
      </c>
      <c r="E5147" s="1">
        <v>0</v>
      </c>
      <c r="F5147" s="1">
        <v>0</v>
      </c>
      <c r="G5147" t="s">
        <v>10</v>
      </c>
      <c r="H5147" s="1">
        <v>0</v>
      </c>
    </row>
    <row r="5148" spans="1:8">
      <c r="A5148" s="4" t="str">
        <f t="shared" si="80"/>
        <v>2011Vermont</v>
      </c>
      <c r="B5148">
        <v>2011</v>
      </c>
      <c r="C5148" t="s">
        <v>52</v>
      </c>
      <c r="D5148" s="1">
        <v>0</v>
      </c>
      <c r="E5148" s="1">
        <v>0</v>
      </c>
      <c r="F5148" s="1">
        <v>0</v>
      </c>
      <c r="G5148" t="s">
        <v>11</v>
      </c>
      <c r="H5148" s="1">
        <v>819</v>
      </c>
    </row>
    <row r="5149" spans="1:8">
      <c r="A5149" s="4" t="str">
        <f t="shared" si="80"/>
        <v>2011Vermont</v>
      </c>
      <c r="B5149">
        <v>2011</v>
      </c>
      <c r="C5149" t="s">
        <v>52</v>
      </c>
      <c r="D5149" s="1">
        <v>0</v>
      </c>
      <c r="E5149" s="1">
        <v>0</v>
      </c>
      <c r="F5149" s="1">
        <v>0</v>
      </c>
      <c r="G5149" t="s">
        <v>12</v>
      </c>
      <c r="H5149" s="1">
        <v>529</v>
      </c>
    </row>
    <row r="5150" spans="1:8">
      <c r="A5150" s="4" t="str">
        <f t="shared" si="80"/>
        <v>2011Vermont</v>
      </c>
      <c r="B5150">
        <v>2011</v>
      </c>
      <c r="C5150" t="s">
        <v>52</v>
      </c>
      <c r="D5150" s="1">
        <v>0</v>
      </c>
      <c r="E5150" s="1">
        <v>0</v>
      </c>
      <c r="F5150" s="1">
        <v>0</v>
      </c>
      <c r="G5150" t="s">
        <v>13</v>
      </c>
      <c r="H5150" s="1">
        <v>2105</v>
      </c>
    </row>
    <row r="5151" spans="1:8">
      <c r="A5151" s="4" t="str">
        <f t="shared" si="80"/>
        <v>2011Vermont</v>
      </c>
      <c r="B5151">
        <v>2011</v>
      </c>
      <c r="C5151" t="s">
        <v>52</v>
      </c>
      <c r="D5151" s="1">
        <v>0</v>
      </c>
      <c r="E5151" s="1">
        <v>0</v>
      </c>
      <c r="F5151" s="1">
        <v>0</v>
      </c>
      <c r="G5151" t="s">
        <v>14</v>
      </c>
      <c r="H5151" s="1">
        <v>107</v>
      </c>
    </row>
    <row r="5152" spans="1:8">
      <c r="A5152" s="4" t="str">
        <f t="shared" si="80"/>
        <v>2011Vermont</v>
      </c>
      <c r="B5152">
        <v>2011</v>
      </c>
      <c r="C5152" t="s">
        <v>52</v>
      </c>
      <c r="D5152" s="1">
        <v>0</v>
      </c>
      <c r="E5152" s="1">
        <v>0</v>
      </c>
      <c r="F5152" s="1">
        <v>0</v>
      </c>
      <c r="G5152" t="s">
        <v>15</v>
      </c>
      <c r="H5152" s="1">
        <v>27</v>
      </c>
    </row>
    <row r="5153" spans="1:8">
      <c r="A5153" s="4" t="str">
        <f t="shared" si="80"/>
        <v>2011Vermont</v>
      </c>
      <c r="B5153">
        <v>2011</v>
      </c>
      <c r="C5153" t="s">
        <v>52</v>
      </c>
      <c r="D5153" s="1">
        <v>0</v>
      </c>
      <c r="E5153" s="1">
        <v>0</v>
      </c>
      <c r="F5153" s="1">
        <v>0</v>
      </c>
      <c r="G5153" t="s">
        <v>16</v>
      </c>
      <c r="H5153" s="1">
        <v>366</v>
      </c>
    </row>
    <row r="5154" spans="1:8">
      <c r="A5154" s="4" t="str">
        <f t="shared" si="80"/>
        <v>2011Vermont</v>
      </c>
      <c r="B5154">
        <v>2011</v>
      </c>
      <c r="C5154" t="s">
        <v>52</v>
      </c>
      <c r="D5154" s="1">
        <v>0</v>
      </c>
      <c r="E5154" s="1">
        <v>0</v>
      </c>
      <c r="F5154" s="1">
        <v>0</v>
      </c>
      <c r="G5154" t="s">
        <v>17</v>
      </c>
      <c r="H5154" s="1">
        <v>101</v>
      </c>
    </row>
    <row r="5155" spans="1:8">
      <c r="A5155" s="4" t="str">
        <f t="shared" si="80"/>
        <v>2011Vermont</v>
      </c>
      <c r="B5155">
        <v>2011</v>
      </c>
      <c r="C5155" t="s">
        <v>52</v>
      </c>
      <c r="D5155" s="1">
        <v>0</v>
      </c>
      <c r="E5155" s="1">
        <v>0</v>
      </c>
      <c r="F5155" s="1">
        <v>0</v>
      </c>
      <c r="G5155" t="s">
        <v>18</v>
      </c>
      <c r="H5155" s="1">
        <v>143</v>
      </c>
    </row>
    <row r="5156" spans="1:8">
      <c r="A5156" s="4" t="str">
        <f t="shared" si="80"/>
        <v>2011Vermont</v>
      </c>
      <c r="B5156">
        <v>2011</v>
      </c>
      <c r="C5156" t="s">
        <v>52</v>
      </c>
      <c r="D5156" s="1">
        <v>0</v>
      </c>
      <c r="E5156" s="1">
        <v>0</v>
      </c>
      <c r="F5156" s="1">
        <v>0</v>
      </c>
      <c r="G5156" t="s">
        <v>19</v>
      </c>
      <c r="H5156" s="1">
        <v>0</v>
      </c>
    </row>
    <row r="5157" spans="1:8">
      <c r="A5157" s="4" t="str">
        <f t="shared" si="80"/>
        <v>2011Vermont</v>
      </c>
      <c r="B5157">
        <v>2011</v>
      </c>
      <c r="C5157" t="s">
        <v>52</v>
      </c>
      <c r="D5157" s="1">
        <v>0</v>
      </c>
      <c r="E5157" s="1">
        <v>0</v>
      </c>
      <c r="F5157" s="1">
        <v>0</v>
      </c>
      <c r="G5157" t="s">
        <v>20</v>
      </c>
      <c r="H5157" s="1">
        <v>386</v>
      </c>
    </row>
    <row r="5158" spans="1:8">
      <c r="A5158" s="4" t="str">
        <f t="shared" si="80"/>
        <v>2011Vermont</v>
      </c>
      <c r="B5158">
        <v>2011</v>
      </c>
      <c r="C5158" t="s">
        <v>52</v>
      </c>
      <c r="D5158" s="1">
        <v>0</v>
      </c>
      <c r="E5158" s="1">
        <v>0</v>
      </c>
      <c r="F5158" s="1">
        <v>0</v>
      </c>
      <c r="G5158" t="s">
        <v>21</v>
      </c>
      <c r="H5158" s="1">
        <v>258</v>
      </c>
    </row>
    <row r="5159" spans="1:8">
      <c r="A5159" s="4" t="str">
        <f t="shared" si="80"/>
        <v>2011Vermont</v>
      </c>
      <c r="B5159">
        <v>2011</v>
      </c>
      <c r="C5159" t="s">
        <v>52</v>
      </c>
      <c r="D5159" s="1">
        <v>0</v>
      </c>
      <c r="E5159" s="1">
        <v>0</v>
      </c>
      <c r="F5159" s="1">
        <v>0</v>
      </c>
      <c r="G5159" t="s">
        <v>22</v>
      </c>
      <c r="H5159" s="1">
        <v>0</v>
      </c>
    </row>
    <row r="5160" spans="1:8">
      <c r="A5160" s="4" t="str">
        <f t="shared" si="80"/>
        <v>2011Vermont</v>
      </c>
      <c r="B5160">
        <v>2011</v>
      </c>
      <c r="C5160" t="s">
        <v>52</v>
      </c>
      <c r="D5160" s="1">
        <v>0</v>
      </c>
      <c r="E5160" s="1">
        <v>0</v>
      </c>
      <c r="F5160" s="1">
        <v>0</v>
      </c>
      <c r="G5160" t="s">
        <v>23</v>
      </c>
      <c r="H5160" s="1">
        <v>7</v>
      </c>
    </row>
    <row r="5161" spans="1:8">
      <c r="A5161" s="4" t="str">
        <f t="shared" si="80"/>
        <v>2011Vermont</v>
      </c>
      <c r="B5161">
        <v>2011</v>
      </c>
      <c r="C5161" t="s">
        <v>52</v>
      </c>
      <c r="D5161" s="1">
        <v>0</v>
      </c>
      <c r="E5161" s="1">
        <v>0</v>
      </c>
      <c r="F5161" s="1">
        <v>0</v>
      </c>
      <c r="G5161" t="s">
        <v>24</v>
      </c>
      <c r="H5161" s="1">
        <v>627</v>
      </c>
    </row>
    <row r="5162" spans="1:8">
      <c r="A5162" s="4" t="str">
        <f t="shared" si="80"/>
        <v>2011Vermont</v>
      </c>
      <c r="B5162">
        <v>2011</v>
      </c>
      <c r="C5162" t="s">
        <v>52</v>
      </c>
      <c r="D5162" s="1">
        <v>0</v>
      </c>
      <c r="E5162" s="1">
        <v>0</v>
      </c>
      <c r="F5162" s="1">
        <v>0</v>
      </c>
      <c r="G5162" t="s">
        <v>25</v>
      </c>
      <c r="H5162" s="1">
        <v>41</v>
      </c>
    </row>
    <row r="5163" spans="1:8">
      <c r="A5163" s="4" t="str">
        <f t="shared" si="80"/>
        <v>2011Vermont</v>
      </c>
      <c r="B5163">
        <v>2011</v>
      </c>
      <c r="C5163" t="s">
        <v>52</v>
      </c>
      <c r="D5163" s="1">
        <v>0</v>
      </c>
      <c r="E5163" s="1">
        <v>0</v>
      </c>
      <c r="F5163" s="1">
        <v>0</v>
      </c>
      <c r="G5163" t="s">
        <v>26</v>
      </c>
      <c r="H5163" s="1">
        <v>322</v>
      </c>
    </row>
    <row r="5164" spans="1:8">
      <c r="A5164" s="4" t="str">
        <f t="shared" si="80"/>
        <v>2011Vermont</v>
      </c>
      <c r="B5164">
        <v>2011</v>
      </c>
      <c r="C5164" t="s">
        <v>52</v>
      </c>
      <c r="D5164" s="1">
        <v>0</v>
      </c>
      <c r="E5164" s="1">
        <v>0</v>
      </c>
      <c r="F5164" s="1">
        <v>0</v>
      </c>
      <c r="G5164" t="s">
        <v>27</v>
      </c>
      <c r="H5164" s="1">
        <v>361</v>
      </c>
    </row>
    <row r="5165" spans="1:8">
      <c r="A5165" s="4" t="str">
        <f t="shared" si="80"/>
        <v>2011Vermont</v>
      </c>
      <c r="B5165">
        <v>2011</v>
      </c>
      <c r="C5165" t="s">
        <v>52</v>
      </c>
      <c r="D5165" s="1">
        <v>0</v>
      </c>
      <c r="E5165" s="1">
        <v>0</v>
      </c>
      <c r="F5165" s="1">
        <v>0</v>
      </c>
      <c r="G5165" t="s">
        <v>28</v>
      </c>
      <c r="H5165" s="1">
        <v>2378</v>
      </c>
    </row>
    <row r="5166" spans="1:8">
      <c r="A5166" s="4" t="str">
        <f t="shared" si="80"/>
        <v>2011Vermont</v>
      </c>
      <c r="B5166">
        <v>2011</v>
      </c>
      <c r="C5166" t="s">
        <v>52</v>
      </c>
      <c r="D5166" s="1">
        <v>0</v>
      </c>
      <c r="E5166" s="1">
        <v>0</v>
      </c>
      <c r="F5166" s="1">
        <v>0</v>
      </c>
      <c r="G5166" t="s">
        <v>29</v>
      </c>
      <c r="H5166" s="1">
        <v>335</v>
      </c>
    </row>
    <row r="5167" spans="1:8">
      <c r="A5167" s="4" t="str">
        <f t="shared" si="80"/>
        <v>2011Vermont</v>
      </c>
      <c r="B5167">
        <v>2011</v>
      </c>
      <c r="C5167" t="s">
        <v>52</v>
      </c>
      <c r="D5167" s="1">
        <v>0</v>
      </c>
      <c r="E5167" s="1">
        <v>0</v>
      </c>
      <c r="F5167" s="1">
        <v>0</v>
      </c>
      <c r="G5167" t="s">
        <v>30</v>
      </c>
      <c r="H5167" s="1">
        <v>206</v>
      </c>
    </row>
    <row r="5168" spans="1:8">
      <c r="A5168" s="4" t="str">
        <f t="shared" si="80"/>
        <v>2011Vermont</v>
      </c>
      <c r="B5168">
        <v>2011</v>
      </c>
      <c r="C5168" t="s">
        <v>52</v>
      </c>
      <c r="D5168" s="1">
        <v>0</v>
      </c>
      <c r="E5168" s="1">
        <v>0</v>
      </c>
      <c r="F5168" s="1">
        <v>0</v>
      </c>
      <c r="G5168" t="s">
        <v>31</v>
      </c>
      <c r="H5168" s="1">
        <v>0</v>
      </c>
    </row>
    <row r="5169" spans="1:8">
      <c r="A5169" s="4" t="str">
        <f t="shared" si="80"/>
        <v>2011Vermont</v>
      </c>
      <c r="B5169">
        <v>2011</v>
      </c>
      <c r="C5169" t="s">
        <v>52</v>
      </c>
      <c r="D5169" s="1">
        <v>0</v>
      </c>
      <c r="E5169" s="1">
        <v>0</v>
      </c>
      <c r="F5169" s="1">
        <v>0</v>
      </c>
      <c r="G5169" t="s">
        <v>32</v>
      </c>
      <c r="H5169" s="1">
        <v>69</v>
      </c>
    </row>
    <row r="5170" spans="1:8">
      <c r="A5170" s="4" t="str">
        <f t="shared" si="80"/>
        <v>2011Vermont</v>
      </c>
      <c r="B5170">
        <v>2011</v>
      </c>
      <c r="C5170" t="s">
        <v>52</v>
      </c>
      <c r="D5170" s="1">
        <v>0</v>
      </c>
      <c r="E5170" s="1">
        <v>0</v>
      </c>
      <c r="F5170" s="1">
        <v>0</v>
      </c>
      <c r="G5170" t="s">
        <v>33</v>
      </c>
      <c r="H5170" s="1">
        <v>0</v>
      </c>
    </row>
    <row r="5171" spans="1:8">
      <c r="A5171" s="4" t="str">
        <f t="shared" si="80"/>
        <v>2011Vermont</v>
      </c>
      <c r="B5171">
        <v>2011</v>
      </c>
      <c r="C5171" t="s">
        <v>52</v>
      </c>
      <c r="D5171" s="1">
        <v>0</v>
      </c>
      <c r="E5171" s="1">
        <v>0</v>
      </c>
      <c r="F5171" s="1">
        <v>0</v>
      </c>
      <c r="G5171" t="s">
        <v>34</v>
      </c>
      <c r="H5171" s="1">
        <v>0</v>
      </c>
    </row>
    <row r="5172" spans="1:8">
      <c r="A5172" s="4" t="str">
        <f t="shared" si="80"/>
        <v>2011Vermont</v>
      </c>
      <c r="B5172">
        <v>2011</v>
      </c>
      <c r="C5172" t="s">
        <v>52</v>
      </c>
      <c r="D5172" s="1">
        <v>0</v>
      </c>
      <c r="E5172" s="1">
        <v>0</v>
      </c>
      <c r="F5172" s="1">
        <v>0</v>
      </c>
      <c r="G5172" t="s">
        <v>35</v>
      </c>
      <c r="H5172" s="1">
        <v>15</v>
      </c>
    </row>
    <row r="5173" spans="1:8">
      <c r="A5173" s="4" t="str">
        <f t="shared" si="80"/>
        <v>2011Vermont</v>
      </c>
      <c r="B5173">
        <v>2011</v>
      </c>
      <c r="C5173" t="s">
        <v>52</v>
      </c>
      <c r="D5173" s="1">
        <v>0</v>
      </c>
      <c r="E5173" s="1">
        <v>0</v>
      </c>
      <c r="F5173" s="1">
        <v>0</v>
      </c>
      <c r="G5173" t="s">
        <v>36</v>
      </c>
      <c r="H5173" s="1">
        <v>2244</v>
      </c>
    </row>
    <row r="5174" spans="1:8">
      <c r="A5174" s="4" t="str">
        <f t="shared" si="80"/>
        <v>2011Vermont</v>
      </c>
      <c r="B5174">
        <v>2011</v>
      </c>
      <c r="C5174" t="s">
        <v>52</v>
      </c>
      <c r="D5174" s="1">
        <v>0</v>
      </c>
      <c r="E5174" s="1">
        <v>0</v>
      </c>
      <c r="F5174" s="1">
        <v>0</v>
      </c>
      <c r="G5174" t="s">
        <v>37</v>
      </c>
      <c r="H5174" s="1">
        <v>962</v>
      </c>
    </row>
    <row r="5175" spans="1:8">
      <c r="A5175" s="4" t="str">
        <f t="shared" si="80"/>
        <v>2011Vermont</v>
      </c>
      <c r="B5175">
        <v>2011</v>
      </c>
      <c r="C5175" t="s">
        <v>52</v>
      </c>
      <c r="D5175" s="1">
        <v>0</v>
      </c>
      <c r="E5175" s="1">
        <v>0</v>
      </c>
      <c r="F5175" s="1">
        <v>0</v>
      </c>
      <c r="G5175" t="s">
        <v>38</v>
      </c>
      <c r="H5175" s="1">
        <v>56</v>
      </c>
    </row>
    <row r="5176" spans="1:8">
      <c r="A5176" s="4" t="str">
        <f t="shared" si="80"/>
        <v>2011Vermont</v>
      </c>
      <c r="B5176">
        <v>2011</v>
      </c>
      <c r="C5176" t="s">
        <v>52</v>
      </c>
      <c r="D5176" s="1">
        <v>0</v>
      </c>
      <c r="E5176" s="1">
        <v>0</v>
      </c>
      <c r="F5176" s="1">
        <v>0</v>
      </c>
      <c r="G5176" t="s">
        <v>39</v>
      </c>
      <c r="H5176" s="1">
        <v>3723</v>
      </c>
    </row>
    <row r="5177" spans="1:8">
      <c r="A5177" s="4" t="str">
        <f t="shared" si="80"/>
        <v>2011Vermont</v>
      </c>
      <c r="B5177">
        <v>2011</v>
      </c>
      <c r="C5177" t="s">
        <v>52</v>
      </c>
      <c r="D5177" s="1">
        <v>0</v>
      </c>
      <c r="E5177" s="1">
        <v>0</v>
      </c>
      <c r="F5177" s="1">
        <v>0</v>
      </c>
      <c r="G5177" t="s">
        <v>40</v>
      </c>
      <c r="H5177" s="1">
        <v>250</v>
      </c>
    </row>
    <row r="5178" spans="1:8">
      <c r="A5178" s="4" t="str">
        <f t="shared" si="80"/>
        <v>2011Vermont</v>
      </c>
      <c r="B5178">
        <v>2011</v>
      </c>
      <c r="C5178" t="s">
        <v>52</v>
      </c>
      <c r="D5178" s="1">
        <v>0</v>
      </c>
      <c r="E5178" s="1">
        <v>0</v>
      </c>
      <c r="F5178" s="1">
        <v>0</v>
      </c>
      <c r="G5178" t="s">
        <v>41</v>
      </c>
      <c r="H5178" s="1">
        <v>0</v>
      </c>
    </row>
    <row r="5179" spans="1:8">
      <c r="A5179" s="4" t="str">
        <f t="shared" si="80"/>
        <v>2011Vermont</v>
      </c>
      <c r="B5179">
        <v>2011</v>
      </c>
      <c r="C5179" t="s">
        <v>52</v>
      </c>
      <c r="D5179" s="1">
        <v>0</v>
      </c>
      <c r="E5179" s="1">
        <v>0</v>
      </c>
      <c r="F5179" s="1">
        <v>0</v>
      </c>
      <c r="G5179" t="s">
        <v>42</v>
      </c>
      <c r="H5179" s="1">
        <v>383</v>
      </c>
    </row>
    <row r="5180" spans="1:8">
      <c r="A5180" s="4" t="str">
        <f t="shared" si="80"/>
        <v>2011Vermont</v>
      </c>
      <c r="B5180">
        <v>2011</v>
      </c>
      <c r="C5180" t="s">
        <v>52</v>
      </c>
      <c r="D5180" s="1">
        <v>0</v>
      </c>
      <c r="E5180" s="1">
        <v>0</v>
      </c>
      <c r="F5180" s="1">
        <v>0</v>
      </c>
      <c r="G5180" t="s">
        <v>43</v>
      </c>
      <c r="H5180" s="1">
        <v>0</v>
      </c>
    </row>
    <row r="5181" spans="1:8">
      <c r="A5181" s="4" t="str">
        <f t="shared" si="80"/>
        <v>2011Vermont</v>
      </c>
      <c r="B5181">
        <v>2011</v>
      </c>
      <c r="C5181" t="s">
        <v>52</v>
      </c>
      <c r="D5181" s="1">
        <v>0</v>
      </c>
      <c r="E5181" s="1">
        <v>0</v>
      </c>
      <c r="F5181" s="1">
        <v>0</v>
      </c>
      <c r="G5181" t="s">
        <v>44</v>
      </c>
      <c r="H5181" s="1">
        <v>124</v>
      </c>
    </row>
    <row r="5182" spans="1:8">
      <c r="A5182" s="4" t="str">
        <f t="shared" si="80"/>
        <v>2011Vermont</v>
      </c>
      <c r="B5182">
        <v>2011</v>
      </c>
      <c r="C5182" t="s">
        <v>52</v>
      </c>
      <c r="D5182" s="1">
        <v>0</v>
      </c>
      <c r="E5182" s="1">
        <v>0</v>
      </c>
      <c r="F5182" s="1">
        <v>0</v>
      </c>
      <c r="G5182" t="s">
        <v>45</v>
      </c>
      <c r="H5182" s="1">
        <v>389</v>
      </c>
    </row>
    <row r="5183" spans="1:8">
      <c r="A5183" s="4" t="str">
        <f t="shared" si="80"/>
        <v>2011Vermont</v>
      </c>
      <c r="B5183">
        <v>2011</v>
      </c>
      <c r="C5183" t="s">
        <v>52</v>
      </c>
      <c r="D5183" s="1">
        <v>0</v>
      </c>
      <c r="E5183" s="1">
        <v>0</v>
      </c>
      <c r="F5183" s="1">
        <v>0</v>
      </c>
      <c r="G5183" t="s">
        <v>46</v>
      </c>
      <c r="H5183" s="1">
        <v>401</v>
      </c>
    </row>
    <row r="5184" spans="1:8">
      <c r="A5184" s="4" t="str">
        <f t="shared" si="80"/>
        <v>2011Vermont</v>
      </c>
      <c r="B5184">
        <v>2011</v>
      </c>
      <c r="C5184" t="s">
        <v>52</v>
      </c>
      <c r="D5184" s="1">
        <v>0</v>
      </c>
      <c r="E5184" s="1">
        <v>0</v>
      </c>
      <c r="F5184" s="1">
        <v>0</v>
      </c>
      <c r="G5184" t="s">
        <v>47</v>
      </c>
      <c r="H5184" s="1">
        <v>21</v>
      </c>
    </row>
    <row r="5185" spans="1:8">
      <c r="A5185" s="4" t="str">
        <f t="shared" si="80"/>
        <v>2011Vermont</v>
      </c>
      <c r="B5185">
        <v>2011</v>
      </c>
      <c r="C5185" t="s">
        <v>52</v>
      </c>
      <c r="D5185" s="1">
        <v>0</v>
      </c>
      <c r="E5185" s="1">
        <v>0</v>
      </c>
      <c r="F5185" s="1">
        <v>0</v>
      </c>
      <c r="G5185" t="s">
        <v>48</v>
      </c>
      <c r="H5185" s="1">
        <v>0</v>
      </c>
    </row>
    <row r="5186" spans="1:8">
      <c r="A5186" s="4" t="str">
        <f t="shared" si="80"/>
        <v>2011Vermont</v>
      </c>
      <c r="B5186">
        <v>2011</v>
      </c>
      <c r="C5186" t="s">
        <v>52</v>
      </c>
      <c r="D5186" s="1">
        <v>0</v>
      </c>
      <c r="E5186" s="1">
        <v>0</v>
      </c>
      <c r="F5186" s="1">
        <v>0</v>
      </c>
      <c r="G5186" t="s">
        <v>49</v>
      </c>
      <c r="H5186" s="1">
        <v>327</v>
      </c>
    </row>
    <row r="5187" spans="1:8">
      <c r="A5187" s="4" t="str">
        <f t="shared" ref="A5187:A5250" si="81">B5187&amp;C5187</f>
        <v>2011Vermont</v>
      </c>
      <c r="B5187">
        <v>2011</v>
      </c>
      <c r="C5187" t="s">
        <v>52</v>
      </c>
      <c r="D5187" s="1">
        <v>0</v>
      </c>
      <c r="E5187" s="1">
        <v>0</v>
      </c>
      <c r="F5187" s="1">
        <v>0</v>
      </c>
      <c r="G5187" t="s">
        <v>50</v>
      </c>
      <c r="H5187" s="1">
        <v>185</v>
      </c>
    </row>
    <row r="5188" spans="1:8">
      <c r="A5188" s="4" t="str">
        <f t="shared" si="81"/>
        <v>2011Vermont</v>
      </c>
      <c r="B5188">
        <v>2011</v>
      </c>
      <c r="C5188" t="s">
        <v>52</v>
      </c>
      <c r="D5188" s="1">
        <v>0</v>
      </c>
      <c r="E5188" s="1">
        <v>0</v>
      </c>
      <c r="F5188" s="1">
        <v>0</v>
      </c>
      <c r="G5188" t="s">
        <v>51</v>
      </c>
      <c r="H5188" s="1">
        <v>182</v>
      </c>
    </row>
    <row r="5189" spans="1:8">
      <c r="A5189" s="4" t="str">
        <f t="shared" si="81"/>
        <v>2011Vermont</v>
      </c>
      <c r="B5189">
        <v>2011</v>
      </c>
      <c r="C5189" t="s">
        <v>52</v>
      </c>
      <c r="D5189" s="1">
        <v>0</v>
      </c>
      <c r="E5189" s="1">
        <v>0</v>
      </c>
      <c r="F5189" s="1">
        <v>0</v>
      </c>
      <c r="G5189" t="s">
        <v>52</v>
      </c>
      <c r="H5189" s="1">
        <v>0</v>
      </c>
    </row>
    <row r="5190" spans="1:8">
      <c r="A5190" s="4" t="str">
        <f t="shared" si="81"/>
        <v>2011Vermont</v>
      </c>
      <c r="B5190">
        <v>2011</v>
      </c>
      <c r="C5190" t="s">
        <v>52</v>
      </c>
      <c r="D5190" s="1">
        <v>0</v>
      </c>
      <c r="E5190" s="1">
        <v>0</v>
      </c>
      <c r="F5190" s="1">
        <v>0</v>
      </c>
      <c r="G5190" t="s">
        <v>53</v>
      </c>
      <c r="H5190" s="1">
        <v>740</v>
      </c>
    </row>
    <row r="5191" spans="1:8">
      <c r="A5191" s="4" t="str">
        <f t="shared" si="81"/>
        <v>2011Vermont</v>
      </c>
      <c r="B5191">
        <v>2011</v>
      </c>
      <c r="C5191" t="s">
        <v>52</v>
      </c>
      <c r="D5191" s="1">
        <v>0</v>
      </c>
      <c r="E5191" s="1">
        <v>0</v>
      </c>
      <c r="F5191" s="1">
        <v>0</v>
      </c>
      <c r="G5191" t="s">
        <v>54</v>
      </c>
      <c r="H5191" s="1">
        <v>156</v>
      </c>
    </row>
    <row r="5192" spans="1:8">
      <c r="A5192" s="4" t="str">
        <f t="shared" si="81"/>
        <v>2011Vermont</v>
      </c>
      <c r="B5192">
        <v>2011</v>
      </c>
      <c r="C5192" t="s">
        <v>52</v>
      </c>
      <c r="D5192" s="1">
        <v>0</v>
      </c>
      <c r="E5192" s="1">
        <v>0</v>
      </c>
      <c r="F5192" s="1">
        <v>0</v>
      </c>
      <c r="G5192" t="s">
        <v>55</v>
      </c>
      <c r="H5192" s="1">
        <v>53</v>
      </c>
    </row>
    <row r="5193" spans="1:8">
      <c r="A5193" s="4" t="str">
        <f t="shared" si="81"/>
        <v>2011Vermont</v>
      </c>
      <c r="B5193">
        <v>2011</v>
      </c>
      <c r="C5193" t="s">
        <v>52</v>
      </c>
      <c r="D5193" s="1">
        <v>0</v>
      </c>
      <c r="E5193" s="1">
        <v>0</v>
      </c>
      <c r="F5193" s="1">
        <v>0</v>
      </c>
      <c r="G5193" t="s">
        <v>56</v>
      </c>
      <c r="H5193" s="1">
        <v>137</v>
      </c>
    </row>
    <row r="5194" spans="1:8">
      <c r="A5194" s="4" t="str">
        <f t="shared" si="81"/>
        <v>2011Vermont</v>
      </c>
      <c r="B5194">
        <v>2011</v>
      </c>
      <c r="C5194" t="s">
        <v>52</v>
      </c>
      <c r="D5194" s="1">
        <v>0</v>
      </c>
      <c r="E5194" s="1">
        <v>0</v>
      </c>
      <c r="F5194" s="1">
        <v>0</v>
      </c>
      <c r="G5194" t="s">
        <v>57</v>
      </c>
      <c r="H5194" s="1">
        <v>38</v>
      </c>
    </row>
    <row r="5195" spans="1:8">
      <c r="A5195" s="4" t="str">
        <f t="shared" si="81"/>
        <v>2011Vermont</v>
      </c>
      <c r="B5195">
        <v>2011</v>
      </c>
      <c r="C5195" t="s">
        <v>52</v>
      </c>
      <c r="D5195" s="1">
        <v>0</v>
      </c>
      <c r="E5195" s="1">
        <v>0</v>
      </c>
      <c r="F5195" s="1">
        <v>0</v>
      </c>
      <c r="G5195" t="s">
        <v>58</v>
      </c>
      <c r="H5195" s="1">
        <v>19</v>
      </c>
    </row>
    <row r="5196" spans="1:8">
      <c r="A5196" s="4" t="str">
        <f t="shared" si="81"/>
        <v>2011Virginia</v>
      </c>
      <c r="B5196">
        <v>2011</v>
      </c>
      <c r="C5196" s="4" t="s">
        <v>53</v>
      </c>
      <c r="D5196" s="1">
        <v>7996552</v>
      </c>
      <c r="E5196" s="1">
        <v>6789620</v>
      </c>
      <c r="F5196" s="1">
        <v>889751</v>
      </c>
      <c r="G5196">
        <v>0</v>
      </c>
      <c r="H5196" s="1">
        <v>0</v>
      </c>
    </row>
    <row r="5197" spans="1:8">
      <c r="A5197" s="4" t="str">
        <f t="shared" si="81"/>
        <v>2011Virginia</v>
      </c>
      <c r="B5197">
        <v>2011</v>
      </c>
      <c r="C5197" t="s">
        <v>53</v>
      </c>
      <c r="D5197" s="1">
        <v>0</v>
      </c>
      <c r="E5197" s="1">
        <v>0</v>
      </c>
      <c r="F5197" s="1">
        <v>0</v>
      </c>
      <c r="G5197" t="s">
        <v>7</v>
      </c>
      <c r="H5197" s="1">
        <v>4930</v>
      </c>
    </row>
    <row r="5198" spans="1:8">
      <c r="A5198" s="4" t="str">
        <f t="shared" si="81"/>
        <v>2011Virginia</v>
      </c>
      <c r="B5198">
        <v>2011</v>
      </c>
      <c r="C5198" t="s">
        <v>53</v>
      </c>
      <c r="D5198" s="1">
        <v>0</v>
      </c>
      <c r="E5198" s="1">
        <v>0</v>
      </c>
      <c r="F5198" s="1">
        <v>0</v>
      </c>
      <c r="G5198" t="s">
        <v>8</v>
      </c>
      <c r="H5198" s="1">
        <v>3202</v>
      </c>
    </row>
    <row r="5199" spans="1:8">
      <c r="A5199" s="4" t="str">
        <f t="shared" si="81"/>
        <v>2011Virginia</v>
      </c>
      <c r="B5199">
        <v>2011</v>
      </c>
      <c r="C5199" t="s">
        <v>53</v>
      </c>
      <c r="D5199" s="1">
        <v>0</v>
      </c>
      <c r="E5199" s="1">
        <v>0</v>
      </c>
      <c r="F5199" s="1">
        <v>0</v>
      </c>
      <c r="G5199" t="s">
        <v>9</v>
      </c>
      <c r="H5199" s="1">
        <v>4679</v>
      </c>
    </row>
    <row r="5200" spans="1:8">
      <c r="A5200" s="4" t="str">
        <f t="shared" si="81"/>
        <v>2011Virginia</v>
      </c>
      <c r="B5200">
        <v>2011</v>
      </c>
      <c r="C5200" t="s">
        <v>53</v>
      </c>
      <c r="D5200" s="1">
        <v>0</v>
      </c>
      <c r="E5200" s="1">
        <v>0</v>
      </c>
      <c r="F5200" s="1">
        <v>0</v>
      </c>
      <c r="G5200" t="s">
        <v>10</v>
      </c>
      <c r="H5200" s="1">
        <v>645</v>
      </c>
    </row>
    <row r="5201" spans="1:8">
      <c r="A5201" s="4" t="str">
        <f t="shared" si="81"/>
        <v>2011Virginia</v>
      </c>
      <c r="B5201">
        <v>2011</v>
      </c>
      <c r="C5201" t="s">
        <v>53</v>
      </c>
      <c r="D5201" s="1">
        <v>0</v>
      </c>
      <c r="E5201" s="1">
        <v>0</v>
      </c>
      <c r="F5201" s="1">
        <v>0</v>
      </c>
      <c r="G5201" t="s">
        <v>11</v>
      </c>
      <c r="H5201" s="1">
        <v>19371</v>
      </c>
    </row>
    <row r="5202" spans="1:8">
      <c r="A5202" s="4" t="str">
        <f t="shared" si="81"/>
        <v>2011Virginia</v>
      </c>
      <c r="B5202">
        <v>2011</v>
      </c>
      <c r="C5202" t="s">
        <v>53</v>
      </c>
      <c r="D5202" s="1">
        <v>0</v>
      </c>
      <c r="E5202" s="1">
        <v>0</v>
      </c>
      <c r="F5202" s="1">
        <v>0</v>
      </c>
      <c r="G5202" t="s">
        <v>12</v>
      </c>
      <c r="H5202" s="1">
        <v>4908</v>
      </c>
    </row>
    <row r="5203" spans="1:8">
      <c r="A5203" s="4" t="str">
        <f t="shared" si="81"/>
        <v>2011Virginia</v>
      </c>
      <c r="B5203">
        <v>2011</v>
      </c>
      <c r="C5203" t="s">
        <v>53</v>
      </c>
      <c r="D5203" s="1">
        <v>0</v>
      </c>
      <c r="E5203" s="1">
        <v>0</v>
      </c>
      <c r="F5203" s="1">
        <v>0</v>
      </c>
      <c r="G5203" t="s">
        <v>13</v>
      </c>
      <c r="H5203" s="1">
        <v>5376</v>
      </c>
    </row>
    <row r="5204" spans="1:8">
      <c r="A5204" s="4" t="str">
        <f t="shared" si="81"/>
        <v>2011Virginia</v>
      </c>
      <c r="B5204">
        <v>2011</v>
      </c>
      <c r="C5204" t="s">
        <v>53</v>
      </c>
      <c r="D5204" s="1">
        <v>0</v>
      </c>
      <c r="E5204" s="1">
        <v>0</v>
      </c>
      <c r="F5204" s="1">
        <v>0</v>
      </c>
      <c r="G5204" t="s">
        <v>14</v>
      </c>
      <c r="H5204" s="1">
        <v>961</v>
      </c>
    </row>
    <row r="5205" spans="1:8">
      <c r="A5205" s="4" t="str">
        <f t="shared" si="81"/>
        <v>2011Virginia</v>
      </c>
      <c r="B5205">
        <v>2011</v>
      </c>
      <c r="C5205" t="s">
        <v>53</v>
      </c>
      <c r="D5205" s="1">
        <v>0</v>
      </c>
      <c r="E5205" s="1">
        <v>0</v>
      </c>
      <c r="F5205" s="1">
        <v>0</v>
      </c>
      <c r="G5205" t="s">
        <v>15</v>
      </c>
      <c r="H5205" s="1">
        <v>6854</v>
      </c>
    </row>
    <row r="5206" spans="1:8">
      <c r="A5206" s="4" t="str">
        <f t="shared" si="81"/>
        <v>2011Virginia</v>
      </c>
      <c r="B5206">
        <v>2011</v>
      </c>
      <c r="C5206" t="s">
        <v>53</v>
      </c>
      <c r="D5206" s="1">
        <v>0</v>
      </c>
      <c r="E5206" s="1">
        <v>0</v>
      </c>
      <c r="F5206" s="1">
        <v>0</v>
      </c>
      <c r="G5206" t="s">
        <v>16</v>
      </c>
      <c r="H5206" s="1">
        <v>17773</v>
      </c>
    </row>
    <row r="5207" spans="1:8">
      <c r="A5207" s="4" t="str">
        <f t="shared" si="81"/>
        <v>2011Virginia</v>
      </c>
      <c r="B5207">
        <v>2011</v>
      </c>
      <c r="C5207" t="s">
        <v>53</v>
      </c>
      <c r="D5207" s="1">
        <v>0</v>
      </c>
      <c r="E5207" s="1">
        <v>0</v>
      </c>
      <c r="F5207" s="1">
        <v>0</v>
      </c>
      <c r="G5207" t="s">
        <v>17</v>
      </c>
      <c r="H5207" s="1">
        <v>8715</v>
      </c>
    </row>
    <row r="5208" spans="1:8">
      <c r="A5208" s="4" t="str">
        <f t="shared" si="81"/>
        <v>2011Virginia</v>
      </c>
      <c r="B5208">
        <v>2011</v>
      </c>
      <c r="C5208" t="s">
        <v>53</v>
      </c>
      <c r="D5208" s="1">
        <v>0</v>
      </c>
      <c r="E5208" s="1">
        <v>0</v>
      </c>
      <c r="F5208" s="1">
        <v>0</v>
      </c>
      <c r="G5208" t="s">
        <v>18</v>
      </c>
      <c r="H5208" s="1">
        <v>2917</v>
      </c>
    </row>
    <row r="5209" spans="1:8">
      <c r="A5209" s="4" t="str">
        <f t="shared" si="81"/>
        <v>2011Virginia</v>
      </c>
      <c r="B5209">
        <v>2011</v>
      </c>
      <c r="C5209" t="s">
        <v>53</v>
      </c>
      <c r="D5209" s="1">
        <v>0</v>
      </c>
      <c r="E5209" s="1">
        <v>0</v>
      </c>
      <c r="F5209" s="1">
        <v>0</v>
      </c>
      <c r="G5209" t="s">
        <v>19</v>
      </c>
      <c r="H5209" s="1">
        <v>434</v>
      </c>
    </row>
    <row r="5210" spans="1:8">
      <c r="A5210" s="4" t="str">
        <f t="shared" si="81"/>
        <v>2011Virginia</v>
      </c>
      <c r="B5210">
        <v>2011</v>
      </c>
      <c r="C5210" t="s">
        <v>53</v>
      </c>
      <c r="D5210" s="1">
        <v>0</v>
      </c>
      <c r="E5210" s="1">
        <v>0</v>
      </c>
      <c r="F5210" s="1">
        <v>0</v>
      </c>
      <c r="G5210" t="s">
        <v>20</v>
      </c>
      <c r="H5210" s="1">
        <v>4000</v>
      </c>
    </row>
    <row r="5211" spans="1:8">
      <c r="A5211" s="4" t="str">
        <f t="shared" si="81"/>
        <v>2011Virginia</v>
      </c>
      <c r="B5211">
        <v>2011</v>
      </c>
      <c r="C5211" t="s">
        <v>53</v>
      </c>
      <c r="D5211" s="1">
        <v>0</v>
      </c>
      <c r="E5211" s="1">
        <v>0</v>
      </c>
      <c r="F5211" s="1">
        <v>0</v>
      </c>
      <c r="G5211" t="s">
        <v>21</v>
      </c>
      <c r="H5211" s="1">
        <v>2703</v>
      </c>
    </row>
    <row r="5212" spans="1:8">
      <c r="A5212" s="4" t="str">
        <f t="shared" si="81"/>
        <v>2011Virginia</v>
      </c>
      <c r="B5212">
        <v>2011</v>
      </c>
      <c r="C5212" t="s">
        <v>53</v>
      </c>
      <c r="D5212" s="1">
        <v>0</v>
      </c>
      <c r="E5212" s="1">
        <v>0</v>
      </c>
      <c r="F5212" s="1">
        <v>0</v>
      </c>
      <c r="G5212" t="s">
        <v>22</v>
      </c>
      <c r="H5212" s="1">
        <v>1503</v>
      </c>
    </row>
    <row r="5213" spans="1:8">
      <c r="A5213" s="4" t="str">
        <f t="shared" si="81"/>
        <v>2011Virginia</v>
      </c>
      <c r="B5213">
        <v>2011</v>
      </c>
      <c r="C5213" t="s">
        <v>53</v>
      </c>
      <c r="D5213" s="1">
        <v>0</v>
      </c>
      <c r="E5213" s="1">
        <v>0</v>
      </c>
      <c r="F5213" s="1">
        <v>0</v>
      </c>
      <c r="G5213" t="s">
        <v>23</v>
      </c>
      <c r="H5213" s="1">
        <v>892</v>
      </c>
    </row>
    <row r="5214" spans="1:8">
      <c r="A5214" s="4" t="str">
        <f t="shared" si="81"/>
        <v>2011Virginia</v>
      </c>
      <c r="B5214">
        <v>2011</v>
      </c>
      <c r="C5214" t="s">
        <v>53</v>
      </c>
      <c r="D5214" s="1">
        <v>0</v>
      </c>
      <c r="E5214" s="1">
        <v>0</v>
      </c>
      <c r="F5214" s="1">
        <v>0</v>
      </c>
      <c r="G5214" t="s">
        <v>24</v>
      </c>
      <c r="H5214" s="1">
        <v>3630</v>
      </c>
    </row>
    <row r="5215" spans="1:8">
      <c r="A5215" s="4" t="str">
        <f t="shared" si="81"/>
        <v>2011Virginia</v>
      </c>
      <c r="B5215">
        <v>2011</v>
      </c>
      <c r="C5215" t="s">
        <v>53</v>
      </c>
      <c r="D5215" s="1">
        <v>0</v>
      </c>
      <c r="E5215" s="1">
        <v>0</v>
      </c>
      <c r="F5215" s="1">
        <v>0</v>
      </c>
      <c r="G5215" t="s">
        <v>25</v>
      </c>
      <c r="H5215" s="1">
        <v>2496</v>
      </c>
    </row>
    <row r="5216" spans="1:8">
      <c r="A5216" s="4" t="str">
        <f t="shared" si="81"/>
        <v>2011Virginia</v>
      </c>
      <c r="B5216">
        <v>2011</v>
      </c>
      <c r="C5216" t="s">
        <v>53</v>
      </c>
      <c r="D5216" s="1">
        <v>0</v>
      </c>
      <c r="E5216" s="1">
        <v>0</v>
      </c>
      <c r="F5216" s="1">
        <v>0</v>
      </c>
      <c r="G5216" t="s">
        <v>26</v>
      </c>
      <c r="H5216" s="1">
        <v>2855</v>
      </c>
    </row>
    <row r="5217" spans="1:8">
      <c r="A5217" s="4" t="str">
        <f t="shared" si="81"/>
        <v>2011Virginia</v>
      </c>
      <c r="B5217">
        <v>2011</v>
      </c>
      <c r="C5217" t="s">
        <v>53</v>
      </c>
      <c r="D5217" s="1">
        <v>0</v>
      </c>
      <c r="E5217" s="1">
        <v>0</v>
      </c>
      <c r="F5217" s="1">
        <v>0</v>
      </c>
      <c r="G5217" t="s">
        <v>27</v>
      </c>
      <c r="H5217" s="1">
        <v>22051</v>
      </c>
    </row>
    <row r="5218" spans="1:8">
      <c r="A5218" s="4" t="str">
        <f t="shared" si="81"/>
        <v>2011Virginia</v>
      </c>
      <c r="B5218">
        <v>2011</v>
      </c>
      <c r="C5218" t="s">
        <v>53</v>
      </c>
      <c r="D5218" s="1">
        <v>0</v>
      </c>
      <c r="E5218" s="1">
        <v>0</v>
      </c>
      <c r="F5218" s="1">
        <v>0</v>
      </c>
      <c r="G5218" t="s">
        <v>28</v>
      </c>
      <c r="H5218" s="1">
        <v>5386</v>
      </c>
    </row>
    <row r="5219" spans="1:8">
      <c r="A5219" s="4" t="str">
        <f t="shared" si="81"/>
        <v>2011Virginia</v>
      </c>
      <c r="B5219">
        <v>2011</v>
      </c>
      <c r="C5219" t="s">
        <v>53</v>
      </c>
      <c r="D5219" s="1">
        <v>0</v>
      </c>
      <c r="E5219" s="1">
        <v>0</v>
      </c>
      <c r="F5219" s="1">
        <v>0</v>
      </c>
      <c r="G5219" t="s">
        <v>29</v>
      </c>
      <c r="H5219" s="1">
        <v>7323</v>
      </c>
    </row>
    <row r="5220" spans="1:8">
      <c r="A5220" s="4" t="str">
        <f t="shared" si="81"/>
        <v>2011Virginia</v>
      </c>
      <c r="B5220">
        <v>2011</v>
      </c>
      <c r="C5220" t="s">
        <v>53</v>
      </c>
      <c r="D5220" s="1">
        <v>0</v>
      </c>
      <c r="E5220" s="1">
        <v>0</v>
      </c>
      <c r="F5220" s="1">
        <v>0</v>
      </c>
      <c r="G5220" t="s">
        <v>30</v>
      </c>
      <c r="H5220" s="1">
        <v>834</v>
      </c>
    </row>
    <row r="5221" spans="1:8">
      <c r="A5221" s="4" t="str">
        <f t="shared" si="81"/>
        <v>2011Virginia</v>
      </c>
      <c r="B5221">
        <v>2011</v>
      </c>
      <c r="C5221" t="s">
        <v>53</v>
      </c>
      <c r="D5221" s="1">
        <v>0</v>
      </c>
      <c r="E5221" s="1">
        <v>0</v>
      </c>
      <c r="F5221" s="1">
        <v>0</v>
      </c>
      <c r="G5221" t="s">
        <v>31</v>
      </c>
      <c r="H5221" s="1">
        <v>1682</v>
      </c>
    </row>
    <row r="5222" spans="1:8">
      <c r="A5222" s="4" t="str">
        <f t="shared" si="81"/>
        <v>2011Virginia</v>
      </c>
      <c r="B5222">
        <v>2011</v>
      </c>
      <c r="C5222" t="s">
        <v>53</v>
      </c>
      <c r="D5222" s="1">
        <v>0</v>
      </c>
      <c r="E5222" s="1">
        <v>0</v>
      </c>
      <c r="F5222" s="1">
        <v>0</v>
      </c>
      <c r="G5222" t="s">
        <v>32</v>
      </c>
      <c r="H5222" s="1">
        <v>2277</v>
      </c>
    </row>
    <row r="5223" spans="1:8">
      <c r="A5223" s="4" t="str">
        <f t="shared" si="81"/>
        <v>2011Virginia</v>
      </c>
      <c r="B5223">
        <v>2011</v>
      </c>
      <c r="C5223" t="s">
        <v>53</v>
      </c>
      <c r="D5223" s="1">
        <v>0</v>
      </c>
      <c r="E5223" s="1">
        <v>0</v>
      </c>
      <c r="F5223" s="1">
        <v>0</v>
      </c>
      <c r="G5223" t="s">
        <v>33</v>
      </c>
      <c r="H5223" s="1">
        <v>617</v>
      </c>
    </row>
    <row r="5224" spans="1:8">
      <c r="A5224" s="4" t="str">
        <f t="shared" si="81"/>
        <v>2011Virginia</v>
      </c>
      <c r="B5224">
        <v>2011</v>
      </c>
      <c r="C5224" t="s">
        <v>53</v>
      </c>
      <c r="D5224" s="1">
        <v>0</v>
      </c>
      <c r="E5224" s="1">
        <v>0</v>
      </c>
      <c r="F5224" s="1">
        <v>0</v>
      </c>
      <c r="G5224" t="s">
        <v>34</v>
      </c>
      <c r="H5224" s="1">
        <v>256</v>
      </c>
    </row>
    <row r="5225" spans="1:8">
      <c r="A5225" s="4" t="str">
        <f t="shared" si="81"/>
        <v>2011Virginia</v>
      </c>
      <c r="B5225">
        <v>2011</v>
      </c>
      <c r="C5225" t="s">
        <v>53</v>
      </c>
      <c r="D5225" s="1">
        <v>0</v>
      </c>
      <c r="E5225" s="1">
        <v>0</v>
      </c>
      <c r="F5225" s="1">
        <v>0</v>
      </c>
      <c r="G5225" t="s">
        <v>35</v>
      </c>
      <c r="H5225" s="1">
        <v>1717</v>
      </c>
    </row>
    <row r="5226" spans="1:8">
      <c r="A5226" s="4" t="str">
        <f t="shared" si="81"/>
        <v>2011Virginia</v>
      </c>
      <c r="B5226">
        <v>2011</v>
      </c>
      <c r="C5226" t="s">
        <v>53</v>
      </c>
      <c r="D5226" s="1">
        <v>0</v>
      </c>
      <c r="E5226" s="1">
        <v>0</v>
      </c>
      <c r="F5226" s="1">
        <v>0</v>
      </c>
      <c r="G5226" t="s">
        <v>36</v>
      </c>
      <c r="H5226" s="1">
        <v>1344</v>
      </c>
    </row>
    <row r="5227" spans="1:8">
      <c r="A5227" s="4" t="str">
        <f t="shared" si="81"/>
        <v>2011Virginia</v>
      </c>
      <c r="B5227">
        <v>2011</v>
      </c>
      <c r="C5227" t="s">
        <v>53</v>
      </c>
      <c r="D5227" s="1">
        <v>0</v>
      </c>
      <c r="E5227" s="1">
        <v>0</v>
      </c>
      <c r="F5227" s="1">
        <v>0</v>
      </c>
      <c r="G5227" t="s">
        <v>37</v>
      </c>
      <c r="H5227" s="1">
        <v>7327</v>
      </c>
    </row>
    <row r="5228" spans="1:8">
      <c r="A5228" s="4" t="str">
        <f t="shared" si="81"/>
        <v>2011Virginia</v>
      </c>
      <c r="B5228">
        <v>2011</v>
      </c>
      <c r="C5228" t="s">
        <v>53</v>
      </c>
      <c r="D5228" s="1">
        <v>0</v>
      </c>
      <c r="E5228" s="1">
        <v>0</v>
      </c>
      <c r="F5228" s="1">
        <v>0</v>
      </c>
      <c r="G5228" t="s">
        <v>38</v>
      </c>
      <c r="H5228" s="1">
        <v>1014</v>
      </c>
    </row>
    <row r="5229" spans="1:8">
      <c r="A5229" s="4" t="str">
        <f t="shared" si="81"/>
        <v>2011Virginia</v>
      </c>
      <c r="B5229">
        <v>2011</v>
      </c>
      <c r="C5229" t="s">
        <v>53</v>
      </c>
      <c r="D5229" s="1">
        <v>0</v>
      </c>
      <c r="E5229" s="1">
        <v>0</v>
      </c>
      <c r="F5229" s="1">
        <v>0</v>
      </c>
      <c r="G5229" t="s">
        <v>39</v>
      </c>
      <c r="H5229" s="1">
        <v>12455</v>
      </c>
    </row>
    <row r="5230" spans="1:8">
      <c r="A5230" s="4" t="str">
        <f t="shared" si="81"/>
        <v>2011Virginia</v>
      </c>
      <c r="B5230">
        <v>2011</v>
      </c>
      <c r="C5230" t="s">
        <v>53</v>
      </c>
      <c r="D5230" s="1">
        <v>0</v>
      </c>
      <c r="E5230" s="1">
        <v>0</v>
      </c>
      <c r="F5230" s="1">
        <v>0</v>
      </c>
      <c r="G5230" t="s">
        <v>40</v>
      </c>
      <c r="H5230" s="1">
        <v>22753</v>
      </c>
    </row>
    <row r="5231" spans="1:8">
      <c r="A5231" s="4" t="str">
        <f t="shared" si="81"/>
        <v>2011Virginia</v>
      </c>
      <c r="B5231">
        <v>2011</v>
      </c>
      <c r="C5231" t="s">
        <v>53</v>
      </c>
      <c r="D5231" s="1">
        <v>0</v>
      </c>
      <c r="E5231" s="1">
        <v>0</v>
      </c>
      <c r="F5231" s="1">
        <v>0</v>
      </c>
      <c r="G5231" t="s">
        <v>41</v>
      </c>
      <c r="H5231" s="1">
        <v>462</v>
      </c>
    </row>
    <row r="5232" spans="1:8">
      <c r="A5232" s="4" t="str">
        <f t="shared" si="81"/>
        <v>2011Virginia</v>
      </c>
      <c r="B5232">
        <v>2011</v>
      </c>
      <c r="C5232" t="s">
        <v>53</v>
      </c>
      <c r="D5232" s="1">
        <v>0</v>
      </c>
      <c r="E5232" s="1">
        <v>0</v>
      </c>
      <c r="F5232" s="1">
        <v>0</v>
      </c>
      <c r="G5232" t="s">
        <v>42</v>
      </c>
      <c r="H5232" s="1">
        <v>9570</v>
      </c>
    </row>
    <row r="5233" spans="1:8">
      <c r="A5233" s="4" t="str">
        <f t="shared" si="81"/>
        <v>2011Virginia</v>
      </c>
      <c r="B5233">
        <v>2011</v>
      </c>
      <c r="C5233" t="s">
        <v>53</v>
      </c>
      <c r="D5233" s="1">
        <v>0</v>
      </c>
      <c r="E5233" s="1">
        <v>0</v>
      </c>
      <c r="F5233" s="1">
        <v>0</v>
      </c>
      <c r="G5233" t="s">
        <v>43</v>
      </c>
      <c r="H5233" s="1">
        <v>853</v>
      </c>
    </row>
    <row r="5234" spans="1:8">
      <c r="A5234" s="4" t="str">
        <f t="shared" si="81"/>
        <v>2011Virginia</v>
      </c>
      <c r="B5234">
        <v>2011</v>
      </c>
      <c r="C5234" t="s">
        <v>53</v>
      </c>
      <c r="D5234" s="1">
        <v>0</v>
      </c>
      <c r="E5234" s="1">
        <v>0</v>
      </c>
      <c r="F5234" s="1">
        <v>0</v>
      </c>
      <c r="G5234" t="s">
        <v>44</v>
      </c>
      <c r="H5234" s="1">
        <v>3499</v>
      </c>
    </row>
    <row r="5235" spans="1:8">
      <c r="A5235" s="4" t="str">
        <f t="shared" si="81"/>
        <v>2011Virginia</v>
      </c>
      <c r="B5235">
        <v>2011</v>
      </c>
      <c r="C5235" t="s">
        <v>53</v>
      </c>
      <c r="D5235" s="1">
        <v>0</v>
      </c>
      <c r="E5235" s="1">
        <v>0</v>
      </c>
      <c r="F5235" s="1">
        <v>0</v>
      </c>
      <c r="G5235" t="s">
        <v>45</v>
      </c>
      <c r="H5235" s="1">
        <v>12009</v>
      </c>
    </row>
    <row r="5236" spans="1:8">
      <c r="A5236" s="4" t="str">
        <f t="shared" si="81"/>
        <v>2011Virginia</v>
      </c>
      <c r="B5236">
        <v>2011</v>
      </c>
      <c r="C5236" t="s">
        <v>53</v>
      </c>
      <c r="D5236" s="1">
        <v>0</v>
      </c>
      <c r="E5236" s="1">
        <v>0</v>
      </c>
      <c r="F5236" s="1">
        <v>0</v>
      </c>
      <c r="G5236" t="s">
        <v>46</v>
      </c>
      <c r="H5236" s="1">
        <v>1897</v>
      </c>
    </row>
    <row r="5237" spans="1:8">
      <c r="A5237" s="4" t="str">
        <f t="shared" si="81"/>
        <v>2011Virginia</v>
      </c>
      <c r="B5237">
        <v>2011</v>
      </c>
      <c r="C5237" t="s">
        <v>53</v>
      </c>
      <c r="D5237" s="1">
        <v>0</v>
      </c>
      <c r="E5237" s="1">
        <v>0</v>
      </c>
      <c r="F5237" s="1">
        <v>0</v>
      </c>
      <c r="G5237" t="s">
        <v>47</v>
      </c>
      <c r="H5237" s="1">
        <v>6612</v>
      </c>
    </row>
    <row r="5238" spans="1:8">
      <c r="A5238" s="4" t="str">
        <f t="shared" si="81"/>
        <v>2011Virginia</v>
      </c>
      <c r="B5238">
        <v>2011</v>
      </c>
      <c r="C5238" t="s">
        <v>53</v>
      </c>
      <c r="D5238" s="1">
        <v>0</v>
      </c>
      <c r="E5238" s="1">
        <v>0</v>
      </c>
      <c r="F5238" s="1">
        <v>0</v>
      </c>
      <c r="G5238" t="s">
        <v>48</v>
      </c>
      <c r="H5238" s="1">
        <v>908</v>
      </c>
    </row>
    <row r="5239" spans="1:8">
      <c r="A5239" s="4" t="str">
        <f t="shared" si="81"/>
        <v>2011Virginia</v>
      </c>
      <c r="B5239">
        <v>2011</v>
      </c>
      <c r="C5239" t="s">
        <v>53</v>
      </c>
      <c r="D5239" s="1">
        <v>0</v>
      </c>
      <c r="E5239" s="1">
        <v>0</v>
      </c>
      <c r="F5239" s="1">
        <v>0</v>
      </c>
      <c r="G5239" t="s">
        <v>49</v>
      </c>
      <c r="H5239" s="1">
        <v>7482</v>
      </c>
    </row>
    <row r="5240" spans="1:8">
      <c r="A5240" s="4" t="str">
        <f t="shared" si="81"/>
        <v>2011Virginia</v>
      </c>
      <c r="B5240">
        <v>2011</v>
      </c>
      <c r="C5240" t="s">
        <v>53</v>
      </c>
      <c r="D5240" s="1">
        <v>0</v>
      </c>
      <c r="E5240" s="1">
        <v>0</v>
      </c>
      <c r="F5240" s="1">
        <v>0</v>
      </c>
      <c r="G5240" t="s">
        <v>50</v>
      </c>
      <c r="H5240" s="1">
        <v>11655</v>
      </c>
    </row>
    <row r="5241" spans="1:8">
      <c r="A5241" s="4" t="str">
        <f t="shared" si="81"/>
        <v>2011Virginia</v>
      </c>
      <c r="B5241">
        <v>2011</v>
      </c>
      <c r="C5241" t="s">
        <v>53</v>
      </c>
      <c r="D5241" s="1">
        <v>0</v>
      </c>
      <c r="E5241" s="1">
        <v>0</v>
      </c>
      <c r="F5241" s="1">
        <v>0</v>
      </c>
      <c r="G5241" t="s">
        <v>51</v>
      </c>
      <c r="H5241" s="1">
        <v>1426</v>
      </c>
    </row>
    <row r="5242" spans="1:8">
      <c r="A5242" s="4" t="str">
        <f t="shared" si="81"/>
        <v>2011Virginia</v>
      </c>
      <c r="B5242">
        <v>2011</v>
      </c>
      <c r="C5242" t="s">
        <v>53</v>
      </c>
      <c r="D5242" s="1">
        <v>0</v>
      </c>
      <c r="E5242" s="1">
        <v>0</v>
      </c>
      <c r="F5242" s="1">
        <v>0</v>
      </c>
      <c r="G5242" t="s">
        <v>52</v>
      </c>
      <c r="H5242" s="1">
        <v>173</v>
      </c>
    </row>
    <row r="5243" spans="1:8">
      <c r="A5243" s="4" t="str">
        <f t="shared" si="81"/>
        <v>2011Virginia</v>
      </c>
      <c r="B5243">
        <v>2011</v>
      </c>
      <c r="C5243" t="s">
        <v>53</v>
      </c>
      <c r="D5243" s="1">
        <v>0</v>
      </c>
      <c r="E5243" s="1">
        <v>0</v>
      </c>
      <c r="F5243" s="1">
        <v>0</v>
      </c>
      <c r="G5243" t="s">
        <v>53</v>
      </c>
      <c r="H5243" s="1">
        <v>0</v>
      </c>
    </row>
    <row r="5244" spans="1:8">
      <c r="A5244" s="4" t="str">
        <f t="shared" si="81"/>
        <v>2011Virginia</v>
      </c>
      <c r="B5244">
        <v>2011</v>
      </c>
      <c r="C5244" t="s">
        <v>53</v>
      </c>
      <c r="D5244" s="1">
        <v>0</v>
      </c>
      <c r="E5244" s="1">
        <v>0</v>
      </c>
      <c r="F5244" s="1">
        <v>0</v>
      </c>
      <c r="G5244" t="s">
        <v>54</v>
      </c>
      <c r="H5244" s="1">
        <v>4615</v>
      </c>
    </row>
    <row r="5245" spans="1:8">
      <c r="A5245" s="4" t="str">
        <f t="shared" si="81"/>
        <v>2011Virginia</v>
      </c>
      <c r="B5245">
        <v>2011</v>
      </c>
      <c r="C5245" t="s">
        <v>53</v>
      </c>
      <c r="D5245" s="1">
        <v>0</v>
      </c>
      <c r="E5245" s="1">
        <v>0</v>
      </c>
      <c r="F5245" s="1">
        <v>0</v>
      </c>
      <c r="G5245" t="s">
        <v>55</v>
      </c>
      <c r="H5245" s="1">
        <v>9041</v>
      </c>
    </row>
    <row r="5246" spans="1:8">
      <c r="A5246" s="4" t="str">
        <f t="shared" si="81"/>
        <v>2011Virginia</v>
      </c>
      <c r="B5246">
        <v>2011</v>
      </c>
      <c r="C5246" t="s">
        <v>53</v>
      </c>
      <c r="D5246" s="1">
        <v>0</v>
      </c>
      <c r="E5246" s="1">
        <v>0</v>
      </c>
      <c r="F5246" s="1">
        <v>0</v>
      </c>
      <c r="G5246" t="s">
        <v>56</v>
      </c>
      <c r="H5246" s="1">
        <v>858</v>
      </c>
    </row>
    <row r="5247" spans="1:8">
      <c r="A5247" s="4" t="str">
        <f t="shared" si="81"/>
        <v>2011Virginia</v>
      </c>
      <c r="B5247">
        <v>2011</v>
      </c>
      <c r="C5247" t="s">
        <v>53</v>
      </c>
      <c r="D5247" s="1">
        <v>0</v>
      </c>
      <c r="E5247" s="1">
        <v>0</v>
      </c>
      <c r="F5247" s="1">
        <v>0</v>
      </c>
      <c r="G5247" t="s">
        <v>57</v>
      </c>
      <c r="H5247" s="1">
        <v>190</v>
      </c>
    </row>
    <row r="5248" spans="1:8">
      <c r="A5248" s="4" t="str">
        <f t="shared" si="81"/>
        <v>2011Virginia</v>
      </c>
      <c r="B5248">
        <v>2011</v>
      </c>
      <c r="C5248" t="s">
        <v>53</v>
      </c>
      <c r="D5248" s="1">
        <v>0</v>
      </c>
      <c r="E5248" s="1">
        <v>0</v>
      </c>
      <c r="F5248" s="1">
        <v>0</v>
      </c>
      <c r="G5248" t="s">
        <v>58</v>
      </c>
      <c r="H5248" s="1">
        <v>1222</v>
      </c>
    </row>
    <row r="5249" spans="1:8">
      <c r="A5249" s="4" t="str">
        <f t="shared" si="81"/>
        <v>2011Washington</v>
      </c>
      <c r="B5249">
        <v>2011</v>
      </c>
      <c r="C5249" s="4" t="s">
        <v>54</v>
      </c>
      <c r="D5249" s="1">
        <v>6748474</v>
      </c>
      <c r="E5249" s="1">
        <v>5565069</v>
      </c>
      <c r="F5249" s="1">
        <v>919925</v>
      </c>
      <c r="G5249">
        <v>0</v>
      </c>
      <c r="H5249" s="1">
        <v>0</v>
      </c>
    </row>
    <row r="5250" spans="1:8">
      <c r="A5250" s="4" t="str">
        <f t="shared" si="81"/>
        <v>2011Washington</v>
      </c>
      <c r="B5250">
        <v>2011</v>
      </c>
      <c r="C5250" t="s">
        <v>54</v>
      </c>
      <c r="D5250" s="1">
        <v>0</v>
      </c>
      <c r="E5250" s="1">
        <v>0</v>
      </c>
      <c r="F5250" s="1">
        <v>0</v>
      </c>
      <c r="G5250" t="s">
        <v>7</v>
      </c>
      <c r="H5250" s="1">
        <v>1821</v>
      </c>
    </row>
    <row r="5251" spans="1:8">
      <c r="A5251" s="4" t="str">
        <f t="shared" ref="A5251:A5314" si="82">B5251&amp;C5251</f>
        <v>2011Washington</v>
      </c>
      <c r="B5251">
        <v>2011</v>
      </c>
      <c r="C5251" t="s">
        <v>54</v>
      </c>
      <c r="D5251" s="1">
        <v>0</v>
      </c>
      <c r="E5251" s="1">
        <v>0</v>
      </c>
      <c r="F5251" s="1">
        <v>0</v>
      </c>
      <c r="G5251" t="s">
        <v>8</v>
      </c>
      <c r="H5251" s="1">
        <v>5266</v>
      </c>
    </row>
    <row r="5252" spans="1:8">
      <c r="A5252" s="4" t="str">
        <f t="shared" si="82"/>
        <v>2011Washington</v>
      </c>
      <c r="B5252">
        <v>2011</v>
      </c>
      <c r="C5252" t="s">
        <v>54</v>
      </c>
      <c r="D5252" s="1">
        <v>0</v>
      </c>
      <c r="E5252" s="1">
        <v>0</v>
      </c>
      <c r="F5252" s="1">
        <v>0</v>
      </c>
      <c r="G5252" t="s">
        <v>9</v>
      </c>
      <c r="H5252" s="1">
        <v>12397</v>
      </c>
    </row>
    <row r="5253" spans="1:8">
      <c r="A5253" s="4" t="str">
        <f t="shared" si="82"/>
        <v>2011Washington</v>
      </c>
      <c r="B5253">
        <v>2011</v>
      </c>
      <c r="C5253" t="s">
        <v>54</v>
      </c>
      <c r="D5253" s="1">
        <v>0</v>
      </c>
      <c r="E5253" s="1">
        <v>0</v>
      </c>
      <c r="F5253" s="1">
        <v>0</v>
      </c>
      <c r="G5253" t="s">
        <v>10</v>
      </c>
      <c r="H5253" s="1">
        <v>756</v>
      </c>
    </row>
    <row r="5254" spans="1:8">
      <c r="A5254" s="4" t="str">
        <f t="shared" si="82"/>
        <v>2011Washington</v>
      </c>
      <c r="B5254">
        <v>2011</v>
      </c>
      <c r="C5254" t="s">
        <v>54</v>
      </c>
      <c r="D5254" s="1">
        <v>0</v>
      </c>
      <c r="E5254" s="1">
        <v>0</v>
      </c>
      <c r="F5254" s="1">
        <v>0</v>
      </c>
      <c r="G5254" t="s">
        <v>11</v>
      </c>
      <c r="H5254" s="1">
        <v>38421</v>
      </c>
    </row>
    <row r="5255" spans="1:8">
      <c r="A5255" s="4" t="str">
        <f t="shared" si="82"/>
        <v>2011Washington</v>
      </c>
      <c r="B5255">
        <v>2011</v>
      </c>
      <c r="C5255" t="s">
        <v>54</v>
      </c>
      <c r="D5255" s="1">
        <v>0</v>
      </c>
      <c r="E5255" s="1">
        <v>0</v>
      </c>
      <c r="F5255" s="1">
        <v>0</v>
      </c>
      <c r="G5255" t="s">
        <v>12</v>
      </c>
      <c r="H5255" s="1">
        <v>3938</v>
      </c>
    </row>
    <row r="5256" spans="1:8">
      <c r="A5256" s="4" t="str">
        <f t="shared" si="82"/>
        <v>2011Washington</v>
      </c>
      <c r="B5256">
        <v>2011</v>
      </c>
      <c r="C5256" t="s">
        <v>54</v>
      </c>
      <c r="D5256" s="1">
        <v>0</v>
      </c>
      <c r="E5256" s="1">
        <v>0</v>
      </c>
      <c r="F5256" s="1">
        <v>0</v>
      </c>
      <c r="G5256" t="s">
        <v>13</v>
      </c>
      <c r="H5256" s="1">
        <v>1026</v>
      </c>
    </row>
    <row r="5257" spans="1:8">
      <c r="A5257" s="4" t="str">
        <f t="shared" si="82"/>
        <v>2011Washington</v>
      </c>
      <c r="B5257">
        <v>2011</v>
      </c>
      <c r="C5257" t="s">
        <v>54</v>
      </c>
      <c r="D5257" s="1">
        <v>0</v>
      </c>
      <c r="E5257" s="1">
        <v>0</v>
      </c>
      <c r="F5257" s="1">
        <v>0</v>
      </c>
      <c r="G5257" t="s">
        <v>14</v>
      </c>
      <c r="H5257" s="1">
        <v>0</v>
      </c>
    </row>
    <row r="5258" spans="1:8">
      <c r="A5258" s="4" t="str">
        <f t="shared" si="82"/>
        <v>2011Washington</v>
      </c>
      <c r="B5258">
        <v>2011</v>
      </c>
      <c r="C5258" t="s">
        <v>54</v>
      </c>
      <c r="D5258" s="1">
        <v>0</v>
      </c>
      <c r="E5258" s="1">
        <v>0</v>
      </c>
      <c r="F5258" s="1">
        <v>0</v>
      </c>
      <c r="G5258" t="s">
        <v>15</v>
      </c>
      <c r="H5258" s="1">
        <v>358</v>
      </c>
    </row>
    <row r="5259" spans="1:8">
      <c r="A5259" s="4" t="str">
        <f t="shared" si="82"/>
        <v>2011Washington</v>
      </c>
      <c r="B5259">
        <v>2011</v>
      </c>
      <c r="C5259" t="s">
        <v>54</v>
      </c>
      <c r="D5259" s="1">
        <v>0</v>
      </c>
      <c r="E5259" s="1">
        <v>0</v>
      </c>
      <c r="F5259" s="1">
        <v>0</v>
      </c>
      <c r="G5259" t="s">
        <v>16</v>
      </c>
      <c r="H5259" s="1">
        <v>6094</v>
      </c>
    </row>
    <row r="5260" spans="1:8">
      <c r="A5260" s="4" t="str">
        <f t="shared" si="82"/>
        <v>2011Washington</v>
      </c>
      <c r="B5260">
        <v>2011</v>
      </c>
      <c r="C5260" t="s">
        <v>54</v>
      </c>
      <c r="D5260" s="1">
        <v>0</v>
      </c>
      <c r="E5260" s="1">
        <v>0</v>
      </c>
      <c r="F5260" s="1">
        <v>0</v>
      </c>
      <c r="G5260" t="s">
        <v>17</v>
      </c>
      <c r="H5260" s="1">
        <v>8705</v>
      </c>
    </row>
    <row r="5261" spans="1:8">
      <c r="A5261" s="4" t="str">
        <f t="shared" si="82"/>
        <v>2011Washington</v>
      </c>
      <c r="B5261">
        <v>2011</v>
      </c>
      <c r="C5261" t="s">
        <v>54</v>
      </c>
      <c r="D5261" s="1">
        <v>0</v>
      </c>
      <c r="E5261" s="1">
        <v>0</v>
      </c>
      <c r="F5261" s="1">
        <v>0</v>
      </c>
      <c r="G5261" t="s">
        <v>18</v>
      </c>
      <c r="H5261" s="1">
        <v>5940</v>
      </c>
    </row>
    <row r="5262" spans="1:8">
      <c r="A5262" s="4" t="str">
        <f t="shared" si="82"/>
        <v>2011Washington</v>
      </c>
      <c r="B5262">
        <v>2011</v>
      </c>
      <c r="C5262" t="s">
        <v>54</v>
      </c>
      <c r="D5262" s="1">
        <v>0</v>
      </c>
      <c r="E5262" s="1">
        <v>0</v>
      </c>
      <c r="F5262" s="1">
        <v>0</v>
      </c>
      <c r="G5262" t="s">
        <v>19</v>
      </c>
      <c r="H5262" s="1">
        <v>10895</v>
      </c>
    </row>
    <row r="5263" spans="1:8">
      <c r="A5263" s="4" t="str">
        <f t="shared" si="82"/>
        <v>2011Washington</v>
      </c>
      <c r="B5263">
        <v>2011</v>
      </c>
      <c r="C5263" t="s">
        <v>54</v>
      </c>
      <c r="D5263" s="1">
        <v>0</v>
      </c>
      <c r="E5263" s="1">
        <v>0</v>
      </c>
      <c r="F5263" s="1">
        <v>0</v>
      </c>
      <c r="G5263" t="s">
        <v>20</v>
      </c>
      <c r="H5263" s="1">
        <v>2062</v>
      </c>
    </row>
    <row r="5264" spans="1:8">
      <c r="A5264" s="4" t="str">
        <f t="shared" si="82"/>
        <v>2011Washington</v>
      </c>
      <c r="B5264">
        <v>2011</v>
      </c>
      <c r="C5264" t="s">
        <v>54</v>
      </c>
      <c r="D5264" s="1">
        <v>0</v>
      </c>
      <c r="E5264" s="1">
        <v>0</v>
      </c>
      <c r="F5264" s="1">
        <v>0</v>
      </c>
      <c r="G5264" t="s">
        <v>21</v>
      </c>
      <c r="H5264" s="1">
        <v>2303</v>
      </c>
    </row>
    <row r="5265" spans="1:8">
      <c r="A5265" s="4" t="str">
        <f t="shared" si="82"/>
        <v>2011Washington</v>
      </c>
      <c r="B5265">
        <v>2011</v>
      </c>
      <c r="C5265" t="s">
        <v>54</v>
      </c>
      <c r="D5265" s="1">
        <v>0</v>
      </c>
      <c r="E5265" s="1">
        <v>0</v>
      </c>
      <c r="F5265" s="1">
        <v>0</v>
      </c>
      <c r="G5265" t="s">
        <v>22</v>
      </c>
      <c r="H5265" s="1">
        <v>1000</v>
      </c>
    </row>
    <row r="5266" spans="1:8">
      <c r="A5266" s="4" t="str">
        <f t="shared" si="82"/>
        <v>2011Washington</v>
      </c>
      <c r="B5266">
        <v>2011</v>
      </c>
      <c r="C5266" t="s">
        <v>54</v>
      </c>
      <c r="D5266" s="1">
        <v>0</v>
      </c>
      <c r="E5266" s="1">
        <v>0</v>
      </c>
      <c r="F5266" s="1">
        <v>0</v>
      </c>
      <c r="G5266" t="s">
        <v>23</v>
      </c>
      <c r="H5266" s="1">
        <v>2820</v>
      </c>
    </row>
    <row r="5267" spans="1:8">
      <c r="A5267" s="4" t="str">
        <f t="shared" si="82"/>
        <v>2011Washington</v>
      </c>
      <c r="B5267">
        <v>2011</v>
      </c>
      <c r="C5267" t="s">
        <v>54</v>
      </c>
      <c r="D5267" s="1">
        <v>0</v>
      </c>
      <c r="E5267" s="1">
        <v>0</v>
      </c>
      <c r="F5267" s="1">
        <v>0</v>
      </c>
      <c r="G5267" t="s">
        <v>24</v>
      </c>
      <c r="H5267" s="1">
        <v>1271</v>
      </c>
    </row>
    <row r="5268" spans="1:8">
      <c r="A5268" s="4" t="str">
        <f t="shared" si="82"/>
        <v>2011Washington</v>
      </c>
      <c r="B5268">
        <v>2011</v>
      </c>
      <c r="C5268" t="s">
        <v>54</v>
      </c>
      <c r="D5268" s="1">
        <v>0</v>
      </c>
      <c r="E5268" s="1">
        <v>0</v>
      </c>
      <c r="F5268" s="1">
        <v>0</v>
      </c>
      <c r="G5268" t="s">
        <v>25</v>
      </c>
      <c r="H5268" s="1">
        <v>1016</v>
      </c>
    </row>
    <row r="5269" spans="1:8">
      <c r="A5269" s="4" t="str">
        <f t="shared" si="82"/>
        <v>2011Washington</v>
      </c>
      <c r="B5269">
        <v>2011</v>
      </c>
      <c r="C5269" t="s">
        <v>54</v>
      </c>
      <c r="D5269" s="1">
        <v>0</v>
      </c>
      <c r="E5269" s="1">
        <v>0</v>
      </c>
      <c r="F5269" s="1">
        <v>0</v>
      </c>
      <c r="G5269" t="s">
        <v>26</v>
      </c>
      <c r="H5269" s="1">
        <v>1313</v>
      </c>
    </row>
    <row r="5270" spans="1:8">
      <c r="A5270" s="4" t="str">
        <f t="shared" si="82"/>
        <v>2011Washington</v>
      </c>
      <c r="B5270">
        <v>2011</v>
      </c>
      <c r="C5270" t="s">
        <v>54</v>
      </c>
      <c r="D5270" s="1">
        <v>0</v>
      </c>
      <c r="E5270" s="1">
        <v>0</v>
      </c>
      <c r="F5270" s="1">
        <v>0</v>
      </c>
      <c r="G5270" t="s">
        <v>27</v>
      </c>
      <c r="H5270" s="1">
        <v>1899</v>
      </c>
    </row>
    <row r="5271" spans="1:8">
      <c r="A5271" s="4" t="str">
        <f t="shared" si="82"/>
        <v>2011Washington</v>
      </c>
      <c r="B5271">
        <v>2011</v>
      </c>
      <c r="C5271" t="s">
        <v>54</v>
      </c>
      <c r="D5271" s="1">
        <v>0</v>
      </c>
      <c r="E5271" s="1">
        <v>0</v>
      </c>
      <c r="F5271" s="1">
        <v>0</v>
      </c>
      <c r="G5271" t="s">
        <v>28</v>
      </c>
      <c r="H5271" s="1">
        <v>1580</v>
      </c>
    </row>
    <row r="5272" spans="1:8">
      <c r="A5272" s="4" t="str">
        <f t="shared" si="82"/>
        <v>2011Washington</v>
      </c>
      <c r="B5272">
        <v>2011</v>
      </c>
      <c r="C5272" t="s">
        <v>54</v>
      </c>
      <c r="D5272" s="1">
        <v>0</v>
      </c>
      <c r="E5272" s="1">
        <v>0</v>
      </c>
      <c r="F5272" s="1">
        <v>0</v>
      </c>
      <c r="G5272" t="s">
        <v>29</v>
      </c>
      <c r="H5272" s="1">
        <v>3720</v>
      </c>
    </row>
    <row r="5273" spans="1:8">
      <c r="A5273" s="4" t="str">
        <f t="shared" si="82"/>
        <v>2011Washington</v>
      </c>
      <c r="B5273">
        <v>2011</v>
      </c>
      <c r="C5273" t="s">
        <v>54</v>
      </c>
      <c r="D5273" s="1">
        <v>0</v>
      </c>
      <c r="E5273" s="1">
        <v>0</v>
      </c>
      <c r="F5273" s="1">
        <v>0</v>
      </c>
      <c r="G5273" t="s">
        <v>30</v>
      </c>
      <c r="H5273" s="1">
        <v>1543</v>
      </c>
    </row>
    <row r="5274" spans="1:8">
      <c r="A5274" s="4" t="str">
        <f t="shared" si="82"/>
        <v>2011Washington</v>
      </c>
      <c r="B5274">
        <v>2011</v>
      </c>
      <c r="C5274" t="s">
        <v>54</v>
      </c>
      <c r="D5274" s="1">
        <v>0</v>
      </c>
      <c r="E5274" s="1">
        <v>0</v>
      </c>
      <c r="F5274" s="1">
        <v>0</v>
      </c>
      <c r="G5274" t="s">
        <v>31</v>
      </c>
      <c r="H5274" s="1">
        <v>1110</v>
      </c>
    </row>
    <row r="5275" spans="1:8">
      <c r="A5275" s="4" t="str">
        <f t="shared" si="82"/>
        <v>2011Washington</v>
      </c>
      <c r="B5275">
        <v>2011</v>
      </c>
      <c r="C5275" t="s">
        <v>54</v>
      </c>
      <c r="D5275" s="1">
        <v>0</v>
      </c>
      <c r="E5275" s="1">
        <v>0</v>
      </c>
      <c r="F5275" s="1">
        <v>0</v>
      </c>
      <c r="G5275" t="s">
        <v>32</v>
      </c>
      <c r="H5275" s="1">
        <v>3307</v>
      </c>
    </row>
    <row r="5276" spans="1:8">
      <c r="A5276" s="4" t="str">
        <f t="shared" si="82"/>
        <v>2011Washington</v>
      </c>
      <c r="B5276">
        <v>2011</v>
      </c>
      <c r="C5276" t="s">
        <v>54</v>
      </c>
      <c r="D5276" s="1">
        <v>0</v>
      </c>
      <c r="E5276" s="1">
        <v>0</v>
      </c>
      <c r="F5276" s="1">
        <v>0</v>
      </c>
      <c r="G5276" t="s">
        <v>33</v>
      </c>
      <c r="H5276" s="1">
        <v>2125</v>
      </c>
    </row>
    <row r="5277" spans="1:8">
      <c r="A5277" s="4" t="str">
        <f t="shared" si="82"/>
        <v>2011Washington</v>
      </c>
      <c r="B5277">
        <v>2011</v>
      </c>
      <c r="C5277" t="s">
        <v>54</v>
      </c>
      <c r="D5277" s="1">
        <v>0</v>
      </c>
      <c r="E5277" s="1">
        <v>0</v>
      </c>
      <c r="F5277" s="1">
        <v>0</v>
      </c>
      <c r="G5277" t="s">
        <v>34</v>
      </c>
      <c r="H5277" s="1">
        <v>673</v>
      </c>
    </row>
    <row r="5278" spans="1:8">
      <c r="A5278" s="4" t="str">
        <f t="shared" si="82"/>
        <v>2011Washington</v>
      </c>
      <c r="B5278">
        <v>2011</v>
      </c>
      <c r="C5278" t="s">
        <v>54</v>
      </c>
      <c r="D5278" s="1">
        <v>0</v>
      </c>
      <c r="E5278" s="1">
        <v>0</v>
      </c>
      <c r="F5278" s="1">
        <v>0</v>
      </c>
      <c r="G5278" t="s">
        <v>35</v>
      </c>
      <c r="H5278" s="1">
        <v>4925</v>
      </c>
    </row>
    <row r="5279" spans="1:8">
      <c r="A5279" s="4" t="str">
        <f t="shared" si="82"/>
        <v>2011Washington</v>
      </c>
      <c r="B5279">
        <v>2011</v>
      </c>
      <c r="C5279" t="s">
        <v>54</v>
      </c>
      <c r="D5279" s="1">
        <v>0</v>
      </c>
      <c r="E5279" s="1">
        <v>0</v>
      </c>
      <c r="F5279" s="1">
        <v>0</v>
      </c>
      <c r="G5279" t="s">
        <v>36</v>
      </c>
      <c r="H5279" s="1">
        <v>824</v>
      </c>
    </row>
    <row r="5280" spans="1:8">
      <c r="A5280" s="4" t="str">
        <f t="shared" si="82"/>
        <v>2011Washington</v>
      </c>
      <c r="B5280">
        <v>2011</v>
      </c>
      <c r="C5280" t="s">
        <v>54</v>
      </c>
      <c r="D5280" s="1">
        <v>0</v>
      </c>
      <c r="E5280" s="1">
        <v>0</v>
      </c>
      <c r="F5280" s="1">
        <v>0</v>
      </c>
      <c r="G5280" t="s">
        <v>37</v>
      </c>
      <c r="H5280" s="1">
        <v>2006</v>
      </c>
    </row>
    <row r="5281" spans="1:8">
      <c r="A5281" s="4" t="str">
        <f t="shared" si="82"/>
        <v>2011Washington</v>
      </c>
      <c r="B5281">
        <v>2011</v>
      </c>
      <c r="C5281" t="s">
        <v>54</v>
      </c>
      <c r="D5281" s="1">
        <v>0</v>
      </c>
      <c r="E5281" s="1">
        <v>0</v>
      </c>
      <c r="F5281" s="1">
        <v>0</v>
      </c>
      <c r="G5281" t="s">
        <v>38</v>
      </c>
      <c r="H5281" s="1">
        <v>1569</v>
      </c>
    </row>
    <row r="5282" spans="1:8">
      <c r="A5282" s="4" t="str">
        <f t="shared" si="82"/>
        <v>2011Washington</v>
      </c>
      <c r="B5282">
        <v>2011</v>
      </c>
      <c r="C5282" t="s">
        <v>54</v>
      </c>
      <c r="D5282" s="1">
        <v>0</v>
      </c>
      <c r="E5282" s="1">
        <v>0</v>
      </c>
      <c r="F5282" s="1">
        <v>0</v>
      </c>
      <c r="G5282" t="s">
        <v>39</v>
      </c>
      <c r="H5282" s="1">
        <v>4512</v>
      </c>
    </row>
    <row r="5283" spans="1:8">
      <c r="A5283" s="4" t="str">
        <f t="shared" si="82"/>
        <v>2011Washington</v>
      </c>
      <c r="B5283">
        <v>2011</v>
      </c>
      <c r="C5283" t="s">
        <v>54</v>
      </c>
      <c r="D5283" s="1">
        <v>0</v>
      </c>
      <c r="E5283" s="1">
        <v>0</v>
      </c>
      <c r="F5283" s="1">
        <v>0</v>
      </c>
      <c r="G5283" t="s">
        <v>40</v>
      </c>
      <c r="H5283" s="1">
        <v>3870</v>
      </c>
    </row>
    <row r="5284" spans="1:8">
      <c r="A5284" s="4" t="str">
        <f t="shared" si="82"/>
        <v>2011Washington</v>
      </c>
      <c r="B5284">
        <v>2011</v>
      </c>
      <c r="C5284" t="s">
        <v>54</v>
      </c>
      <c r="D5284" s="1">
        <v>0</v>
      </c>
      <c r="E5284" s="1">
        <v>0</v>
      </c>
      <c r="F5284" s="1">
        <v>0</v>
      </c>
      <c r="G5284" t="s">
        <v>41</v>
      </c>
      <c r="H5284" s="1">
        <v>189</v>
      </c>
    </row>
    <row r="5285" spans="1:8">
      <c r="A5285" s="4" t="str">
        <f t="shared" si="82"/>
        <v>2011Washington</v>
      </c>
      <c r="B5285">
        <v>2011</v>
      </c>
      <c r="C5285" t="s">
        <v>54</v>
      </c>
      <c r="D5285" s="1">
        <v>0</v>
      </c>
      <c r="E5285" s="1">
        <v>0</v>
      </c>
      <c r="F5285" s="1">
        <v>0</v>
      </c>
      <c r="G5285" t="s">
        <v>42</v>
      </c>
      <c r="H5285" s="1">
        <v>2686</v>
      </c>
    </row>
    <row r="5286" spans="1:8">
      <c r="A5286" s="4" t="str">
        <f t="shared" si="82"/>
        <v>2011Washington</v>
      </c>
      <c r="B5286">
        <v>2011</v>
      </c>
      <c r="C5286" t="s">
        <v>54</v>
      </c>
      <c r="D5286" s="1">
        <v>0</v>
      </c>
      <c r="E5286" s="1">
        <v>0</v>
      </c>
      <c r="F5286" s="1">
        <v>0</v>
      </c>
      <c r="G5286" t="s">
        <v>43</v>
      </c>
      <c r="H5286" s="1">
        <v>765</v>
      </c>
    </row>
    <row r="5287" spans="1:8">
      <c r="A5287" s="4" t="str">
        <f t="shared" si="82"/>
        <v>2011Washington</v>
      </c>
      <c r="B5287">
        <v>2011</v>
      </c>
      <c r="C5287" t="s">
        <v>54</v>
      </c>
      <c r="D5287" s="1">
        <v>0</v>
      </c>
      <c r="E5287" s="1">
        <v>0</v>
      </c>
      <c r="F5287" s="1">
        <v>0</v>
      </c>
      <c r="G5287" t="s">
        <v>44</v>
      </c>
      <c r="H5287" s="1">
        <v>29168</v>
      </c>
    </row>
    <row r="5288" spans="1:8">
      <c r="A5288" s="4" t="str">
        <f t="shared" si="82"/>
        <v>2011Washington</v>
      </c>
      <c r="B5288">
        <v>2011</v>
      </c>
      <c r="C5288" t="s">
        <v>54</v>
      </c>
      <c r="D5288" s="1">
        <v>0</v>
      </c>
      <c r="E5288" s="1">
        <v>0</v>
      </c>
      <c r="F5288" s="1">
        <v>0</v>
      </c>
      <c r="G5288" t="s">
        <v>45</v>
      </c>
      <c r="H5288" s="1">
        <v>2296</v>
      </c>
    </row>
    <row r="5289" spans="1:8">
      <c r="A5289" s="4" t="str">
        <f t="shared" si="82"/>
        <v>2011Washington</v>
      </c>
      <c r="B5289">
        <v>2011</v>
      </c>
      <c r="C5289" t="s">
        <v>54</v>
      </c>
      <c r="D5289" s="1">
        <v>0</v>
      </c>
      <c r="E5289" s="1">
        <v>0</v>
      </c>
      <c r="F5289" s="1">
        <v>0</v>
      </c>
      <c r="G5289" t="s">
        <v>46</v>
      </c>
      <c r="H5289" s="1">
        <v>463</v>
      </c>
    </row>
    <row r="5290" spans="1:8">
      <c r="A5290" s="4" t="str">
        <f t="shared" si="82"/>
        <v>2011Washington</v>
      </c>
      <c r="B5290">
        <v>2011</v>
      </c>
      <c r="C5290" t="s">
        <v>54</v>
      </c>
      <c r="D5290" s="1">
        <v>0</v>
      </c>
      <c r="E5290" s="1">
        <v>0</v>
      </c>
      <c r="F5290" s="1">
        <v>0</v>
      </c>
      <c r="G5290" t="s">
        <v>47</v>
      </c>
      <c r="H5290" s="1">
        <v>1519</v>
      </c>
    </row>
    <row r="5291" spans="1:8">
      <c r="A5291" s="4" t="str">
        <f t="shared" si="82"/>
        <v>2011Washington</v>
      </c>
      <c r="B5291">
        <v>2011</v>
      </c>
      <c r="C5291" t="s">
        <v>54</v>
      </c>
      <c r="D5291" s="1">
        <v>0</v>
      </c>
      <c r="E5291" s="1">
        <v>0</v>
      </c>
      <c r="F5291" s="1">
        <v>0</v>
      </c>
      <c r="G5291" t="s">
        <v>48</v>
      </c>
      <c r="H5291" s="1">
        <v>227</v>
      </c>
    </row>
    <row r="5292" spans="1:8">
      <c r="A5292" s="4" t="str">
        <f t="shared" si="82"/>
        <v>2011Washington</v>
      </c>
      <c r="B5292">
        <v>2011</v>
      </c>
      <c r="C5292" t="s">
        <v>54</v>
      </c>
      <c r="D5292" s="1">
        <v>0</v>
      </c>
      <c r="E5292" s="1">
        <v>0</v>
      </c>
      <c r="F5292" s="1">
        <v>0</v>
      </c>
      <c r="G5292" t="s">
        <v>49</v>
      </c>
      <c r="H5292" s="1">
        <v>2342</v>
      </c>
    </row>
    <row r="5293" spans="1:8">
      <c r="A5293" s="4" t="str">
        <f t="shared" si="82"/>
        <v>2011Washington</v>
      </c>
      <c r="B5293">
        <v>2011</v>
      </c>
      <c r="C5293" t="s">
        <v>54</v>
      </c>
      <c r="D5293" s="1">
        <v>0</v>
      </c>
      <c r="E5293" s="1">
        <v>0</v>
      </c>
      <c r="F5293" s="1">
        <v>0</v>
      </c>
      <c r="G5293" t="s">
        <v>50</v>
      </c>
      <c r="H5293" s="1">
        <v>15491</v>
      </c>
    </row>
    <row r="5294" spans="1:8">
      <c r="A5294" s="4" t="str">
        <f t="shared" si="82"/>
        <v>2011Washington</v>
      </c>
      <c r="B5294">
        <v>2011</v>
      </c>
      <c r="C5294" t="s">
        <v>54</v>
      </c>
      <c r="D5294" s="1">
        <v>0</v>
      </c>
      <c r="E5294" s="1">
        <v>0</v>
      </c>
      <c r="F5294" s="1">
        <v>0</v>
      </c>
      <c r="G5294" t="s">
        <v>51</v>
      </c>
      <c r="H5294" s="1">
        <v>4789</v>
      </c>
    </row>
    <row r="5295" spans="1:8">
      <c r="A5295" s="4" t="str">
        <f t="shared" si="82"/>
        <v>2011Washington</v>
      </c>
      <c r="B5295">
        <v>2011</v>
      </c>
      <c r="C5295" t="s">
        <v>54</v>
      </c>
      <c r="D5295" s="1">
        <v>0</v>
      </c>
      <c r="E5295" s="1">
        <v>0</v>
      </c>
      <c r="F5295" s="1">
        <v>0</v>
      </c>
      <c r="G5295" t="s">
        <v>52</v>
      </c>
      <c r="H5295" s="1">
        <v>119</v>
      </c>
    </row>
    <row r="5296" spans="1:8">
      <c r="A5296" s="4" t="str">
        <f t="shared" si="82"/>
        <v>2011Washington</v>
      </c>
      <c r="B5296">
        <v>2011</v>
      </c>
      <c r="C5296" t="s">
        <v>54</v>
      </c>
      <c r="D5296" s="1">
        <v>0</v>
      </c>
      <c r="E5296" s="1">
        <v>0</v>
      </c>
      <c r="F5296" s="1">
        <v>0</v>
      </c>
      <c r="G5296" t="s">
        <v>53</v>
      </c>
      <c r="H5296" s="1">
        <v>4233</v>
      </c>
    </row>
    <row r="5297" spans="1:8">
      <c r="A5297" s="4" t="str">
        <f t="shared" si="82"/>
        <v>2011Washington</v>
      </c>
      <c r="B5297">
        <v>2011</v>
      </c>
      <c r="C5297" t="s">
        <v>54</v>
      </c>
      <c r="D5297" s="1">
        <v>0</v>
      </c>
      <c r="E5297" s="1">
        <v>0</v>
      </c>
      <c r="F5297" s="1">
        <v>0</v>
      </c>
      <c r="G5297" t="s">
        <v>54</v>
      </c>
      <c r="H5297" s="1">
        <v>0</v>
      </c>
    </row>
    <row r="5298" spans="1:8">
      <c r="A5298" s="4" t="str">
        <f t="shared" si="82"/>
        <v>2011Washington</v>
      </c>
      <c r="B5298">
        <v>2011</v>
      </c>
      <c r="C5298" t="s">
        <v>54</v>
      </c>
      <c r="D5298" s="1">
        <v>0</v>
      </c>
      <c r="E5298" s="1">
        <v>0</v>
      </c>
      <c r="F5298" s="1">
        <v>0</v>
      </c>
      <c r="G5298" t="s">
        <v>55</v>
      </c>
      <c r="H5298" s="1">
        <v>157</v>
      </c>
    </row>
    <row r="5299" spans="1:8">
      <c r="A5299" s="4" t="str">
        <f t="shared" si="82"/>
        <v>2011Washington</v>
      </c>
      <c r="B5299">
        <v>2011</v>
      </c>
      <c r="C5299" t="s">
        <v>54</v>
      </c>
      <c r="D5299" s="1">
        <v>0</v>
      </c>
      <c r="E5299" s="1">
        <v>0</v>
      </c>
      <c r="F5299" s="1">
        <v>0</v>
      </c>
      <c r="G5299" t="s">
        <v>56</v>
      </c>
      <c r="H5299" s="1">
        <v>1491</v>
      </c>
    </row>
    <row r="5300" spans="1:8">
      <c r="A5300" s="4" t="str">
        <f t="shared" si="82"/>
        <v>2011Washington</v>
      </c>
      <c r="B5300">
        <v>2011</v>
      </c>
      <c r="C5300" t="s">
        <v>54</v>
      </c>
      <c r="D5300" s="1">
        <v>0</v>
      </c>
      <c r="E5300" s="1">
        <v>0</v>
      </c>
      <c r="F5300" s="1">
        <v>0</v>
      </c>
      <c r="G5300" t="s">
        <v>57</v>
      </c>
      <c r="H5300" s="1">
        <v>1507</v>
      </c>
    </row>
    <row r="5301" spans="1:8">
      <c r="A5301" s="4" t="str">
        <f t="shared" si="82"/>
        <v>2011Washington</v>
      </c>
      <c r="B5301">
        <v>2011</v>
      </c>
      <c r="C5301" t="s">
        <v>54</v>
      </c>
      <c r="D5301" s="1">
        <v>0</v>
      </c>
      <c r="E5301" s="1">
        <v>0</v>
      </c>
      <c r="F5301" s="1">
        <v>0</v>
      </c>
      <c r="G5301" t="s">
        <v>58</v>
      </c>
      <c r="H5301" s="1">
        <v>1083</v>
      </c>
    </row>
    <row r="5302" spans="1:8">
      <c r="A5302" s="4" t="str">
        <f t="shared" si="82"/>
        <v>2011West Virginia</v>
      </c>
      <c r="B5302">
        <v>2011</v>
      </c>
      <c r="C5302" s="4" t="s">
        <v>55</v>
      </c>
      <c r="D5302" s="1">
        <v>1836614</v>
      </c>
      <c r="E5302" s="1">
        <v>1609110</v>
      </c>
      <c r="F5302" s="1">
        <v>172262</v>
      </c>
      <c r="G5302">
        <v>0</v>
      </c>
      <c r="H5302" s="1">
        <v>0</v>
      </c>
    </row>
    <row r="5303" spans="1:8">
      <c r="A5303" s="4" t="str">
        <f t="shared" si="82"/>
        <v>2011West Virginia</v>
      </c>
      <c r="B5303">
        <v>2011</v>
      </c>
      <c r="C5303" t="s">
        <v>55</v>
      </c>
      <c r="D5303" s="1">
        <v>0</v>
      </c>
      <c r="E5303" s="1">
        <v>0</v>
      </c>
      <c r="F5303" s="1">
        <v>0</v>
      </c>
      <c r="G5303" t="s">
        <v>7</v>
      </c>
      <c r="H5303" s="1">
        <v>221</v>
      </c>
    </row>
    <row r="5304" spans="1:8">
      <c r="A5304" s="4" t="str">
        <f t="shared" si="82"/>
        <v>2011West Virginia</v>
      </c>
      <c r="B5304">
        <v>2011</v>
      </c>
      <c r="C5304" t="s">
        <v>55</v>
      </c>
      <c r="D5304" s="1">
        <v>0</v>
      </c>
      <c r="E5304" s="1">
        <v>0</v>
      </c>
      <c r="F5304" s="1">
        <v>0</v>
      </c>
      <c r="G5304" t="s">
        <v>8</v>
      </c>
      <c r="H5304" s="1">
        <v>598</v>
      </c>
    </row>
    <row r="5305" spans="1:8">
      <c r="A5305" s="4" t="str">
        <f t="shared" si="82"/>
        <v>2011West Virginia</v>
      </c>
      <c r="B5305">
        <v>2011</v>
      </c>
      <c r="C5305" t="s">
        <v>55</v>
      </c>
      <c r="D5305" s="1">
        <v>0</v>
      </c>
      <c r="E5305" s="1">
        <v>0</v>
      </c>
      <c r="F5305" s="1">
        <v>0</v>
      </c>
      <c r="G5305" t="s">
        <v>9</v>
      </c>
      <c r="H5305" s="1">
        <v>50</v>
      </c>
    </row>
    <row r="5306" spans="1:8">
      <c r="A5306" s="4" t="str">
        <f t="shared" si="82"/>
        <v>2011West Virginia</v>
      </c>
      <c r="B5306">
        <v>2011</v>
      </c>
      <c r="C5306" t="s">
        <v>55</v>
      </c>
      <c r="D5306" s="1">
        <v>0</v>
      </c>
      <c r="E5306" s="1">
        <v>0</v>
      </c>
      <c r="F5306" s="1">
        <v>0</v>
      </c>
      <c r="G5306" t="s">
        <v>10</v>
      </c>
      <c r="H5306" s="1">
        <v>225</v>
      </c>
    </row>
    <row r="5307" spans="1:8">
      <c r="A5307" s="4" t="str">
        <f t="shared" si="82"/>
        <v>2011West Virginia</v>
      </c>
      <c r="B5307">
        <v>2011</v>
      </c>
      <c r="C5307" t="s">
        <v>55</v>
      </c>
      <c r="D5307" s="1">
        <v>0</v>
      </c>
      <c r="E5307" s="1">
        <v>0</v>
      </c>
      <c r="F5307" s="1">
        <v>0</v>
      </c>
      <c r="G5307" t="s">
        <v>11</v>
      </c>
      <c r="H5307" s="1">
        <v>1442</v>
      </c>
    </row>
    <row r="5308" spans="1:8">
      <c r="A5308" s="4" t="str">
        <f t="shared" si="82"/>
        <v>2011West Virginia</v>
      </c>
      <c r="B5308">
        <v>2011</v>
      </c>
      <c r="C5308" t="s">
        <v>55</v>
      </c>
      <c r="D5308" s="1">
        <v>0</v>
      </c>
      <c r="E5308" s="1">
        <v>0</v>
      </c>
      <c r="F5308" s="1">
        <v>0</v>
      </c>
      <c r="G5308" t="s">
        <v>12</v>
      </c>
      <c r="H5308" s="1">
        <v>124</v>
      </c>
    </row>
    <row r="5309" spans="1:8">
      <c r="A5309" s="4" t="str">
        <f t="shared" si="82"/>
        <v>2011West Virginia</v>
      </c>
      <c r="B5309">
        <v>2011</v>
      </c>
      <c r="C5309" t="s">
        <v>55</v>
      </c>
      <c r="D5309" s="1">
        <v>0</v>
      </c>
      <c r="E5309" s="1">
        <v>0</v>
      </c>
      <c r="F5309" s="1">
        <v>0</v>
      </c>
      <c r="G5309" t="s">
        <v>13</v>
      </c>
      <c r="H5309" s="1">
        <v>594</v>
      </c>
    </row>
    <row r="5310" spans="1:8">
      <c r="A5310" s="4" t="str">
        <f t="shared" si="82"/>
        <v>2011West Virginia</v>
      </c>
      <c r="B5310">
        <v>2011</v>
      </c>
      <c r="C5310" t="s">
        <v>55</v>
      </c>
      <c r="D5310" s="1">
        <v>0</v>
      </c>
      <c r="E5310" s="1">
        <v>0</v>
      </c>
      <c r="F5310" s="1">
        <v>0</v>
      </c>
      <c r="G5310" t="s">
        <v>14</v>
      </c>
      <c r="H5310" s="1">
        <v>89</v>
      </c>
    </row>
    <row r="5311" spans="1:8">
      <c r="A5311" s="4" t="str">
        <f t="shared" si="82"/>
        <v>2011West Virginia</v>
      </c>
      <c r="B5311">
        <v>2011</v>
      </c>
      <c r="C5311" t="s">
        <v>55</v>
      </c>
      <c r="D5311" s="1">
        <v>0</v>
      </c>
      <c r="E5311" s="1">
        <v>0</v>
      </c>
      <c r="F5311" s="1">
        <v>0</v>
      </c>
      <c r="G5311" t="s">
        <v>15</v>
      </c>
      <c r="H5311" s="1">
        <v>300</v>
      </c>
    </row>
    <row r="5312" spans="1:8">
      <c r="A5312" s="4" t="str">
        <f t="shared" si="82"/>
        <v>2011West Virginia</v>
      </c>
      <c r="B5312">
        <v>2011</v>
      </c>
      <c r="C5312" t="s">
        <v>55</v>
      </c>
      <c r="D5312" s="1">
        <v>0</v>
      </c>
      <c r="E5312" s="1">
        <v>0</v>
      </c>
      <c r="F5312" s="1">
        <v>0</v>
      </c>
      <c r="G5312" t="s">
        <v>16</v>
      </c>
      <c r="H5312" s="1">
        <v>2949</v>
      </c>
    </row>
    <row r="5313" spans="1:8">
      <c r="A5313" s="4" t="str">
        <f t="shared" si="82"/>
        <v>2011West Virginia</v>
      </c>
      <c r="B5313">
        <v>2011</v>
      </c>
      <c r="C5313" t="s">
        <v>55</v>
      </c>
      <c r="D5313" s="1">
        <v>0</v>
      </c>
      <c r="E5313" s="1">
        <v>0</v>
      </c>
      <c r="F5313" s="1">
        <v>0</v>
      </c>
      <c r="G5313" t="s">
        <v>17</v>
      </c>
      <c r="H5313" s="1">
        <v>1296</v>
      </c>
    </row>
    <row r="5314" spans="1:8">
      <c r="A5314" s="4" t="str">
        <f t="shared" si="82"/>
        <v>2011West Virginia</v>
      </c>
      <c r="B5314">
        <v>2011</v>
      </c>
      <c r="C5314" t="s">
        <v>55</v>
      </c>
      <c r="D5314" s="1">
        <v>0</v>
      </c>
      <c r="E5314" s="1">
        <v>0</v>
      </c>
      <c r="F5314" s="1">
        <v>0</v>
      </c>
      <c r="G5314" t="s">
        <v>18</v>
      </c>
      <c r="H5314" s="1">
        <v>147</v>
      </c>
    </row>
    <row r="5315" spans="1:8">
      <c r="A5315" s="4" t="str">
        <f t="shared" ref="A5315:A5378" si="83">B5315&amp;C5315</f>
        <v>2011West Virginia</v>
      </c>
      <c r="B5315">
        <v>2011</v>
      </c>
      <c r="C5315" t="s">
        <v>55</v>
      </c>
      <c r="D5315" s="1">
        <v>0</v>
      </c>
      <c r="E5315" s="1">
        <v>0</v>
      </c>
      <c r="F5315" s="1">
        <v>0</v>
      </c>
      <c r="G5315" t="s">
        <v>19</v>
      </c>
      <c r="H5315" s="1">
        <v>120</v>
      </c>
    </row>
    <row r="5316" spans="1:8">
      <c r="A5316" s="4" t="str">
        <f t="shared" si="83"/>
        <v>2011West Virginia</v>
      </c>
      <c r="B5316">
        <v>2011</v>
      </c>
      <c r="C5316" t="s">
        <v>55</v>
      </c>
      <c r="D5316" s="1">
        <v>0</v>
      </c>
      <c r="E5316" s="1">
        <v>0</v>
      </c>
      <c r="F5316" s="1">
        <v>0</v>
      </c>
      <c r="G5316" t="s">
        <v>20</v>
      </c>
      <c r="H5316" s="1">
        <v>1331</v>
      </c>
    </row>
    <row r="5317" spans="1:8">
      <c r="A5317" s="4" t="str">
        <f t="shared" si="83"/>
        <v>2011West Virginia</v>
      </c>
      <c r="B5317">
        <v>2011</v>
      </c>
      <c r="C5317" t="s">
        <v>55</v>
      </c>
      <c r="D5317" s="1">
        <v>0</v>
      </c>
      <c r="E5317" s="1">
        <v>0</v>
      </c>
      <c r="F5317" s="1">
        <v>0</v>
      </c>
      <c r="G5317" t="s">
        <v>21</v>
      </c>
      <c r="H5317" s="1">
        <v>210</v>
      </c>
    </row>
    <row r="5318" spans="1:8">
      <c r="A5318" s="4" t="str">
        <f t="shared" si="83"/>
        <v>2011West Virginia</v>
      </c>
      <c r="B5318">
        <v>2011</v>
      </c>
      <c r="C5318" t="s">
        <v>55</v>
      </c>
      <c r="D5318" s="1">
        <v>0</v>
      </c>
      <c r="E5318" s="1">
        <v>0</v>
      </c>
      <c r="F5318" s="1">
        <v>0</v>
      </c>
      <c r="G5318" t="s">
        <v>22</v>
      </c>
      <c r="H5318" s="1">
        <v>0</v>
      </c>
    </row>
    <row r="5319" spans="1:8">
      <c r="A5319" s="4" t="str">
        <f t="shared" si="83"/>
        <v>2011West Virginia</v>
      </c>
      <c r="B5319">
        <v>2011</v>
      </c>
      <c r="C5319" t="s">
        <v>55</v>
      </c>
      <c r="D5319" s="1">
        <v>0</v>
      </c>
      <c r="E5319" s="1">
        <v>0</v>
      </c>
      <c r="F5319" s="1">
        <v>0</v>
      </c>
      <c r="G5319" t="s">
        <v>23</v>
      </c>
      <c r="H5319" s="1">
        <v>0</v>
      </c>
    </row>
    <row r="5320" spans="1:8">
      <c r="A5320" s="4" t="str">
        <f t="shared" si="83"/>
        <v>2011West Virginia</v>
      </c>
      <c r="B5320">
        <v>2011</v>
      </c>
      <c r="C5320" t="s">
        <v>55</v>
      </c>
      <c r="D5320" s="1">
        <v>0</v>
      </c>
      <c r="E5320" s="1">
        <v>0</v>
      </c>
      <c r="F5320" s="1">
        <v>0</v>
      </c>
      <c r="G5320" t="s">
        <v>24</v>
      </c>
      <c r="H5320" s="1">
        <v>515</v>
      </c>
    </row>
    <row r="5321" spans="1:8">
      <c r="A5321" s="4" t="str">
        <f t="shared" si="83"/>
        <v>2011West Virginia</v>
      </c>
      <c r="B5321">
        <v>2011</v>
      </c>
      <c r="C5321" t="s">
        <v>55</v>
      </c>
      <c r="D5321" s="1">
        <v>0</v>
      </c>
      <c r="E5321" s="1">
        <v>0</v>
      </c>
      <c r="F5321" s="1">
        <v>0</v>
      </c>
      <c r="G5321" t="s">
        <v>25</v>
      </c>
      <c r="H5321" s="1">
        <v>326</v>
      </c>
    </row>
    <row r="5322" spans="1:8">
      <c r="A5322" s="4" t="str">
        <f t="shared" si="83"/>
        <v>2011West Virginia</v>
      </c>
      <c r="B5322">
        <v>2011</v>
      </c>
      <c r="C5322" t="s">
        <v>55</v>
      </c>
      <c r="D5322" s="1">
        <v>0</v>
      </c>
      <c r="E5322" s="1">
        <v>0</v>
      </c>
      <c r="F5322" s="1">
        <v>0</v>
      </c>
      <c r="G5322" t="s">
        <v>26</v>
      </c>
      <c r="H5322" s="1">
        <v>45</v>
      </c>
    </row>
    <row r="5323" spans="1:8">
      <c r="A5323" s="4" t="str">
        <f t="shared" si="83"/>
        <v>2011West Virginia</v>
      </c>
      <c r="B5323">
        <v>2011</v>
      </c>
      <c r="C5323" t="s">
        <v>55</v>
      </c>
      <c r="D5323" s="1">
        <v>0</v>
      </c>
      <c r="E5323" s="1">
        <v>0</v>
      </c>
      <c r="F5323" s="1">
        <v>0</v>
      </c>
      <c r="G5323" t="s">
        <v>27</v>
      </c>
      <c r="H5323" s="1">
        <v>7515</v>
      </c>
    </row>
    <row r="5324" spans="1:8">
      <c r="A5324" s="4" t="str">
        <f t="shared" si="83"/>
        <v>2011West Virginia</v>
      </c>
      <c r="B5324">
        <v>2011</v>
      </c>
      <c r="C5324" t="s">
        <v>55</v>
      </c>
      <c r="D5324" s="1">
        <v>0</v>
      </c>
      <c r="E5324" s="1">
        <v>0</v>
      </c>
      <c r="F5324" s="1">
        <v>0</v>
      </c>
      <c r="G5324" t="s">
        <v>28</v>
      </c>
      <c r="H5324" s="1">
        <v>236</v>
      </c>
    </row>
    <row r="5325" spans="1:8">
      <c r="A5325" s="4" t="str">
        <f t="shared" si="83"/>
        <v>2011West Virginia</v>
      </c>
      <c r="B5325">
        <v>2011</v>
      </c>
      <c r="C5325" t="s">
        <v>55</v>
      </c>
      <c r="D5325" s="1">
        <v>0</v>
      </c>
      <c r="E5325" s="1">
        <v>0</v>
      </c>
      <c r="F5325" s="1">
        <v>0</v>
      </c>
      <c r="G5325" t="s">
        <v>29</v>
      </c>
      <c r="H5325" s="1">
        <v>459</v>
      </c>
    </row>
    <row r="5326" spans="1:8">
      <c r="A5326" s="4" t="str">
        <f t="shared" si="83"/>
        <v>2011West Virginia</v>
      </c>
      <c r="B5326">
        <v>2011</v>
      </c>
      <c r="C5326" t="s">
        <v>55</v>
      </c>
      <c r="D5326" s="1">
        <v>0</v>
      </c>
      <c r="E5326" s="1">
        <v>0</v>
      </c>
      <c r="F5326" s="1">
        <v>0</v>
      </c>
      <c r="G5326" t="s">
        <v>30</v>
      </c>
      <c r="H5326" s="1">
        <v>0</v>
      </c>
    </row>
    <row r="5327" spans="1:8">
      <c r="A5327" s="4" t="str">
        <f t="shared" si="83"/>
        <v>2011West Virginia</v>
      </c>
      <c r="B5327">
        <v>2011</v>
      </c>
      <c r="C5327" t="s">
        <v>55</v>
      </c>
      <c r="D5327" s="1">
        <v>0</v>
      </c>
      <c r="E5327" s="1">
        <v>0</v>
      </c>
      <c r="F5327" s="1">
        <v>0</v>
      </c>
      <c r="G5327" t="s">
        <v>31</v>
      </c>
      <c r="H5327" s="1">
        <v>0</v>
      </c>
    </row>
    <row r="5328" spans="1:8">
      <c r="A5328" s="4" t="str">
        <f t="shared" si="83"/>
        <v>2011West Virginia</v>
      </c>
      <c r="B5328">
        <v>2011</v>
      </c>
      <c r="C5328" t="s">
        <v>55</v>
      </c>
      <c r="D5328" s="1">
        <v>0</v>
      </c>
      <c r="E5328" s="1">
        <v>0</v>
      </c>
      <c r="F5328" s="1">
        <v>0</v>
      </c>
      <c r="G5328" t="s">
        <v>32</v>
      </c>
      <c r="H5328" s="1">
        <v>309</v>
      </c>
    </row>
    <row r="5329" spans="1:8">
      <c r="A5329" s="4" t="str">
        <f t="shared" si="83"/>
        <v>2011West Virginia</v>
      </c>
      <c r="B5329">
        <v>2011</v>
      </c>
      <c r="C5329" t="s">
        <v>55</v>
      </c>
      <c r="D5329" s="1">
        <v>0</v>
      </c>
      <c r="E5329" s="1">
        <v>0</v>
      </c>
      <c r="F5329" s="1">
        <v>0</v>
      </c>
      <c r="G5329" t="s">
        <v>33</v>
      </c>
      <c r="H5329" s="1">
        <v>60</v>
      </c>
    </row>
    <row r="5330" spans="1:8">
      <c r="A5330" s="4" t="str">
        <f t="shared" si="83"/>
        <v>2011West Virginia</v>
      </c>
      <c r="B5330">
        <v>2011</v>
      </c>
      <c r="C5330" t="s">
        <v>55</v>
      </c>
      <c r="D5330" s="1">
        <v>0</v>
      </c>
      <c r="E5330" s="1">
        <v>0</v>
      </c>
      <c r="F5330" s="1">
        <v>0</v>
      </c>
      <c r="G5330" t="s">
        <v>34</v>
      </c>
      <c r="H5330" s="1">
        <v>78</v>
      </c>
    </row>
    <row r="5331" spans="1:8">
      <c r="A5331" s="4" t="str">
        <f t="shared" si="83"/>
        <v>2011West Virginia</v>
      </c>
      <c r="B5331">
        <v>2011</v>
      </c>
      <c r="C5331" t="s">
        <v>55</v>
      </c>
      <c r="D5331" s="1">
        <v>0</v>
      </c>
      <c r="E5331" s="1">
        <v>0</v>
      </c>
      <c r="F5331" s="1">
        <v>0</v>
      </c>
      <c r="G5331" t="s">
        <v>35</v>
      </c>
      <c r="H5331" s="1">
        <v>293</v>
      </c>
    </row>
    <row r="5332" spans="1:8">
      <c r="A5332" s="4" t="str">
        <f t="shared" si="83"/>
        <v>2011West Virginia</v>
      </c>
      <c r="B5332">
        <v>2011</v>
      </c>
      <c r="C5332" t="s">
        <v>55</v>
      </c>
      <c r="D5332" s="1">
        <v>0</v>
      </c>
      <c r="E5332" s="1">
        <v>0</v>
      </c>
      <c r="F5332" s="1">
        <v>0</v>
      </c>
      <c r="G5332" t="s">
        <v>36</v>
      </c>
      <c r="H5332" s="1">
        <v>160</v>
      </c>
    </row>
    <row r="5333" spans="1:8">
      <c r="A5333" s="4" t="str">
        <f t="shared" si="83"/>
        <v>2011West Virginia</v>
      </c>
      <c r="B5333">
        <v>2011</v>
      </c>
      <c r="C5333" t="s">
        <v>55</v>
      </c>
      <c r="D5333" s="1">
        <v>0</v>
      </c>
      <c r="E5333" s="1">
        <v>0</v>
      </c>
      <c r="F5333" s="1">
        <v>0</v>
      </c>
      <c r="G5333" t="s">
        <v>37</v>
      </c>
      <c r="H5333" s="1">
        <v>1431</v>
      </c>
    </row>
    <row r="5334" spans="1:8">
      <c r="A5334" s="4" t="str">
        <f t="shared" si="83"/>
        <v>2011West Virginia</v>
      </c>
      <c r="B5334">
        <v>2011</v>
      </c>
      <c r="C5334" t="s">
        <v>55</v>
      </c>
      <c r="D5334" s="1">
        <v>0</v>
      </c>
      <c r="E5334" s="1">
        <v>0</v>
      </c>
      <c r="F5334" s="1">
        <v>0</v>
      </c>
      <c r="G5334" t="s">
        <v>38</v>
      </c>
      <c r="H5334" s="1">
        <v>0</v>
      </c>
    </row>
    <row r="5335" spans="1:8">
      <c r="A5335" s="4" t="str">
        <f t="shared" si="83"/>
        <v>2011West Virginia</v>
      </c>
      <c r="B5335">
        <v>2011</v>
      </c>
      <c r="C5335" t="s">
        <v>55</v>
      </c>
      <c r="D5335" s="1">
        <v>0</v>
      </c>
      <c r="E5335" s="1">
        <v>0</v>
      </c>
      <c r="F5335" s="1">
        <v>0</v>
      </c>
      <c r="G5335" t="s">
        <v>39</v>
      </c>
      <c r="H5335" s="1">
        <v>2017</v>
      </c>
    </row>
    <row r="5336" spans="1:8">
      <c r="A5336" s="4" t="str">
        <f t="shared" si="83"/>
        <v>2011West Virginia</v>
      </c>
      <c r="B5336">
        <v>2011</v>
      </c>
      <c r="C5336" t="s">
        <v>55</v>
      </c>
      <c r="D5336" s="1">
        <v>0</v>
      </c>
      <c r="E5336" s="1">
        <v>0</v>
      </c>
      <c r="F5336" s="1">
        <v>0</v>
      </c>
      <c r="G5336" t="s">
        <v>40</v>
      </c>
      <c r="H5336" s="1">
        <v>3865</v>
      </c>
    </row>
    <row r="5337" spans="1:8">
      <c r="A5337" s="4" t="str">
        <f t="shared" si="83"/>
        <v>2011West Virginia</v>
      </c>
      <c r="B5337">
        <v>2011</v>
      </c>
      <c r="C5337" t="s">
        <v>55</v>
      </c>
      <c r="D5337" s="1">
        <v>0</v>
      </c>
      <c r="E5337" s="1">
        <v>0</v>
      </c>
      <c r="F5337" s="1">
        <v>0</v>
      </c>
      <c r="G5337" t="s">
        <v>41</v>
      </c>
      <c r="H5337" s="1">
        <v>0</v>
      </c>
    </row>
    <row r="5338" spans="1:8">
      <c r="A5338" s="4" t="str">
        <f t="shared" si="83"/>
        <v>2011West Virginia</v>
      </c>
      <c r="B5338">
        <v>2011</v>
      </c>
      <c r="C5338" t="s">
        <v>55</v>
      </c>
      <c r="D5338" s="1">
        <v>0</v>
      </c>
      <c r="E5338" s="1">
        <v>0</v>
      </c>
      <c r="F5338" s="1">
        <v>0</v>
      </c>
      <c r="G5338" t="s">
        <v>42</v>
      </c>
      <c r="H5338" s="1">
        <v>8545</v>
      </c>
    </row>
    <row r="5339" spans="1:8">
      <c r="A5339" s="4" t="str">
        <f t="shared" si="83"/>
        <v>2011West Virginia</v>
      </c>
      <c r="B5339">
        <v>2011</v>
      </c>
      <c r="C5339" t="s">
        <v>55</v>
      </c>
      <c r="D5339" s="1">
        <v>0</v>
      </c>
      <c r="E5339" s="1">
        <v>0</v>
      </c>
      <c r="F5339" s="1">
        <v>0</v>
      </c>
      <c r="G5339" t="s">
        <v>43</v>
      </c>
      <c r="H5339" s="1">
        <v>97</v>
      </c>
    </row>
    <row r="5340" spans="1:8">
      <c r="A5340" s="4" t="str">
        <f t="shared" si="83"/>
        <v>2011West Virginia</v>
      </c>
      <c r="B5340">
        <v>2011</v>
      </c>
      <c r="C5340" t="s">
        <v>55</v>
      </c>
      <c r="D5340" s="1">
        <v>0</v>
      </c>
      <c r="E5340" s="1">
        <v>0</v>
      </c>
      <c r="F5340" s="1">
        <v>0</v>
      </c>
      <c r="G5340" t="s">
        <v>44</v>
      </c>
      <c r="H5340" s="1">
        <v>132</v>
      </c>
    </row>
    <row r="5341" spans="1:8">
      <c r="A5341" s="4" t="str">
        <f t="shared" si="83"/>
        <v>2011West Virginia</v>
      </c>
      <c r="B5341">
        <v>2011</v>
      </c>
      <c r="C5341" t="s">
        <v>55</v>
      </c>
      <c r="D5341" s="1">
        <v>0</v>
      </c>
      <c r="E5341" s="1">
        <v>0</v>
      </c>
      <c r="F5341" s="1">
        <v>0</v>
      </c>
      <c r="G5341" t="s">
        <v>45</v>
      </c>
      <c r="H5341" s="1">
        <v>4205</v>
      </c>
    </row>
    <row r="5342" spans="1:8">
      <c r="A5342" s="4" t="str">
        <f t="shared" si="83"/>
        <v>2011West Virginia</v>
      </c>
      <c r="B5342">
        <v>2011</v>
      </c>
      <c r="C5342" t="s">
        <v>55</v>
      </c>
      <c r="D5342" s="1">
        <v>0</v>
      </c>
      <c r="E5342" s="1">
        <v>0</v>
      </c>
      <c r="F5342" s="1">
        <v>0</v>
      </c>
      <c r="G5342" t="s">
        <v>46</v>
      </c>
      <c r="H5342" s="1">
        <v>284</v>
      </c>
    </row>
    <row r="5343" spans="1:8">
      <c r="A5343" s="4" t="str">
        <f t="shared" si="83"/>
        <v>2011West Virginia</v>
      </c>
      <c r="B5343">
        <v>2011</v>
      </c>
      <c r="C5343" t="s">
        <v>55</v>
      </c>
      <c r="D5343" s="1">
        <v>0</v>
      </c>
      <c r="E5343" s="1">
        <v>0</v>
      </c>
      <c r="F5343" s="1">
        <v>0</v>
      </c>
      <c r="G5343" t="s">
        <v>47</v>
      </c>
      <c r="H5343" s="1">
        <v>1857</v>
      </c>
    </row>
    <row r="5344" spans="1:8">
      <c r="A5344" s="4" t="str">
        <f t="shared" si="83"/>
        <v>2011West Virginia</v>
      </c>
      <c r="B5344">
        <v>2011</v>
      </c>
      <c r="C5344" t="s">
        <v>55</v>
      </c>
      <c r="D5344" s="1">
        <v>0</v>
      </c>
      <c r="E5344" s="1">
        <v>0</v>
      </c>
      <c r="F5344" s="1">
        <v>0</v>
      </c>
      <c r="G5344" t="s">
        <v>48</v>
      </c>
      <c r="H5344" s="1">
        <v>0</v>
      </c>
    </row>
    <row r="5345" spans="1:8">
      <c r="A5345" s="4" t="str">
        <f t="shared" si="83"/>
        <v>2011West Virginia</v>
      </c>
      <c r="B5345">
        <v>2011</v>
      </c>
      <c r="C5345" t="s">
        <v>55</v>
      </c>
      <c r="D5345" s="1">
        <v>0</v>
      </c>
      <c r="E5345" s="1">
        <v>0</v>
      </c>
      <c r="F5345" s="1">
        <v>0</v>
      </c>
      <c r="G5345" t="s">
        <v>49</v>
      </c>
      <c r="H5345" s="1">
        <v>546</v>
      </c>
    </row>
    <row r="5346" spans="1:8">
      <c r="A5346" s="4" t="str">
        <f t="shared" si="83"/>
        <v>2011West Virginia</v>
      </c>
      <c r="B5346">
        <v>2011</v>
      </c>
      <c r="C5346" t="s">
        <v>55</v>
      </c>
      <c r="D5346" s="1">
        <v>0</v>
      </c>
      <c r="E5346" s="1">
        <v>0</v>
      </c>
      <c r="F5346" s="1">
        <v>0</v>
      </c>
      <c r="G5346" t="s">
        <v>50</v>
      </c>
      <c r="H5346" s="1">
        <v>1574</v>
      </c>
    </row>
    <row r="5347" spans="1:8">
      <c r="A5347" s="4" t="str">
        <f t="shared" si="83"/>
        <v>2011West Virginia</v>
      </c>
      <c r="B5347">
        <v>2011</v>
      </c>
      <c r="C5347" t="s">
        <v>55</v>
      </c>
      <c r="D5347" s="1">
        <v>0</v>
      </c>
      <c r="E5347" s="1">
        <v>0</v>
      </c>
      <c r="F5347" s="1">
        <v>0</v>
      </c>
      <c r="G5347" t="s">
        <v>51</v>
      </c>
      <c r="H5347" s="1">
        <v>114</v>
      </c>
    </row>
    <row r="5348" spans="1:8">
      <c r="A5348" s="4" t="str">
        <f t="shared" si="83"/>
        <v>2011West Virginia</v>
      </c>
      <c r="B5348">
        <v>2011</v>
      </c>
      <c r="C5348" t="s">
        <v>55</v>
      </c>
      <c r="D5348" s="1">
        <v>0</v>
      </c>
      <c r="E5348" s="1">
        <v>0</v>
      </c>
      <c r="F5348" s="1">
        <v>0</v>
      </c>
      <c r="G5348" t="s">
        <v>52</v>
      </c>
      <c r="H5348" s="1">
        <v>23</v>
      </c>
    </row>
    <row r="5349" spans="1:8">
      <c r="A5349" s="4" t="str">
        <f t="shared" si="83"/>
        <v>2011West Virginia</v>
      </c>
      <c r="B5349">
        <v>2011</v>
      </c>
      <c r="C5349" t="s">
        <v>55</v>
      </c>
      <c r="D5349" s="1">
        <v>0</v>
      </c>
      <c r="E5349" s="1">
        <v>0</v>
      </c>
      <c r="F5349" s="1">
        <v>0</v>
      </c>
      <c r="G5349" t="s">
        <v>53</v>
      </c>
      <c r="H5349" s="1">
        <v>5561</v>
      </c>
    </row>
    <row r="5350" spans="1:8">
      <c r="A5350" s="4" t="str">
        <f t="shared" si="83"/>
        <v>2011West Virginia</v>
      </c>
      <c r="B5350">
        <v>2011</v>
      </c>
      <c r="C5350" t="s">
        <v>55</v>
      </c>
      <c r="D5350" s="1">
        <v>0</v>
      </c>
      <c r="E5350" s="1">
        <v>0</v>
      </c>
      <c r="F5350" s="1">
        <v>0</v>
      </c>
      <c r="G5350" t="s">
        <v>54</v>
      </c>
      <c r="H5350" s="1">
        <v>83</v>
      </c>
    </row>
    <row r="5351" spans="1:8">
      <c r="A5351" s="4" t="str">
        <f t="shared" si="83"/>
        <v>2011West Virginia</v>
      </c>
      <c r="B5351">
        <v>2011</v>
      </c>
      <c r="C5351" t="s">
        <v>55</v>
      </c>
      <c r="D5351" s="1">
        <v>0</v>
      </c>
      <c r="E5351" s="1">
        <v>0</v>
      </c>
      <c r="F5351" s="1">
        <v>0</v>
      </c>
      <c r="G5351" t="s">
        <v>55</v>
      </c>
      <c r="H5351" s="1">
        <v>0</v>
      </c>
    </row>
    <row r="5352" spans="1:8">
      <c r="A5352" s="4" t="str">
        <f t="shared" si="83"/>
        <v>2011West Virginia</v>
      </c>
      <c r="B5352">
        <v>2011</v>
      </c>
      <c r="C5352" t="s">
        <v>55</v>
      </c>
      <c r="D5352" s="1">
        <v>0</v>
      </c>
      <c r="E5352" s="1">
        <v>0</v>
      </c>
      <c r="F5352" s="1">
        <v>0</v>
      </c>
      <c r="G5352" t="s">
        <v>56</v>
      </c>
      <c r="H5352" s="1">
        <v>42</v>
      </c>
    </row>
    <row r="5353" spans="1:8">
      <c r="A5353" s="4" t="str">
        <f t="shared" si="83"/>
        <v>2011West Virginia</v>
      </c>
      <c r="B5353">
        <v>2011</v>
      </c>
      <c r="C5353" t="s">
        <v>55</v>
      </c>
      <c r="D5353" s="1">
        <v>0</v>
      </c>
      <c r="E5353" s="1">
        <v>0</v>
      </c>
      <c r="F5353" s="1">
        <v>0</v>
      </c>
      <c r="G5353" t="s">
        <v>57</v>
      </c>
      <c r="H5353" s="1">
        <v>0</v>
      </c>
    </row>
    <row r="5354" spans="1:8">
      <c r="A5354" s="4" t="str">
        <f t="shared" si="83"/>
        <v>2011West Virginia</v>
      </c>
      <c r="B5354">
        <v>2011</v>
      </c>
      <c r="C5354" t="s">
        <v>55</v>
      </c>
      <c r="D5354" s="1">
        <v>0</v>
      </c>
      <c r="E5354" s="1">
        <v>0</v>
      </c>
      <c r="F5354" s="1">
        <v>0</v>
      </c>
      <c r="G5354" t="s">
        <v>58</v>
      </c>
      <c r="H5354" s="1">
        <v>680</v>
      </c>
    </row>
    <row r="5355" spans="1:8">
      <c r="A5355" s="4" t="str">
        <f t="shared" si="83"/>
        <v>2011Wisconsin</v>
      </c>
      <c r="B5355">
        <v>2011</v>
      </c>
      <c r="C5355" s="4" t="s">
        <v>56</v>
      </c>
      <c r="D5355" s="1">
        <v>5647213</v>
      </c>
      <c r="E5355" s="1">
        <v>4846550</v>
      </c>
      <c r="F5355" s="1">
        <v>675623</v>
      </c>
      <c r="G5355">
        <v>0</v>
      </c>
      <c r="H5355" s="1">
        <v>0</v>
      </c>
    </row>
    <row r="5356" spans="1:8">
      <c r="A5356" s="4" t="str">
        <f t="shared" si="83"/>
        <v>2011Wisconsin</v>
      </c>
      <c r="B5356">
        <v>2011</v>
      </c>
      <c r="C5356" t="s">
        <v>56</v>
      </c>
      <c r="D5356" s="1">
        <v>0</v>
      </c>
      <c r="E5356" s="1">
        <v>0</v>
      </c>
      <c r="F5356" s="1">
        <v>0</v>
      </c>
      <c r="G5356" t="s">
        <v>7</v>
      </c>
      <c r="H5356" s="1">
        <v>708</v>
      </c>
    </row>
    <row r="5357" spans="1:8">
      <c r="A5357" s="4" t="str">
        <f t="shared" si="83"/>
        <v>2011Wisconsin</v>
      </c>
      <c r="B5357">
        <v>2011</v>
      </c>
      <c r="C5357" t="s">
        <v>56</v>
      </c>
      <c r="D5357" s="1">
        <v>0</v>
      </c>
      <c r="E5357" s="1">
        <v>0</v>
      </c>
      <c r="F5357" s="1">
        <v>0</v>
      </c>
      <c r="G5357" t="s">
        <v>8</v>
      </c>
      <c r="H5357" s="1">
        <v>432</v>
      </c>
    </row>
    <row r="5358" spans="1:8">
      <c r="A5358" s="4" t="str">
        <f t="shared" si="83"/>
        <v>2011Wisconsin</v>
      </c>
      <c r="B5358">
        <v>2011</v>
      </c>
      <c r="C5358" t="s">
        <v>56</v>
      </c>
      <c r="D5358" s="1">
        <v>0</v>
      </c>
      <c r="E5358" s="1">
        <v>0</v>
      </c>
      <c r="F5358" s="1">
        <v>0</v>
      </c>
      <c r="G5358" t="s">
        <v>9</v>
      </c>
      <c r="H5358" s="1">
        <v>4045</v>
      </c>
    </row>
    <row r="5359" spans="1:8">
      <c r="A5359" s="4" t="str">
        <f t="shared" si="83"/>
        <v>2011Wisconsin</v>
      </c>
      <c r="B5359">
        <v>2011</v>
      </c>
      <c r="C5359" t="s">
        <v>56</v>
      </c>
      <c r="D5359" s="1">
        <v>0</v>
      </c>
      <c r="E5359" s="1">
        <v>0</v>
      </c>
      <c r="F5359" s="1">
        <v>0</v>
      </c>
      <c r="G5359" t="s">
        <v>10</v>
      </c>
      <c r="H5359" s="1">
        <v>335</v>
      </c>
    </row>
    <row r="5360" spans="1:8">
      <c r="A5360" s="4" t="str">
        <f t="shared" si="83"/>
        <v>2011Wisconsin</v>
      </c>
      <c r="B5360">
        <v>2011</v>
      </c>
      <c r="C5360" t="s">
        <v>56</v>
      </c>
      <c r="D5360" s="1">
        <v>0</v>
      </c>
      <c r="E5360" s="1">
        <v>0</v>
      </c>
      <c r="F5360" s="1">
        <v>0</v>
      </c>
      <c r="G5360" t="s">
        <v>11</v>
      </c>
      <c r="H5360" s="1">
        <v>6637</v>
      </c>
    </row>
    <row r="5361" spans="1:8">
      <c r="A5361" s="4" t="str">
        <f t="shared" si="83"/>
        <v>2011Wisconsin</v>
      </c>
      <c r="B5361">
        <v>2011</v>
      </c>
      <c r="C5361" t="s">
        <v>56</v>
      </c>
      <c r="D5361" s="1">
        <v>0</v>
      </c>
      <c r="E5361" s="1">
        <v>0</v>
      </c>
      <c r="F5361" s="1">
        <v>0</v>
      </c>
      <c r="G5361" t="s">
        <v>12</v>
      </c>
      <c r="H5361" s="1">
        <v>2592</v>
      </c>
    </row>
    <row r="5362" spans="1:8">
      <c r="A5362" s="4" t="str">
        <f t="shared" si="83"/>
        <v>2011Wisconsin</v>
      </c>
      <c r="B5362">
        <v>2011</v>
      </c>
      <c r="C5362" t="s">
        <v>56</v>
      </c>
      <c r="D5362" s="1">
        <v>0</v>
      </c>
      <c r="E5362" s="1">
        <v>0</v>
      </c>
      <c r="F5362" s="1">
        <v>0</v>
      </c>
      <c r="G5362" t="s">
        <v>13</v>
      </c>
      <c r="H5362" s="1">
        <v>993</v>
      </c>
    </row>
    <row r="5363" spans="1:8">
      <c r="A5363" s="4" t="str">
        <f t="shared" si="83"/>
        <v>2011Wisconsin</v>
      </c>
      <c r="B5363">
        <v>2011</v>
      </c>
      <c r="C5363" t="s">
        <v>56</v>
      </c>
      <c r="D5363" s="1">
        <v>0</v>
      </c>
      <c r="E5363" s="1">
        <v>0</v>
      </c>
      <c r="F5363" s="1">
        <v>0</v>
      </c>
      <c r="G5363" t="s">
        <v>14</v>
      </c>
      <c r="H5363" s="1">
        <v>219</v>
      </c>
    </row>
    <row r="5364" spans="1:8">
      <c r="A5364" s="4" t="str">
        <f t="shared" si="83"/>
        <v>2011Wisconsin</v>
      </c>
      <c r="B5364">
        <v>2011</v>
      </c>
      <c r="C5364" t="s">
        <v>56</v>
      </c>
      <c r="D5364" s="1">
        <v>0</v>
      </c>
      <c r="E5364" s="1">
        <v>0</v>
      </c>
      <c r="F5364" s="1">
        <v>0</v>
      </c>
      <c r="G5364" t="s">
        <v>15</v>
      </c>
      <c r="H5364" s="1">
        <v>123</v>
      </c>
    </row>
    <row r="5365" spans="1:8">
      <c r="A5365" s="4" t="str">
        <f t="shared" si="83"/>
        <v>2011Wisconsin</v>
      </c>
      <c r="B5365">
        <v>2011</v>
      </c>
      <c r="C5365" t="s">
        <v>56</v>
      </c>
      <c r="D5365" s="1">
        <v>0</v>
      </c>
      <c r="E5365" s="1">
        <v>0</v>
      </c>
      <c r="F5365" s="1">
        <v>0</v>
      </c>
      <c r="G5365" t="s">
        <v>16</v>
      </c>
      <c r="H5365" s="1">
        <v>4338</v>
      </c>
    </row>
    <row r="5366" spans="1:8">
      <c r="A5366" s="4" t="str">
        <f t="shared" si="83"/>
        <v>2011Wisconsin</v>
      </c>
      <c r="B5366">
        <v>2011</v>
      </c>
      <c r="C5366" t="s">
        <v>56</v>
      </c>
      <c r="D5366" s="1">
        <v>0</v>
      </c>
      <c r="E5366" s="1">
        <v>0</v>
      </c>
      <c r="F5366" s="1">
        <v>0</v>
      </c>
      <c r="G5366" t="s">
        <v>17</v>
      </c>
      <c r="H5366" s="1">
        <v>1745</v>
      </c>
    </row>
    <row r="5367" spans="1:8">
      <c r="A5367" s="4" t="str">
        <f t="shared" si="83"/>
        <v>2011Wisconsin</v>
      </c>
      <c r="B5367">
        <v>2011</v>
      </c>
      <c r="C5367" t="s">
        <v>56</v>
      </c>
      <c r="D5367" s="1">
        <v>0</v>
      </c>
      <c r="E5367" s="1">
        <v>0</v>
      </c>
      <c r="F5367" s="1">
        <v>0</v>
      </c>
      <c r="G5367" t="s">
        <v>18</v>
      </c>
      <c r="H5367" s="1">
        <v>1108</v>
      </c>
    </row>
    <row r="5368" spans="1:8">
      <c r="A5368" s="4" t="str">
        <f t="shared" si="83"/>
        <v>2011Wisconsin</v>
      </c>
      <c r="B5368">
        <v>2011</v>
      </c>
      <c r="C5368" t="s">
        <v>56</v>
      </c>
      <c r="D5368" s="1">
        <v>0</v>
      </c>
      <c r="E5368" s="1">
        <v>0</v>
      </c>
      <c r="F5368" s="1">
        <v>0</v>
      </c>
      <c r="G5368" t="s">
        <v>19</v>
      </c>
      <c r="H5368" s="1">
        <v>566</v>
      </c>
    </row>
    <row r="5369" spans="1:8">
      <c r="A5369" s="4" t="str">
        <f t="shared" si="83"/>
        <v>2011Wisconsin</v>
      </c>
      <c r="B5369">
        <v>2011</v>
      </c>
      <c r="C5369" t="s">
        <v>56</v>
      </c>
      <c r="D5369" s="1">
        <v>0</v>
      </c>
      <c r="E5369" s="1">
        <v>0</v>
      </c>
      <c r="F5369" s="1">
        <v>0</v>
      </c>
      <c r="G5369" t="s">
        <v>20</v>
      </c>
      <c r="H5369" s="1">
        <v>25521</v>
      </c>
    </row>
    <row r="5370" spans="1:8">
      <c r="A5370" s="4" t="str">
        <f t="shared" si="83"/>
        <v>2011Wisconsin</v>
      </c>
      <c r="B5370">
        <v>2011</v>
      </c>
      <c r="C5370" t="s">
        <v>56</v>
      </c>
      <c r="D5370" s="1">
        <v>0</v>
      </c>
      <c r="E5370" s="1">
        <v>0</v>
      </c>
      <c r="F5370" s="1">
        <v>0</v>
      </c>
      <c r="G5370" t="s">
        <v>21</v>
      </c>
      <c r="H5370" s="1">
        <v>4017</v>
      </c>
    </row>
    <row r="5371" spans="1:8">
      <c r="A5371" s="4" t="str">
        <f t="shared" si="83"/>
        <v>2011Wisconsin</v>
      </c>
      <c r="B5371">
        <v>2011</v>
      </c>
      <c r="C5371" t="s">
        <v>56</v>
      </c>
      <c r="D5371" s="1">
        <v>0</v>
      </c>
      <c r="E5371" s="1">
        <v>0</v>
      </c>
      <c r="F5371" s="1">
        <v>0</v>
      </c>
      <c r="G5371" t="s">
        <v>22</v>
      </c>
      <c r="H5371" s="1">
        <v>3306</v>
      </c>
    </row>
    <row r="5372" spans="1:8">
      <c r="A5372" s="4" t="str">
        <f t="shared" si="83"/>
        <v>2011Wisconsin</v>
      </c>
      <c r="B5372">
        <v>2011</v>
      </c>
      <c r="C5372" t="s">
        <v>56</v>
      </c>
      <c r="D5372" s="1">
        <v>0</v>
      </c>
      <c r="E5372" s="1">
        <v>0</v>
      </c>
      <c r="F5372" s="1">
        <v>0</v>
      </c>
      <c r="G5372" t="s">
        <v>23</v>
      </c>
      <c r="H5372" s="1">
        <v>418</v>
      </c>
    </row>
    <row r="5373" spans="1:8">
      <c r="A5373" s="4" t="str">
        <f t="shared" si="83"/>
        <v>2011Wisconsin</v>
      </c>
      <c r="B5373">
        <v>2011</v>
      </c>
      <c r="C5373" t="s">
        <v>56</v>
      </c>
      <c r="D5373" s="1">
        <v>0</v>
      </c>
      <c r="E5373" s="1">
        <v>0</v>
      </c>
      <c r="F5373" s="1">
        <v>0</v>
      </c>
      <c r="G5373" t="s">
        <v>24</v>
      </c>
      <c r="H5373" s="1">
        <v>1040</v>
      </c>
    </row>
    <row r="5374" spans="1:8">
      <c r="A5374" s="4" t="str">
        <f t="shared" si="83"/>
        <v>2011Wisconsin</v>
      </c>
      <c r="B5374">
        <v>2011</v>
      </c>
      <c r="C5374" t="s">
        <v>56</v>
      </c>
      <c r="D5374" s="1">
        <v>0</v>
      </c>
      <c r="E5374" s="1">
        <v>0</v>
      </c>
      <c r="F5374" s="1">
        <v>0</v>
      </c>
      <c r="G5374" t="s">
        <v>25</v>
      </c>
      <c r="H5374" s="1">
        <v>850</v>
      </c>
    </row>
    <row r="5375" spans="1:8">
      <c r="A5375" s="4" t="str">
        <f t="shared" si="83"/>
        <v>2011Wisconsin</v>
      </c>
      <c r="B5375">
        <v>2011</v>
      </c>
      <c r="C5375" t="s">
        <v>56</v>
      </c>
      <c r="D5375" s="1">
        <v>0</v>
      </c>
      <c r="E5375" s="1">
        <v>0</v>
      </c>
      <c r="F5375" s="1">
        <v>0</v>
      </c>
      <c r="G5375" t="s">
        <v>26</v>
      </c>
      <c r="H5375" s="1">
        <v>12</v>
      </c>
    </row>
    <row r="5376" spans="1:8">
      <c r="A5376" s="4" t="str">
        <f t="shared" si="83"/>
        <v>2011Wisconsin</v>
      </c>
      <c r="B5376">
        <v>2011</v>
      </c>
      <c r="C5376" t="s">
        <v>56</v>
      </c>
      <c r="D5376" s="1">
        <v>0</v>
      </c>
      <c r="E5376" s="1">
        <v>0</v>
      </c>
      <c r="F5376" s="1">
        <v>0</v>
      </c>
      <c r="G5376" t="s">
        <v>27</v>
      </c>
      <c r="H5376" s="1">
        <v>147</v>
      </c>
    </row>
    <row r="5377" spans="1:8">
      <c r="A5377" s="4" t="str">
        <f t="shared" si="83"/>
        <v>2011Wisconsin</v>
      </c>
      <c r="B5377">
        <v>2011</v>
      </c>
      <c r="C5377" t="s">
        <v>56</v>
      </c>
      <c r="D5377" s="1">
        <v>0</v>
      </c>
      <c r="E5377" s="1">
        <v>0</v>
      </c>
      <c r="F5377" s="1">
        <v>0</v>
      </c>
      <c r="G5377" t="s">
        <v>28</v>
      </c>
      <c r="H5377" s="1">
        <v>733</v>
      </c>
    </row>
    <row r="5378" spans="1:8">
      <c r="A5378" s="4" t="str">
        <f t="shared" si="83"/>
        <v>2011Wisconsin</v>
      </c>
      <c r="B5378">
        <v>2011</v>
      </c>
      <c r="C5378" t="s">
        <v>56</v>
      </c>
      <c r="D5378" s="1">
        <v>0</v>
      </c>
      <c r="E5378" s="1">
        <v>0</v>
      </c>
      <c r="F5378" s="1">
        <v>0</v>
      </c>
      <c r="G5378" t="s">
        <v>29</v>
      </c>
      <c r="H5378" s="1">
        <v>5623</v>
      </c>
    </row>
    <row r="5379" spans="1:8">
      <c r="A5379" s="4" t="str">
        <f t="shared" ref="A5379:A5442" si="84">B5379&amp;C5379</f>
        <v>2011Wisconsin</v>
      </c>
      <c r="B5379">
        <v>2011</v>
      </c>
      <c r="C5379" t="s">
        <v>56</v>
      </c>
      <c r="D5379" s="1">
        <v>0</v>
      </c>
      <c r="E5379" s="1">
        <v>0</v>
      </c>
      <c r="F5379" s="1">
        <v>0</v>
      </c>
      <c r="G5379" t="s">
        <v>30</v>
      </c>
      <c r="H5379" s="1">
        <v>17927</v>
      </c>
    </row>
    <row r="5380" spans="1:8">
      <c r="A5380" s="4" t="str">
        <f t="shared" si="84"/>
        <v>2011Wisconsin</v>
      </c>
      <c r="B5380">
        <v>2011</v>
      </c>
      <c r="C5380" t="s">
        <v>56</v>
      </c>
      <c r="D5380" s="1">
        <v>0</v>
      </c>
      <c r="E5380" s="1">
        <v>0</v>
      </c>
      <c r="F5380" s="1">
        <v>0</v>
      </c>
      <c r="G5380" t="s">
        <v>31</v>
      </c>
      <c r="H5380" s="1">
        <v>983</v>
      </c>
    </row>
    <row r="5381" spans="1:8">
      <c r="A5381" s="4" t="str">
        <f t="shared" si="84"/>
        <v>2011Wisconsin</v>
      </c>
      <c r="B5381">
        <v>2011</v>
      </c>
      <c r="C5381" t="s">
        <v>56</v>
      </c>
      <c r="D5381" s="1">
        <v>0</v>
      </c>
      <c r="E5381" s="1">
        <v>0</v>
      </c>
      <c r="F5381" s="1">
        <v>0</v>
      </c>
      <c r="G5381" t="s">
        <v>32</v>
      </c>
      <c r="H5381" s="1">
        <v>2090</v>
      </c>
    </row>
    <row r="5382" spans="1:8">
      <c r="A5382" s="4" t="str">
        <f t="shared" si="84"/>
        <v>2011Wisconsin</v>
      </c>
      <c r="B5382">
        <v>2011</v>
      </c>
      <c r="C5382" t="s">
        <v>56</v>
      </c>
      <c r="D5382" s="1">
        <v>0</v>
      </c>
      <c r="E5382" s="1">
        <v>0</v>
      </c>
      <c r="F5382" s="1">
        <v>0</v>
      </c>
      <c r="G5382" t="s">
        <v>33</v>
      </c>
      <c r="H5382" s="1">
        <v>143</v>
      </c>
    </row>
    <row r="5383" spans="1:8">
      <c r="A5383" s="4" t="str">
        <f t="shared" si="84"/>
        <v>2011Wisconsin</v>
      </c>
      <c r="B5383">
        <v>2011</v>
      </c>
      <c r="C5383" t="s">
        <v>56</v>
      </c>
      <c r="D5383" s="1">
        <v>0</v>
      </c>
      <c r="E5383" s="1">
        <v>0</v>
      </c>
      <c r="F5383" s="1">
        <v>0</v>
      </c>
      <c r="G5383" t="s">
        <v>34</v>
      </c>
      <c r="H5383" s="1">
        <v>483</v>
      </c>
    </row>
    <row r="5384" spans="1:8">
      <c r="A5384" s="4" t="str">
        <f t="shared" si="84"/>
        <v>2011Wisconsin</v>
      </c>
      <c r="B5384">
        <v>2011</v>
      </c>
      <c r="C5384" t="s">
        <v>56</v>
      </c>
      <c r="D5384" s="1">
        <v>0</v>
      </c>
      <c r="E5384" s="1">
        <v>0</v>
      </c>
      <c r="F5384" s="1">
        <v>0</v>
      </c>
      <c r="G5384" t="s">
        <v>35</v>
      </c>
      <c r="H5384" s="1">
        <v>663</v>
      </c>
    </row>
    <row r="5385" spans="1:8">
      <c r="A5385" s="4" t="str">
        <f t="shared" si="84"/>
        <v>2011Wisconsin</v>
      </c>
      <c r="B5385">
        <v>2011</v>
      </c>
      <c r="C5385" t="s">
        <v>56</v>
      </c>
      <c r="D5385" s="1">
        <v>0</v>
      </c>
      <c r="E5385" s="1">
        <v>0</v>
      </c>
      <c r="F5385" s="1">
        <v>0</v>
      </c>
      <c r="G5385" t="s">
        <v>36</v>
      </c>
      <c r="H5385" s="1">
        <v>480</v>
      </c>
    </row>
    <row r="5386" spans="1:8">
      <c r="A5386" s="4" t="str">
        <f t="shared" si="84"/>
        <v>2011Wisconsin</v>
      </c>
      <c r="B5386">
        <v>2011</v>
      </c>
      <c r="C5386" t="s">
        <v>56</v>
      </c>
      <c r="D5386" s="1">
        <v>0</v>
      </c>
      <c r="E5386" s="1">
        <v>0</v>
      </c>
      <c r="F5386" s="1">
        <v>0</v>
      </c>
      <c r="G5386" t="s">
        <v>37</v>
      </c>
      <c r="H5386" s="1">
        <v>378</v>
      </c>
    </row>
    <row r="5387" spans="1:8">
      <c r="A5387" s="4" t="str">
        <f t="shared" si="84"/>
        <v>2011Wisconsin</v>
      </c>
      <c r="B5387">
        <v>2011</v>
      </c>
      <c r="C5387" t="s">
        <v>56</v>
      </c>
      <c r="D5387" s="1">
        <v>0</v>
      </c>
      <c r="E5387" s="1">
        <v>0</v>
      </c>
      <c r="F5387" s="1">
        <v>0</v>
      </c>
      <c r="G5387" t="s">
        <v>38</v>
      </c>
      <c r="H5387" s="1">
        <v>714</v>
      </c>
    </row>
    <row r="5388" spans="1:8">
      <c r="A5388" s="4" t="str">
        <f t="shared" si="84"/>
        <v>2011Wisconsin</v>
      </c>
      <c r="B5388">
        <v>2011</v>
      </c>
      <c r="C5388" t="s">
        <v>56</v>
      </c>
      <c r="D5388" s="1">
        <v>0</v>
      </c>
      <c r="E5388" s="1">
        <v>0</v>
      </c>
      <c r="F5388" s="1">
        <v>0</v>
      </c>
      <c r="G5388" t="s">
        <v>39</v>
      </c>
      <c r="H5388" s="1">
        <v>2213</v>
      </c>
    </row>
    <row r="5389" spans="1:8">
      <c r="A5389" s="4" t="str">
        <f t="shared" si="84"/>
        <v>2011Wisconsin</v>
      </c>
      <c r="B5389">
        <v>2011</v>
      </c>
      <c r="C5389" t="s">
        <v>56</v>
      </c>
      <c r="D5389" s="1">
        <v>0</v>
      </c>
      <c r="E5389" s="1">
        <v>0</v>
      </c>
      <c r="F5389" s="1">
        <v>0</v>
      </c>
      <c r="G5389" t="s">
        <v>40</v>
      </c>
      <c r="H5389" s="1">
        <v>2120</v>
      </c>
    </row>
    <row r="5390" spans="1:8">
      <c r="A5390" s="4" t="str">
        <f t="shared" si="84"/>
        <v>2011Wisconsin</v>
      </c>
      <c r="B5390">
        <v>2011</v>
      </c>
      <c r="C5390" t="s">
        <v>56</v>
      </c>
      <c r="D5390" s="1">
        <v>0</v>
      </c>
      <c r="E5390" s="1">
        <v>0</v>
      </c>
      <c r="F5390" s="1">
        <v>0</v>
      </c>
      <c r="G5390" t="s">
        <v>41</v>
      </c>
      <c r="H5390" s="1">
        <v>1383</v>
      </c>
    </row>
    <row r="5391" spans="1:8">
      <c r="A5391" s="4" t="str">
        <f t="shared" si="84"/>
        <v>2011Wisconsin</v>
      </c>
      <c r="B5391">
        <v>2011</v>
      </c>
      <c r="C5391" t="s">
        <v>56</v>
      </c>
      <c r="D5391" s="1">
        <v>0</v>
      </c>
      <c r="E5391" s="1">
        <v>0</v>
      </c>
      <c r="F5391" s="1">
        <v>0</v>
      </c>
      <c r="G5391" t="s">
        <v>42</v>
      </c>
      <c r="H5391" s="1">
        <v>1358</v>
      </c>
    </row>
    <row r="5392" spans="1:8">
      <c r="A5392" s="4" t="str">
        <f t="shared" si="84"/>
        <v>2011Wisconsin</v>
      </c>
      <c r="B5392">
        <v>2011</v>
      </c>
      <c r="C5392" t="s">
        <v>56</v>
      </c>
      <c r="D5392" s="1">
        <v>0</v>
      </c>
      <c r="E5392" s="1">
        <v>0</v>
      </c>
      <c r="F5392" s="1">
        <v>0</v>
      </c>
      <c r="G5392" t="s">
        <v>43</v>
      </c>
      <c r="H5392" s="1">
        <v>118</v>
      </c>
    </row>
    <row r="5393" spans="1:8">
      <c r="A5393" s="4" t="str">
        <f t="shared" si="84"/>
        <v>2011Wisconsin</v>
      </c>
      <c r="B5393">
        <v>2011</v>
      </c>
      <c r="C5393" t="s">
        <v>56</v>
      </c>
      <c r="D5393" s="1">
        <v>0</v>
      </c>
      <c r="E5393" s="1">
        <v>0</v>
      </c>
      <c r="F5393" s="1">
        <v>0</v>
      </c>
      <c r="G5393" t="s">
        <v>44</v>
      </c>
      <c r="H5393" s="1">
        <v>1057</v>
      </c>
    </row>
    <row r="5394" spans="1:8">
      <c r="A5394" s="4" t="str">
        <f t="shared" si="84"/>
        <v>2011Wisconsin</v>
      </c>
      <c r="B5394">
        <v>2011</v>
      </c>
      <c r="C5394" t="s">
        <v>56</v>
      </c>
      <c r="D5394" s="1">
        <v>0</v>
      </c>
      <c r="E5394" s="1">
        <v>0</v>
      </c>
      <c r="F5394" s="1">
        <v>0</v>
      </c>
      <c r="G5394" t="s">
        <v>45</v>
      </c>
      <c r="H5394" s="1">
        <v>1294</v>
      </c>
    </row>
    <row r="5395" spans="1:8">
      <c r="A5395" s="4" t="str">
        <f t="shared" si="84"/>
        <v>2011Wisconsin</v>
      </c>
      <c r="B5395">
        <v>2011</v>
      </c>
      <c r="C5395" t="s">
        <v>56</v>
      </c>
      <c r="D5395" s="1">
        <v>0</v>
      </c>
      <c r="E5395" s="1">
        <v>0</v>
      </c>
      <c r="F5395" s="1">
        <v>0</v>
      </c>
      <c r="G5395" t="s">
        <v>46</v>
      </c>
      <c r="H5395" s="1">
        <v>368</v>
      </c>
    </row>
    <row r="5396" spans="1:8">
      <c r="A5396" s="4" t="str">
        <f t="shared" si="84"/>
        <v>2011Wisconsin</v>
      </c>
      <c r="B5396">
        <v>2011</v>
      </c>
      <c r="C5396" t="s">
        <v>56</v>
      </c>
      <c r="D5396" s="1">
        <v>0</v>
      </c>
      <c r="E5396" s="1">
        <v>0</v>
      </c>
      <c r="F5396" s="1">
        <v>0</v>
      </c>
      <c r="G5396" t="s">
        <v>47</v>
      </c>
      <c r="H5396" s="1">
        <v>377</v>
      </c>
    </row>
    <row r="5397" spans="1:8">
      <c r="A5397" s="4" t="str">
        <f t="shared" si="84"/>
        <v>2011Wisconsin</v>
      </c>
      <c r="B5397">
        <v>2011</v>
      </c>
      <c r="C5397" t="s">
        <v>56</v>
      </c>
      <c r="D5397" s="1">
        <v>0</v>
      </c>
      <c r="E5397" s="1">
        <v>0</v>
      </c>
      <c r="F5397" s="1">
        <v>0</v>
      </c>
      <c r="G5397" t="s">
        <v>48</v>
      </c>
      <c r="H5397" s="1">
        <v>590</v>
      </c>
    </row>
    <row r="5398" spans="1:8">
      <c r="A5398" s="4" t="str">
        <f t="shared" si="84"/>
        <v>2011Wisconsin</v>
      </c>
      <c r="B5398">
        <v>2011</v>
      </c>
      <c r="C5398" t="s">
        <v>56</v>
      </c>
      <c r="D5398" s="1">
        <v>0</v>
      </c>
      <c r="E5398" s="1">
        <v>0</v>
      </c>
      <c r="F5398" s="1">
        <v>0</v>
      </c>
      <c r="G5398" t="s">
        <v>49</v>
      </c>
      <c r="H5398" s="1">
        <v>744</v>
      </c>
    </row>
    <row r="5399" spans="1:8">
      <c r="A5399" s="4" t="str">
        <f t="shared" si="84"/>
        <v>2011Wisconsin</v>
      </c>
      <c r="B5399">
        <v>2011</v>
      </c>
      <c r="C5399" t="s">
        <v>56</v>
      </c>
      <c r="D5399" s="1">
        <v>0</v>
      </c>
      <c r="E5399" s="1">
        <v>0</v>
      </c>
      <c r="F5399" s="1">
        <v>0</v>
      </c>
      <c r="G5399" t="s">
        <v>50</v>
      </c>
      <c r="H5399" s="1">
        <v>1984</v>
      </c>
    </row>
    <row r="5400" spans="1:8">
      <c r="A5400" s="4" t="str">
        <f t="shared" si="84"/>
        <v>2011Wisconsin</v>
      </c>
      <c r="B5400">
        <v>2011</v>
      </c>
      <c r="C5400" t="s">
        <v>56</v>
      </c>
      <c r="D5400" s="1">
        <v>0</v>
      </c>
      <c r="E5400" s="1">
        <v>0</v>
      </c>
      <c r="F5400" s="1">
        <v>0</v>
      </c>
      <c r="G5400" t="s">
        <v>51</v>
      </c>
      <c r="H5400" s="1">
        <v>890</v>
      </c>
    </row>
    <row r="5401" spans="1:8">
      <c r="A5401" s="4" t="str">
        <f t="shared" si="84"/>
        <v>2011Wisconsin</v>
      </c>
      <c r="B5401">
        <v>2011</v>
      </c>
      <c r="C5401" t="s">
        <v>56</v>
      </c>
      <c r="D5401" s="1">
        <v>0</v>
      </c>
      <c r="E5401" s="1">
        <v>0</v>
      </c>
      <c r="F5401" s="1">
        <v>0</v>
      </c>
      <c r="G5401" t="s">
        <v>52</v>
      </c>
      <c r="H5401" s="1">
        <v>342</v>
      </c>
    </row>
    <row r="5402" spans="1:8">
      <c r="A5402" s="4" t="str">
        <f t="shared" si="84"/>
        <v>2011Wisconsin</v>
      </c>
      <c r="B5402">
        <v>2011</v>
      </c>
      <c r="C5402" t="s">
        <v>56</v>
      </c>
      <c r="D5402" s="1">
        <v>0</v>
      </c>
      <c r="E5402" s="1">
        <v>0</v>
      </c>
      <c r="F5402" s="1">
        <v>0</v>
      </c>
      <c r="G5402" t="s">
        <v>53</v>
      </c>
      <c r="H5402" s="1">
        <v>2573</v>
      </c>
    </row>
    <row r="5403" spans="1:8">
      <c r="A5403" s="4" t="str">
        <f t="shared" si="84"/>
        <v>2011Wisconsin</v>
      </c>
      <c r="B5403">
        <v>2011</v>
      </c>
      <c r="C5403" t="s">
        <v>56</v>
      </c>
      <c r="D5403" s="1">
        <v>0</v>
      </c>
      <c r="E5403" s="1">
        <v>0</v>
      </c>
      <c r="F5403" s="1">
        <v>0</v>
      </c>
      <c r="G5403" t="s">
        <v>54</v>
      </c>
      <c r="H5403" s="1">
        <v>1555</v>
      </c>
    </row>
    <row r="5404" spans="1:8">
      <c r="A5404" s="4" t="str">
        <f t="shared" si="84"/>
        <v>2011Wisconsin</v>
      </c>
      <c r="B5404">
        <v>2011</v>
      </c>
      <c r="C5404" t="s">
        <v>56</v>
      </c>
      <c r="D5404" s="1">
        <v>0</v>
      </c>
      <c r="E5404" s="1">
        <v>0</v>
      </c>
      <c r="F5404" s="1">
        <v>0</v>
      </c>
      <c r="G5404" t="s">
        <v>55</v>
      </c>
      <c r="H5404" s="1">
        <v>1090</v>
      </c>
    </row>
    <row r="5405" spans="1:8">
      <c r="A5405" s="4" t="str">
        <f t="shared" si="84"/>
        <v>2011Wisconsin</v>
      </c>
      <c r="B5405">
        <v>2011</v>
      </c>
      <c r="C5405" t="s">
        <v>56</v>
      </c>
      <c r="D5405" s="1">
        <v>0</v>
      </c>
      <c r="E5405" s="1">
        <v>0</v>
      </c>
      <c r="F5405" s="1">
        <v>0</v>
      </c>
      <c r="G5405" t="s">
        <v>56</v>
      </c>
      <c r="H5405" s="1">
        <v>0</v>
      </c>
    </row>
    <row r="5406" spans="1:8">
      <c r="A5406" s="4" t="str">
        <f t="shared" si="84"/>
        <v>2011Wisconsin</v>
      </c>
      <c r="B5406">
        <v>2011</v>
      </c>
      <c r="C5406" t="s">
        <v>56</v>
      </c>
      <c r="D5406" s="1">
        <v>0</v>
      </c>
      <c r="E5406" s="1">
        <v>0</v>
      </c>
      <c r="F5406" s="1">
        <v>0</v>
      </c>
      <c r="G5406" t="s">
        <v>57</v>
      </c>
      <c r="H5406" s="1">
        <v>14</v>
      </c>
    </row>
    <row r="5407" spans="1:8">
      <c r="A5407" s="4" t="str">
        <f t="shared" si="84"/>
        <v>2011Wisconsin</v>
      </c>
      <c r="B5407">
        <v>2011</v>
      </c>
      <c r="C5407" t="s">
        <v>56</v>
      </c>
      <c r="D5407" s="1">
        <v>0</v>
      </c>
      <c r="E5407" s="1">
        <v>0</v>
      </c>
      <c r="F5407" s="1">
        <v>0</v>
      </c>
      <c r="G5407" t="s">
        <v>58</v>
      </c>
      <c r="H5407" s="1">
        <v>728</v>
      </c>
    </row>
    <row r="5408" spans="1:8">
      <c r="A5408" s="4" t="str">
        <f t="shared" si="84"/>
        <v>2011Wyoming</v>
      </c>
      <c r="B5408">
        <v>2011</v>
      </c>
      <c r="C5408" s="4" t="s">
        <v>57</v>
      </c>
      <c r="D5408" s="1">
        <v>561389</v>
      </c>
      <c r="E5408" s="1">
        <v>462808</v>
      </c>
      <c r="F5408" s="1">
        <v>66648</v>
      </c>
      <c r="G5408">
        <v>0</v>
      </c>
      <c r="H5408" s="1">
        <v>0</v>
      </c>
    </row>
    <row r="5409" spans="1:8">
      <c r="A5409" s="4" t="str">
        <f t="shared" si="84"/>
        <v>2011Wyoming</v>
      </c>
      <c r="B5409">
        <v>2011</v>
      </c>
      <c r="C5409" t="s">
        <v>57</v>
      </c>
      <c r="D5409" s="1">
        <v>0</v>
      </c>
      <c r="E5409" s="1">
        <v>0</v>
      </c>
      <c r="F5409" s="1">
        <v>0</v>
      </c>
      <c r="G5409" t="s">
        <v>7</v>
      </c>
      <c r="H5409" s="1">
        <v>51</v>
      </c>
    </row>
    <row r="5410" spans="1:8">
      <c r="A5410" s="4" t="str">
        <f t="shared" si="84"/>
        <v>2011Wyoming</v>
      </c>
      <c r="B5410">
        <v>2011</v>
      </c>
      <c r="C5410" t="s">
        <v>57</v>
      </c>
      <c r="D5410" s="1">
        <v>0</v>
      </c>
      <c r="E5410" s="1">
        <v>0</v>
      </c>
      <c r="F5410" s="1">
        <v>0</v>
      </c>
      <c r="G5410" t="s">
        <v>8</v>
      </c>
      <c r="H5410" s="1">
        <v>761</v>
      </c>
    </row>
    <row r="5411" spans="1:8">
      <c r="A5411" s="4" t="str">
        <f t="shared" si="84"/>
        <v>2011Wyoming</v>
      </c>
      <c r="B5411">
        <v>2011</v>
      </c>
      <c r="C5411" t="s">
        <v>57</v>
      </c>
      <c r="D5411" s="1">
        <v>0</v>
      </c>
      <c r="E5411" s="1">
        <v>0</v>
      </c>
      <c r="F5411" s="1">
        <v>0</v>
      </c>
      <c r="G5411" t="s">
        <v>9</v>
      </c>
      <c r="H5411" s="1">
        <v>369</v>
      </c>
    </row>
    <row r="5412" spans="1:8">
      <c r="A5412" s="4" t="str">
        <f t="shared" si="84"/>
        <v>2011Wyoming</v>
      </c>
      <c r="B5412">
        <v>2011</v>
      </c>
      <c r="C5412" t="s">
        <v>57</v>
      </c>
      <c r="D5412" s="1">
        <v>0</v>
      </c>
      <c r="E5412" s="1">
        <v>0</v>
      </c>
      <c r="F5412" s="1">
        <v>0</v>
      </c>
      <c r="G5412" t="s">
        <v>10</v>
      </c>
      <c r="H5412" s="1">
        <v>174</v>
      </c>
    </row>
    <row r="5413" spans="1:8">
      <c r="A5413" s="4" t="str">
        <f t="shared" si="84"/>
        <v>2011Wyoming</v>
      </c>
      <c r="B5413">
        <v>2011</v>
      </c>
      <c r="C5413" t="s">
        <v>57</v>
      </c>
      <c r="D5413" s="1">
        <v>0</v>
      </c>
      <c r="E5413" s="1">
        <v>0</v>
      </c>
      <c r="F5413" s="1">
        <v>0</v>
      </c>
      <c r="G5413" t="s">
        <v>11</v>
      </c>
      <c r="H5413" s="1">
        <v>2539</v>
      </c>
    </row>
    <row r="5414" spans="1:8">
      <c r="A5414" s="4" t="str">
        <f t="shared" si="84"/>
        <v>2011Wyoming</v>
      </c>
      <c r="B5414">
        <v>2011</v>
      </c>
      <c r="C5414" t="s">
        <v>57</v>
      </c>
      <c r="D5414" s="1">
        <v>0</v>
      </c>
      <c r="E5414" s="1">
        <v>0</v>
      </c>
      <c r="F5414" s="1">
        <v>0</v>
      </c>
      <c r="G5414" t="s">
        <v>12</v>
      </c>
      <c r="H5414" s="1">
        <v>6905</v>
      </c>
    </row>
    <row r="5415" spans="1:8">
      <c r="A5415" s="4" t="str">
        <f t="shared" si="84"/>
        <v>2011Wyoming</v>
      </c>
      <c r="B5415">
        <v>2011</v>
      </c>
      <c r="C5415" t="s">
        <v>57</v>
      </c>
      <c r="D5415" s="1">
        <v>0</v>
      </c>
      <c r="E5415" s="1">
        <v>0</v>
      </c>
      <c r="F5415" s="1">
        <v>0</v>
      </c>
      <c r="G5415" t="s">
        <v>13</v>
      </c>
      <c r="H5415" s="1">
        <v>11</v>
      </c>
    </row>
    <row r="5416" spans="1:8">
      <c r="A5416" s="4" t="str">
        <f t="shared" si="84"/>
        <v>2011Wyoming</v>
      </c>
      <c r="B5416">
        <v>2011</v>
      </c>
      <c r="C5416" t="s">
        <v>57</v>
      </c>
      <c r="D5416" s="1">
        <v>0</v>
      </c>
      <c r="E5416" s="1">
        <v>0</v>
      </c>
      <c r="F5416" s="1">
        <v>0</v>
      </c>
      <c r="G5416" t="s">
        <v>14</v>
      </c>
      <c r="H5416" s="1">
        <v>0</v>
      </c>
    </row>
    <row r="5417" spans="1:8">
      <c r="A5417" s="4" t="str">
        <f t="shared" si="84"/>
        <v>2011Wyoming</v>
      </c>
      <c r="B5417">
        <v>2011</v>
      </c>
      <c r="C5417" t="s">
        <v>57</v>
      </c>
      <c r="D5417" s="1">
        <v>0</v>
      </c>
      <c r="E5417" s="1">
        <v>0</v>
      </c>
      <c r="F5417" s="1">
        <v>0</v>
      </c>
      <c r="G5417" t="s">
        <v>15</v>
      </c>
      <c r="H5417" s="1">
        <v>0</v>
      </c>
    </row>
    <row r="5418" spans="1:8">
      <c r="A5418" s="4" t="str">
        <f t="shared" si="84"/>
        <v>2011Wyoming</v>
      </c>
      <c r="B5418">
        <v>2011</v>
      </c>
      <c r="C5418" t="s">
        <v>57</v>
      </c>
      <c r="D5418" s="1">
        <v>0</v>
      </c>
      <c r="E5418" s="1">
        <v>0</v>
      </c>
      <c r="F5418" s="1">
        <v>0</v>
      </c>
      <c r="G5418" t="s">
        <v>16</v>
      </c>
      <c r="H5418" s="1">
        <v>1525</v>
      </c>
    </row>
    <row r="5419" spans="1:8">
      <c r="A5419" s="4" t="str">
        <f t="shared" si="84"/>
        <v>2011Wyoming</v>
      </c>
      <c r="B5419">
        <v>2011</v>
      </c>
      <c r="C5419" t="s">
        <v>57</v>
      </c>
      <c r="D5419" s="1">
        <v>0</v>
      </c>
      <c r="E5419" s="1">
        <v>0</v>
      </c>
      <c r="F5419" s="1">
        <v>0</v>
      </c>
      <c r="G5419" t="s">
        <v>17</v>
      </c>
      <c r="H5419" s="1">
        <v>46</v>
      </c>
    </row>
    <row r="5420" spans="1:8">
      <c r="A5420" s="4" t="str">
        <f t="shared" si="84"/>
        <v>2011Wyoming</v>
      </c>
      <c r="B5420">
        <v>2011</v>
      </c>
      <c r="C5420" t="s">
        <v>57</v>
      </c>
      <c r="D5420" s="1">
        <v>0</v>
      </c>
      <c r="E5420" s="1">
        <v>0</v>
      </c>
      <c r="F5420" s="1">
        <v>0</v>
      </c>
      <c r="G5420" t="s">
        <v>18</v>
      </c>
      <c r="H5420" s="1">
        <v>0</v>
      </c>
    </row>
    <row r="5421" spans="1:8">
      <c r="A5421" s="4" t="str">
        <f t="shared" si="84"/>
        <v>2011Wyoming</v>
      </c>
      <c r="B5421">
        <v>2011</v>
      </c>
      <c r="C5421" t="s">
        <v>57</v>
      </c>
      <c r="D5421" s="1">
        <v>0</v>
      </c>
      <c r="E5421" s="1">
        <v>0</v>
      </c>
      <c r="F5421" s="1">
        <v>0</v>
      </c>
      <c r="G5421" t="s">
        <v>19</v>
      </c>
      <c r="H5421" s="1">
        <v>2140</v>
      </c>
    </row>
    <row r="5422" spans="1:8">
      <c r="A5422" s="4" t="str">
        <f t="shared" si="84"/>
        <v>2011Wyoming</v>
      </c>
      <c r="B5422">
        <v>2011</v>
      </c>
      <c r="C5422" t="s">
        <v>57</v>
      </c>
      <c r="D5422" s="1">
        <v>0</v>
      </c>
      <c r="E5422" s="1">
        <v>0</v>
      </c>
      <c r="F5422" s="1">
        <v>0</v>
      </c>
      <c r="G5422" t="s">
        <v>20</v>
      </c>
      <c r="H5422" s="1">
        <v>450</v>
      </c>
    </row>
    <row r="5423" spans="1:8">
      <c r="A5423" s="4" t="str">
        <f t="shared" si="84"/>
        <v>2011Wyoming</v>
      </c>
      <c r="B5423">
        <v>2011</v>
      </c>
      <c r="C5423" t="s">
        <v>57</v>
      </c>
      <c r="D5423" s="1">
        <v>0</v>
      </c>
      <c r="E5423" s="1">
        <v>0</v>
      </c>
      <c r="F5423" s="1">
        <v>0</v>
      </c>
      <c r="G5423" t="s">
        <v>21</v>
      </c>
      <c r="H5423" s="1">
        <v>6</v>
      </c>
    </row>
    <row r="5424" spans="1:8">
      <c r="A5424" s="4" t="str">
        <f t="shared" si="84"/>
        <v>2011Wyoming</v>
      </c>
      <c r="B5424">
        <v>2011</v>
      </c>
      <c r="C5424" t="s">
        <v>57</v>
      </c>
      <c r="D5424" s="1">
        <v>0</v>
      </c>
      <c r="E5424" s="1">
        <v>0</v>
      </c>
      <c r="F5424" s="1">
        <v>0</v>
      </c>
      <c r="G5424" t="s">
        <v>22</v>
      </c>
      <c r="H5424" s="1">
        <v>342</v>
      </c>
    </row>
    <row r="5425" spans="1:8">
      <c r="A5425" s="4" t="str">
        <f t="shared" si="84"/>
        <v>2011Wyoming</v>
      </c>
      <c r="B5425">
        <v>2011</v>
      </c>
      <c r="C5425" t="s">
        <v>57</v>
      </c>
      <c r="D5425" s="1">
        <v>0</v>
      </c>
      <c r="E5425" s="1">
        <v>0</v>
      </c>
      <c r="F5425" s="1">
        <v>0</v>
      </c>
      <c r="G5425" t="s">
        <v>23</v>
      </c>
      <c r="H5425" s="1">
        <v>286</v>
      </c>
    </row>
    <row r="5426" spans="1:8">
      <c r="A5426" s="4" t="str">
        <f t="shared" si="84"/>
        <v>2011Wyoming</v>
      </c>
      <c r="B5426">
        <v>2011</v>
      </c>
      <c r="C5426" t="s">
        <v>57</v>
      </c>
      <c r="D5426" s="1">
        <v>0</v>
      </c>
      <c r="E5426" s="1">
        <v>0</v>
      </c>
      <c r="F5426" s="1">
        <v>0</v>
      </c>
      <c r="G5426" t="s">
        <v>24</v>
      </c>
      <c r="H5426" s="1">
        <v>83</v>
      </c>
    </row>
    <row r="5427" spans="1:8">
      <c r="A5427" s="4" t="str">
        <f t="shared" si="84"/>
        <v>2011Wyoming</v>
      </c>
      <c r="B5427">
        <v>2011</v>
      </c>
      <c r="C5427" t="s">
        <v>57</v>
      </c>
      <c r="D5427" s="1">
        <v>0</v>
      </c>
      <c r="E5427" s="1">
        <v>0</v>
      </c>
      <c r="F5427" s="1">
        <v>0</v>
      </c>
      <c r="G5427" t="s">
        <v>25</v>
      </c>
      <c r="H5427" s="1">
        <v>114</v>
      </c>
    </row>
    <row r="5428" spans="1:8">
      <c r="A5428" s="4" t="str">
        <f t="shared" si="84"/>
        <v>2011Wyoming</v>
      </c>
      <c r="B5428">
        <v>2011</v>
      </c>
      <c r="C5428" t="s">
        <v>57</v>
      </c>
      <c r="D5428" s="1">
        <v>0</v>
      </c>
      <c r="E5428" s="1">
        <v>0</v>
      </c>
      <c r="F5428" s="1">
        <v>0</v>
      </c>
      <c r="G5428" t="s">
        <v>26</v>
      </c>
      <c r="H5428" s="1">
        <v>0</v>
      </c>
    </row>
    <row r="5429" spans="1:8">
      <c r="A5429" s="4" t="str">
        <f t="shared" si="84"/>
        <v>2011Wyoming</v>
      </c>
      <c r="B5429">
        <v>2011</v>
      </c>
      <c r="C5429" t="s">
        <v>57</v>
      </c>
      <c r="D5429" s="1">
        <v>0</v>
      </c>
      <c r="E5429" s="1">
        <v>0</v>
      </c>
      <c r="F5429" s="1">
        <v>0</v>
      </c>
      <c r="G5429" t="s">
        <v>27</v>
      </c>
      <c r="H5429" s="1">
        <v>0</v>
      </c>
    </row>
    <row r="5430" spans="1:8">
      <c r="A5430" s="4" t="str">
        <f t="shared" si="84"/>
        <v>2011Wyoming</v>
      </c>
      <c r="B5430">
        <v>2011</v>
      </c>
      <c r="C5430" t="s">
        <v>57</v>
      </c>
      <c r="D5430" s="1">
        <v>0</v>
      </c>
      <c r="E5430" s="1">
        <v>0</v>
      </c>
      <c r="F5430" s="1">
        <v>0</v>
      </c>
      <c r="G5430" t="s">
        <v>28</v>
      </c>
      <c r="H5430" s="1">
        <v>152</v>
      </c>
    </row>
    <row r="5431" spans="1:8">
      <c r="A5431" s="4" t="str">
        <f t="shared" si="84"/>
        <v>2011Wyoming</v>
      </c>
      <c r="B5431">
        <v>2011</v>
      </c>
      <c r="C5431" t="s">
        <v>57</v>
      </c>
      <c r="D5431" s="1">
        <v>0</v>
      </c>
      <c r="E5431" s="1">
        <v>0</v>
      </c>
      <c r="F5431" s="1">
        <v>0</v>
      </c>
      <c r="G5431" t="s">
        <v>29</v>
      </c>
      <c r="H5431" s="1">
        <v>849</v>
      </c>
    </row>
    <row r="5432" spans="1:8">
      <c r="A5432" s="4" t="str">
        <f t="shared" si="84"/>
        <v>2011Wyoming</v>
      </c>
      <c r="B5432">
        <v>2011</v>
      </c>
      <c r="C5432" t="s">
        <v>57</v>
      </c>
      <c r="D5432" s="1">
        <v>0</v>
      </c>
      <c r="E5432" s="1">
        <v>0</v>
      </c>
      <c r="F5432" s="1">
        <v>0</v>
      </c>
      <c r="G5432" t="s">
        <v>30</v>
      </c>
      <c r="H5432" s="1">
        <v>357</v>
      </c>
    </row>
    <row r="5433" spans="1:8">
      <c r="A5433" s="4" t="str">
        <f t="shared" si="84"/>
        <v>2011Wyoming</v>
      </c>
      <c r="B5433">
        <v>2011</v>
      </c>
      <c r="C5433" t="s">
        <v>57</v>
      </c>
      <c r="D5433" s="1">
        <v>0</v>
      </c>
      <c r="E5433" s="1">
        <v>0</v>
      </c>
      <c r="F5433" s="1">
        <v>0</v>
      </c>
      <c r="G5433" t="s">
        <v>31</v>
      </c>
      <c r="H5433" s="1">
        <v>70</v>
      </c>
    </row>
    <row r="5434" spans="1:8">
      <c r="A5434" s="4" t="str">
        <f t="shared" si="84"/>
        <v>2011Wyoming</v>
      </c>
      <c r="B5434">
        <v>2011</v>
      </c>
      <c r="C5434" t="s">
        <v>57</v>
      </c>
      <c r="D5434" s="1">
        <v>0</v>
      </c>
      <c r="E5434" s="1">
        <v>0</v>
      </c>
      <c r="F5434" s="1">
        <v>0</v>
      </c>
      <c r="G5434" t="s">
        <v>32</v>
      </c>
      <c r="H5434" s="1">
        <v>241</v>
      </c>
    </row>
    <row r="5435" spans="1:8">
      <c r="A5435" s="4" t="str">
        <f t="shared" si="84"/>
        <v>2011Wyoming</v>
      </c>
      <c r="B5435">
        <v>2011</v>
      </c>
      <c r="C5435" t="s">
        <v>57</v>
      </c>
      <c r="D5435" s="1">
        <v>0</v>
      </c>
      <c r="E5435" s="1">
        <v>0</v>
      </c>
      <c r="F5435" s="1">
        <v>0</v>
      </c>
      <c r="G5435" t="s">
        <v>33</v>
      </c>
      <c r="H5435" s="1">
        <v>1105</v>
      </c>
    </row>
    <row r="5436" spans="1:8">
      <c r="A5436" s="4" t="str">
        <f t="shared" si="84"/>
        <v>2011Wyoming</v>
      </c>
      <c r="B5436">
        <v>2011</v>
      </c>
      <c r="C5436" t="s">
        <v>57</v>
      </c>
      <c r="D5436" s="1">
        <v>0</v>
      </c>
      <c r="E5436" s="1">
        <v>0</v>
      </c>
      <c r="F5436" s="1">
        <v>0</v>
      </c>
      <c r="G5436" t="s">
        <v>34</v>
      </c>
      <c r="H5436" s="1">
        <v>1784</v>
      </c>
    </row>
    <row r="5437" spans="1:8">
      <c r="A5437" s="4" t="str">
        <f t="shared" si="84"/>
        <v>2011Wyoming</v>
      </c>
      <c r="B5437">
        <v>2011</v>
      </c>
      <c r="C5437" t="s">
        <v>57</v>
      </c>
      <c r="D5437" s="1">
        <v>0</v>
      </c>
      <c r="E5437" s="1">
        <v>0</v>
      </c>
      <c r="F5437" s="1">
        <v>0</v>
      </c>
      <c r="G5437" t="s">
        <v>35</v>
      </c>
      <c r="H5437" s="1">
        <v>427</v>
      </c>
    </row>
    <row r="5438" spans="1:8">
      <c r="A5438" s="4" t="str">
        <f t="shared" si="84"/>
        <v>2011Wyoming</v>
      </c>
      <c r="B5438">
        <v>2011</v>
      </c>
      <c r="C5438" t="s">
        <v>57</v>
      </c>
      <c r="D5438" s="1">
        <v>0</v>
      </c>
      <c r="E5438" s="1">
        <v>0</v>
      </c>
      <c r="F5438" s="1">
        <v>0</v>
      </c>
      <c r="G5438" t="s">
        <v>36</v>
      </c>
      <c r="H5438" s="1">
        <v>0</v>
      </c>
    </row>
    <row r="5439" spans="1:8">
      <c r="A5439" s="4" t="str">
        <f t="shared" si="84"/>
        <v>2011Wyoming</v>
      </c>
      <c r="B5439">
        <v>2011</v>
      </c>
      <c r="C5439" t="s">
        <v>57</v>
      </c>
      <c r="D5439" s="1">
        <v>0</v>
      </c>
      <c r="E5439" s="1">
        <v>0</v>
      </c>
      <c r="F5439" s="1">
        <v>0</v>
      </c>
      <c r="G5439" t="s">
        <v>37</v>
      </c>
      <c r="H5439" s="1">
        <v>7</v>
      </c>
    </row>
    <row r="5440" spans="1:8">
      <c r="A5440" s="4" t="str">
        <f t="shared" si="84"/>
        <v>2011Wyoming</v>
      </c>
      <c r="B5440">
        <v>2011</v>
      </c>
      <c r="C5440" t="s">
        <v>57</v>
      </c>
      <c r="D5440" s="1">
        <v>0</v>
      </c>
      <c r="E5440" s="1">
        <v>0</v>
      </c>
      <c r="F5440" s="1">
        <v>0</v>
      </c>
      <c r="G5440" t="s">
        <v>38</v>
      </c>
      <c r="H5440" s="1">
        <v>76</v>
      </c>
    </row>
    <row r="5441" spans="1:8">
      <c r="A5441" s="4" t="str">
        <f t="shared" si="84"/>
        <v>2011Wyoming</v>
      </c>
      <c r="B5441">
        <v>2011</v>
      </c>
      <c r="C5441" t="s">
        <v>57</v>
      </c>
      <c r="D5441" s="1">
        <v>0</v>
      </c>
      <c r="E5441" s="1">
        <v>0</v>
      </c>
      <c r="F5441" s="1">
        <v>0</v>
      </c>
      <c r="G5441" t="s">
        <v>39</v>
      </c>
      <c r="H5441" s="1">
        <v>113</v>
      </c>
    </row>
    <row r="5442" spans="1:8">
      <c r="A5442" s="4" t="str">
        <f t="shared" si="84"/>
        <v>2011Wyoming</v>
      </c>
      <c r="B5442">
        <v>2011</v>
      </c>
      <c r="C5442" t="s">
        <v>57</v>
      </c>
      <c r="D5442" s="1">
        <v>0</v>
      </c>
      <c r="E5442" s="1">
        <v>0</v>
      </c>
      <c r="F5442" s="1">
        <v>0</v>
      </c>
      <c r="G5442" t="s">
        <v>40</v>
      </c>
      <c r="H5442" s="1">
        <v>395</v>
      </c>
    </row>
    <row r="5443" spans="1:8">
      <c r="A5443" s="4" t="str">
        <f t="shared" ref="A5443:A5506" si="85">B5443&amp;C5443</f>
        <v>2011Wyoming</v>
      </c>
      <c r="B5443">
        <v>2011</v>
      </c>
      <c r="C5443" t="s">
        <v>57</v>
      </c>
      <c r="D5443" s="1">
        <v>0</v>
      </c>
      <c r="E5443" s="1">
        <v>0</v>
      </c>
      <c r="F5443" s="1">
        <v>0</v>
      </c>
      <c r="G5443" t="s">
        <v>41</v>
      </c>
      <c r="H5443" s="1">
        <v>237</v>
      </c>
    </row>
    <row r="5444" spans="1:8">
      <c r="A5444" s="4" t="str">
        <f t="shared" si="85"/>
        <v>2011Wyoming</v>
      </c>
      <c r="B5444">
        <v>2011</v>
      </c>
      <c r="C5444" t="s">
        <v>57</v>
      </c>
      <c r="D5444" s="1">
        <v>0</v>
      </c>
      <c r="E5444" s="1">
        <v>0</v>
      </c>
      <c r="F5444" s="1">
        <v>0</v>
      </c>
      <c r="G5444" t="s">
        <v>42</v>
      </c>
      <c r="H5444" s="1">
        <v>22</v>
      </c>
    </row>
    <row r="5445" spans="1:8">
      <c r="A5445" s="4" t="str">
        <f t="shared" si="85"/>
        <v>2011Wyoming</v>
      </c>
      <c r="B5445">
        <v>2011</v>
      </c>
      <c r="C5445" t="s">
        <v>57</v>
      </c>
      <c r="D5445" s="1">
        <v>0</v>
      </c>
      <c r="E5445" s="1">
        <v>0</v>
      </c>
      <c r="F5445" s="1">
        <v>0</v>
      </c>
      <c r="G5445" t="s">
        <v>43</v>
      </c>
      <c r="H5445" s="1">
        <v>462</v>
      </c>
    </row>
    <row r="5446" spans="1:8">
      <c r="A5446" s="4" t="str">
        <f t="shared" si="85"/>
        <v>2011Wyoming</v>
      </c>
      <c r="B5446">
        <v>2011</v>
      </c>
      <c r="C5446" t="s">
        <v>57</v>
      </c>
      <c r="D5446" s="1">
        <v>0</v>
      </c>
      <c r="E5446" s="1">
        <v>0</v>
      </c>
      <c r="F5446" s="1">
        <v>0</v>
      </c>
      <c r="G5446" t="s">
        <v>44</v>
      </c>
      <c r="H5446" s="1">
        <v>960</v>
      </c>
    </row>
    <row r="5447" spans="1:8">
      <c r="A5447" s="4" t="str">
        <f t="shared" si="85"/>
        <v>2011Wyoming</v>
      </c>
      <c r="B5447">
        <v>2011</v>
      </c>
      <c r="C5447" t="s">
        <v>57</v>
      </c>
      <c r="D5447" s="1">
        <v>0</v>
      </c>
      <c r="E5447" s="1">
        <v>0</v>
      </c>
      <c r="F5447" s="1">
        <v>0</v>
      </c>
      <c r="G5447" t="s">
        <v>45</v>
      </c>
      <c r="H5447" s="1">
        <v>284</v>
      </c>
    </row>
    <row r="5448" spans="1:8">
      <c r="A5448" s="4" t="str">
        <f t="shared" si="85"/>
        <v>2011Wyoming</v>
      </c>
      <c r="B5448">
        <v>2011</v>
      </c>
      <c r="C5448" t="s">
        <v>57</v>
      </c>
      <c r="D5448" s="1">
        <v>0</v>
      </c>
      <c r="E5448" s="1">
        <v>0</v>
      </c>
      <c r="F5448" s="1">
        <v>0</v>
      </c>
      <c r="G5448" t="s">
        <v>46</v>
      </c>
      <c r="H5448" s="1">
        <v>13</v>
      </c>
    </row>
    <row r="5449" spans="1:8">
      <c r="A5449" s="4" t="str">
        <f t="shared" si="85"/>
        <v>2011Wyoming</v>
      </c>
      <c r="B5449">
        <v>2011</v>
      </c>
      <c r="C5449" t="s">
        <v>57</v>
      </c>
      <c r="D5449" s="1">
        <v>0</v>
      </c>
      <c r="E5449" s="1">
        <v>0</v>
      </c>
      <c r="F5449" s="1">
        <v>0</v>
      </c>
      <c r="G5449" t="s">
        <v>47</v>
      </c>
      <c r="H5449" s="1">
        <v>219</v>
      </c>
    </row>
    <row r="5450" spans="1:8">
      <c r="A5450" s="4" t="str">
        <f t="shared" si="85"/>
        <v>2011Wyoming</v>
      </c>
      <c r="B5450">
        <v>2011</v>
      </c>
      <c r="C5450" t="s">
        <v>57</v>
      </c>
      <c r="D5450" s="1">
        <v>0</v>
      </c>
      <c r="E5450" s="1">
        <v>0</v>
      </c>
      <c r="F5450" s="1">
        <v>0</v>
      </c>
      <c r="G5450" t="s">
        <v>48</v>
      </c>
      <c r="H5450" s="1">
        <v>1043</v>
      </c>
    </row>
    <row r="5451" spans="1:8">
      <c r="A5451" s="4" t="str">
        <f t="shared" si="85"/>
        <v>2011Wyoming</v>
      </c>
      <c r="B5451">
        <v>2011</v>
      </c>
      <c r="C5451" t="s">
        <v>57</v>
      </c>
      <c r="D5451" s="1">
        <v>0</v>
      </c>
      <c r="E5451" s="1">
        <v>0</v>
      </c>
      <c r="F5451" s="1">
        <v>0</v>
      </c>
      <c r="G5451" t="s">
        <v>49</v>
      </c>
      <c r="H5451" s="1">
        <v>69</v>
      </c>
    </row>
    <row r="5452" spans="1:8">
      <c r="A5452" s="4" t="str">
        <f t="shared" si="85"/>
        <v>2011Wyoming</v>
      </c>
      <c r="B5452">
        <v>2011</v>
      </c>
      <c r="C5452" t="s">
        <v>57</v>
      </c>
      <c r="D5452" s="1">
        <v>0</v>
      </c>
      <c r="E5452" s="1">
        <v>0</v>
      </c>
      <c r="F5452" s="1">
        <v>0</v>
      </c>
      <c r="G5452" t="s">
        <v>50</v>
      </c>
      <c r="H5452" s="1">
        <v>1398</v>
      </c>
    </row>
    <row r="5453" spans="1:8">
      <c r="A5453" s="4" t="str">
        <f t="shared" si="85"/>
        <v>2011Wyoming</v>
      </c>
      <c r="B5453">
        <v>2011</v>
      </c>
      <c r="C5453" t="s">
        <v>57</v>
      </c>
      <c r="D5453" s="1">
        <v>0</v>
      </c>
      <c r="E5453" s="1">
        <v>0</v>
      </c>
      <c r="F5453" s="1">
        <v>0</v>
      </c>
      <c r="G5453" t="s">
        <v>51</v>
      </c>
      <c r="H5453" s="1">
        <v>2140</v>
      </c>
    </row>
    <row r="5454" spans="1:8">
      <c r="A5454" s="4" t="str">
        <f t="shared" si="85"/>
        <v>2011Wyoming</v>
      </c>
      <c r="B5454">
        <v>2011</v>
      </c>
      <c r="C5454" t="s">
        <v>57</v>
      </c>
      <c r="D5454" s="1">
        <v>0</v>
      </c>
      <c r="E5454" s="1">
        <v>0</v>
      </c>
      <c r="F5454" s="1">
        <v>0</v>
      </c>
      <c r="G5454" t="s">
        <v>52</v>
      </c>
      <c r="H5454" s="1">
        <v>4</v>
      </c>
    </row>
    <row r="5455" spans="1:8">
      <c r="A5455" s="4" t="str">
        <f t="shared" si="85"/>
        <v>2011Wyoming</v>
      </c>
      <c r="B5455">
        <v>2011</v>
      </c>
      <c r="C5455" t="s">
        <v>57</v>
      </c>
      <c r="D5455" s="1">
        <v>0</v>
      </c>
      <c r="E5455" s="1">
        <v>0</v>
      </c>
      <c r="F5455" s="1">
        <v>0</v>
      </c>
      <c r="G5455" t="s">
        <v>53</v>
      </c>
      <c r="H5455" s="1">
        <v>451</v>
      </c>
    </row>
    <row r="5456" spans="1:8">
      <c r="A5456" s="4" t="str">
        <f t="shared" si="85"/>
        <v>2011Wyoming</v>
      </c>
      <c r="B5456">
        <v>2011</v>
      </c>
      <c r="C5456" t="s">
        <v>57</v>
      </c>
      <c r="D5456" s="1">
        <v>0</v>
      </c>
      <c r="E5456" s="1">
        <v>0</v>
      </c>
      <c r="F5456" s="1">
        <v>0</v>
      </c>
      <c r="G5456" t="s">
        <v>54</v>
      </c>
      <c r="H5456" s="1">
        <v>1803</v>
      </c>
    </row>
    <row r="5457" spans="1:8">
      <c r="A5457" s="4" t="str">
        <f t="shared" si="85"/>
        <v>2011Wyoming</v>
      </c>
      <c r="B5457">
        <v>2011</v>
      </c>
      <c r="C5457" t="s">
        <v>57</v>
      </c>
      <c r="D5457" s="1">
        <v>0</v>
      </c>
      <c r="E5457" s="1">
        <v>0</v>
      </c>
      <c r="F5457" s="1">
        <v>0</v>
      </c>
      <c r="G5457" t="s">
        <v>55</v>
      </c>
      <c r="H5457" s="1">
        <v>0</v>
      </c>
    </row>
    <row r="5458" spans="1:8">
      <c r="A5458" s="4" t="str">
        <f t="shared" si="85"/>
        <v>2011Wyoming</v>
      </c>
      <c r="B5458">
        <v>2011</v>
      </c>
      <c r="C5458" t="s">
        <v>57</v>
      </c>
      <c r="D5458" s="1">
        <v>0</v>
      </c>
      <c r="E5458" s="1">
        <v>0</v>
      </c>
      <c r="F5458" s="1">
        <v>0</v>
      </c>
      <c r="G5458" t="s">
        <v>56</v>
      </c>
      <c r="H5458" s="1">
        <v>168</v>
      </c>
    </row>
    <row r="5459" spans="1:8">
      <c r="A5459" s="4" t="str">
        <f t="shared" si="85"/>
        <v>2011Wyoming</v>
      </c>
      <c r="B5459">
        <v>2011</v>
      </c>
      <c r="C5459" t="s">
        <v>57</v>
      </c>
      <c r="D5459" s="1">
        <v>0</v>
      </c>
      <c r="E5459" s="1">
        <v>0</v>
      </c>
      <c r="F5459" s="1">
        <v>0</v>
      </c>
      <c r="G5459" t="s">
        <v>57</v>
      </c>
      <c r="H5459" s="1">
        <v>0</v>
      </c>
    </row>
    <row r="5460" spans="1:8">
      <c r="A5460" s="4" t="str">
        <f t="shared" si="85"/>
        <v>2011Wyoming</v>
      </c>
      <c r="B5460">
        <v>2011</v>
      </c>
      <c r="C5460" t="s">
        <v>57</v>
      </c>
      <c r="D5460" s="1">
        <v>0</v>
      </c>
      <c r="E5460" s="1">
        <v>0</v>
      </c>
      <c r="F5460" s="1">
        <v>0</v>
      </c>
      <c r="G5460" t="s">
        <v>58</v>
      </c>
      <c r="H5460" s="1">
        <v>0</v>
      </c>
    </row>
    <row r="5461" spans="1:8">
      <c r="A5461" s="4" t="str">
        <f t="shared" si="85"/>
        <v>2011Puerto Rico</v>
      </c>
      <c r="B5461">
        <v>2011</v>
      </c>
      <c r="C5461" s="4" t="s">
        <v>58</v>
      </c>
      <c r="D5461" s="1">
        <v>3669195</v>
      </c>
      <c r="E5461" s="1">
        <v>3403602</v>
      </c>
      <c r="F5461" s="1">
        <v>238263</v>
      </c>
      <c r="G5461">
        <v>0</v>
      </c>
      <c r="H5461" s="1">
        <v>0</v>
      </c>
    </row>
    <row r="5462" spans="1:8">
      <c r="A5462" s="4" t="str">
        <f t="shared" si="85"/>
        <v>2011Puerto Rico</v>
      </c>
      <c r="B5462">
        <v>2011</v>
      </c>
      <c r="C5462" t="s">
        <v>58</v>
      </c>
      <c r="D5462" s="1">
        <v>0</v>
      </c>
      <c r="E5462" s="1">
        <v>0</v>
      </c>
      <c r="F5462" s="1">
        <v>0</v>
      </c>
      <c r="G5462" t="s">
        <v>7</v>
      </c>
      <c r="H5462" s="1">
        <v>35</v>
      </c>
    </row>
    <row r="5463" spans="1:8">
      <c r="A5463" s="4" t="str">
        <f t="shared" si="85"/>
        <v>2011Puerto Rico</v>
      </c>
      <c r="B5463">
        <v>2011</v>
      </c>
      <c r="C5463" t="s">
        <v>58</v>
      </c>
      <c r="D5463" s="1">
        <v>0</v>
      </c>
      <c r="E5463" s="1">
        <v>0</v>
      </c>
      <c r="F5463" s="1">
        <v>0</v>
      </c>
      <c r="G5463" t="s">
        <v>8</v>
      </c>
      <c r="H5463" s="1">
        <v>378</v>
      </c>
    </row>
    <row r="5464" spans="1:8">
      <c r="A5464" s="4" t="str">
        <f t="shared" si="85"/>
        <v>2011Puerto Rico</v>
      </c>
      <c r="B5464">
        <v>2011</v>
      </c>
      <c r="C5464" t="s">
        <v>58</v>
      </c>
      <c r="D5464" s="1">
        <v>0</v>
      </c>
      <c r="E5464" s="1">
        <v>0</v>
      </c>
      <c r="F5464" s="1">
        <v>0</v>
      </c>
      <c r="G5464" t="s">
        <v>9</v>
      </c>
      <c r="H5464" s="1">
        <v>229</v>
      </c>
    </row>
    <row r="5465" spans="1:8">
      <c r="A5465" s="4" t="str">
        <f t="shared" si="85"/>
        <v>2011Puerto Rico</v>
      </c>
      <c r="B5465">
        <v>2011</v>
      </c>
      <c r="C5465" t="s">
        <v>58</v>
      </c>
      <c r="D5465" s="1">
        <v>0</v>
      </c>
      <c r="E5465" s="1">
        <v>0</v>
      </c>
      <c r="F5465" s="1">
        <v>0</v>
      </c>
      <c r="G5465" t="s">
        <v>10</v>
      </c>
      <c r="H5465" s="1">
        <v>0</v>
      </c>
    </row>
    <row r="5466" spans="1:8">
      <c r="A5466" s="4" t="str">
        <f t="shared" si="85"/>
        <v>2011Puerto Rico</v>
      </c>
      <c r="B5466">
        <v>2011</v>
      </c>
      <c r="C5466" t="s">
        <v>58</v>
      </c>
      <c r="D5466" s="1">
        <v>0</v>
      </c>
      <c r="E5466" s="1">
        <v>0</v>
      </c>
      <c r="F5466" s="1">
        <v>0</v>
      </c>
      <c r="G5466" t="s">
        <v>11</v>
      </c>
      <c r="H5466" s="1">
        <v>207</v>
      </c>
    </row>
    <row r="5467" spans="1:8">
      <c r="A5467" s="4" t="str">
        <f t="shared" si="85"/>
        <v>2011Puerto Rico</v>
      </c>
      <c r="B5467">
        <v>2011</v>
      </c>
      <c r="C5467" t="s">
        <v>58</v>
      </c>
      <c r="D5467" s="1">
        <v>0</v>
      </c>
      <c r="E5467" s="1">
        <v>0</v>
      </c>
      <c r="F5467" s="1">
        <v>0</v>
      </c>
      <c r="G5467" t="s">
        <v>12</v>
      </c>
      <c r="H5467" s="1">
        <v>0</v>
      </c>
    </row>
    <row r="5468" spans="1:8">
      <c r="A5468" s="4" t="str">
        <f t="shared" si="85"/>
        <v>2011Puerto Rico</v>
      </c>
      <c r="B5468">
        <v>2011</v>
      </c>
      <c r="C5468" t="s">
        <v>58</v>
      </c>
      <c r="D5468" s="1">
        <v>0</v>
      </c>
      <c r="E5468" s="1">
        <v>0</v>
      </c>
      <c r="F5468" s="1">
        <v>0</v>
      </c>
      <c r="G5468" t="s">
        <v>13</v>
      </c>
      <c r="H5468" s="1">
        <v>1849</v>
      </c>
    </row>
    <row r="5469" spans="1:8">
      <c r="A5469" s="4" t="str">
        <f t="shared" si="85"/>
        <v>2011Puerto Rico</v>
      </c>
      <c r="B5469">
        <v>2011</v>
      </c>
      <c r="C5469" t="s">
        <v>58</v>
      </c>
      <c r="D5469" s="1">
        <v>0</v>
      </c>
      <c r="E5469" s="1">
        <v>0</v>
      </c>
      <c r="F5469" s="1">
        <v>0</v>
      </c>
      <c r="G5469" t="s">
        <v>14</v>
      </c>
      <c r="H5469" s="1">
        <v>13</v>
      </c>
    </row>
    <row r="5470" spans="1:8">
      <c r="A5470" s="4" t="str">
        <f t="shared" si="85"/>
        <v>2011Puerto Rico</v>
      </c>
      <c r="B5470">
        <v>2011</v>
      </c>
      <c r="C5470" t="s">
        <v>58</v>
      </c>
      <c r="D5470" s="1">
        <v>0</v>
      </c>
      <c r="E5470" s="1">
        <v>0</v>
      </c>
      <c r="F5470" s="1">
        <v>0</v>
      </c>
      <c r="G5470" t="s">
        <v>15</v>
      </c>
      <c r="H5470" s="1">
        <v>212</v>
      </c>
    </row>
    <row r="5471" spans="1:8">
      <c r="A5471" s="4" t="str">
        <f t="shared" si="85"/>
        <v>2011Puerto Rico</v>
      </c>
      <c r="B5471">
        <v>2011</v>
      </c>
      <c r="C5471" t="s">
        <v>58</v>
      </c>
      <c r="D5471" s="1">
        <v>0</v>
      </c>
      <c r="E5471" s="1">
        <v>0</v>
      </c>
      <c r="F5471" s="1">
        <v>0</v>
      </c>
      <c r="G5471" t="s">
        <v>16</v>
      </c>
      <c r="H5471" s="1">
        <v>6614</v>
      </c>
    </row>
    <row r="5472" spans="1:8">
      <c r="A5472" s="4" t="str">
        <f t="shared" si="85"/>
        <v>2011Puerto Rico</v>
      </c>
      <c r="B5472">
        <v>2011</v>
      </c>
      <c r="C5472" t="s">
        <v>58</v>
      </c>
      <c r="D5472" s="1">
        <v>0</v>
      </c>
      <c r="E5472" s="1">
        <v>0</v>
      </c>
      <c r="F5472" s="1">
        <v>0</v>
      </c>
      <c r="G5472" t="s">
        <v>17</v>
      </c>
      <c r="H5472" s="1">
        <v>247</v>
      </c>
    </row>
    <row r="5473" spans="1:8">
      <c r="A5473" s="4" t="str">
        <f t="shared" si="85"/>
        <v>2011Puerto Rico</v>
      </c>
      <c r="B5473">
        <v>2011</v>
      </c>
      <c r="C5473" t="s">
        <v>58</v>
      </c>
      <c r="D5473" s="1">
        <v>0</v>
      </c>
      <c r="E5473" s="1">
        <v>0</v>
      </c>
      <c r="F5473" s="1">
        <v>0</v>
      </c>
      <c r="G5473" t="s">
        <v>18</v>
      </c>
      <c r="H5473" s="1">
        <v>0</v>
      </c>
    </row>
    <row r="5474" spans="1:8">
      <c r="A5474" s="4" t="str">
        <f t="shared" si="85"/>
        <v>2011Puerto Rico</v>
      </c>
      <c r="B5474">
        <v>2011</v>
      </c>
      <c r="C5474" t="s">
        <v>58</v>
      </c>
      <c r="D5474" s="1">
        <v>0</v>
      </c>
      <c r="E5474" s="1">
        <v>0</v>
      </c>
      <c r="F5474" s="1">
        <v>0</v>
      </c>
      <c r="G5474" t="s">
        <v>19</v>
      </c>
      <c r="H5474" s="1">
        <v>13</v>
      </c>
    </row>
    <row r="5475" spans="1:8">
      <c r="A5475" s="4" t="str">
        <f t="shared" si="85"/>
        <v>2011Puerto Rico</v>
      </c>
      <c r="B5475">
        <v>2011</v>
      </c>
      <c r="C5475" t="s">
        <v>58</v>
      </c>
      <c r="D5475" s="1">
        <v>0</v>
      </c>
      <c r="E5475" s="1">
        <v>0</v>
      </c>
      <c r="F5475" s="1">
        <v>0</v>
      </c>
      <c r="G5475" t="s">
        <v>20</v>
      </c>
      <c r="H5475" s="1">
        <v>624</v>
      </c>
    </row>
    <row r="5476" spans="1:8">
      <c r="A5476" s="4" t="str">
        <f t="shared" si="85"/>
        <v>2011Puerto Rico</v>
      </c>
      <c r="B5476">
        <v>2011</v>
      </c>
      <c r="C5476" t="s">
        <v>58</v>
      </c>
      <c r="D5476" s="1">
        <v>0</v>
      </c>
      <c r="E5476" s="1">
        <v>0</v>
      </c>
      <c r="F5476" s="1">
        <v>0</v>
      </c>
      <c r="G5476" t="s">
        <v>21</v>
      </c>
      <c r="H5476" s="1">
        <v>784</v>
      </c>
    </row>
    <row r="5477" spans="1:8">
      <c r="A5477" s="4" t="str">
        <f t="shared" si="85"/>
        <v>2011Puerto Rico</v>
      </c>
      <c r="B5477">
        <v>2011</v>
      </c>
      <c r="C5477" t="s">
        <v>58</v>
      </c>
      <c r="D5477" s="1">
        <v>0</v>
      </c>
      <c r="E5477" s="1">
        <v>0</v>
      </c>
      <c r="F5477" s="1">
        <v>0</v>
      </c>
      <c r="G5477" t="s">
        <v>22</v>
      </c>
      <c r="H5477" s="1">
        <v>0</v>
      </c>
    </row>
    <row r="5478" spans="1:8">
      <c r="A5478" s="4" t="str">
        <f t="shared" si="85"/>
        <v>2011Puerto Rico</v>
      </c>
      <c r="B5478">
        <v>2011</v>
      </c>
      <c r="C5478" t="s">
        <v>58</v>
      </c>
      <c r="D5478" s="1">
        <v>0</v>
      </c>
      <c r="E5478" s="1">
        <v>0</v>
      </c>
      <c r="F5478" s="1">
        <v>0</v>
      </c>
      <c r="G5478" t="s">
        <v>23</v>
      </c>
      <c r="H5478" s="1">
        <v>38</v>
      </c>
    </row>
    <row r="5479" spans="1:8">
      <c r="A5479" s="4" t="str">
        <f t="shared" si="85"/>
        <v>2011Puerto Rico</v>
      </c>
      <c r="B5479">
        <v>2011</v>
      </c>
      <c r="C5479" t="s">
        <v>58</v>
      </c>
      <c r="D5479" s="1">
        <v>0</v>
      </c>
      <c r="E5479" s="1">
        <v>0</v>
      </c>
      <c r="F5479" s="1">
        <v>0</v>
      </c>
      <c r="G5479" t="s">
        <v>24</v>
      </c>
      <c r="H5479" s="1">
        <v>0</v>
      </c>
    </row>
    <row r="5480" spans="1:8">
      <c r="A5480" s="4" t="str">
        <f t="shared" si="85"/>
        <v>2011Puerto Rico</v>
      </c>
      <c r="B5480">
        <v>2011</v>
      </c>
      <c r="C5480" t="s">
        <v>58</v>
      </c>
      <c r="D5480" s="1">
        <v>0</v>
      </c>
      <c r="E5480" s="1">
        <v>0</v>
      </c>
      <c r="F5480" s="1">
        <v>0</v>
      </c>
      <c r="G5480" t="s">
        <v>25</v>
      </c>
      <c r="H5480" s="1">
        <v>0</v>
      </c>
    </row>
    <row r="5481" spans="1:8">
      <c r="A5481" s="4" t="str">
        <f t="shared" si="85"/>
        <v>2011Puerto Rico</v>
      </c>
      <c r="B5481">
        <v>2011</v>
      </c>
      <c r="C5481" t="s">
        <v>58</v>
      </c>
      <c r="D5481" s="1">
        <v>0</v>
      </c>
      <c r="E5481" s="1">
        <v>0</v>
      </c>
      <c r="F5481" s="1">
        <v>0</v>
      </c>
      <c r="G5481" t="s">
        <v>26</v>
      </c>
      <c r="H5481" s="1">
        <v>0</v>
      </c>
    </row>
    <row r="5482" spans="1:8">
      <c r="A5482" s="4" t="str">
        <f t="shared" si="85"/>
        <v>2011Puerto Rico</v>
      </c>
      <c r="B5482">
        <v>2011</v>
      </c>
      <c r="C5482" t="s">
        <v>58</v>
      </c>
      <c r="D5482" s="1">
        <v>0</v>
      </c>
      <c r="E5482" s="1">
        <v>0</v>
      </c>
      <c r="F5482" s="1">
        <v>0</v>
      </c>
      <c r="G5482" t="s">
        <v>27</v>
      </c>
      <c r="H5482" s="1">
        <v>70</v>
      </c>
    </row>
    <row r="5483" spans="1:8">
      <c r="A5483" s="4" t="str">
        <f t="shared" si="85"/>
        <v>2011Puerto Rico</v>
      </c>
      <c r="B5483">
        <v>2011</v>
      </c>
      <c r="C5483" t="s">
        <v>58</v>
      </c>
      <c r="D5483" s="1">
        <v>0</v>
      </c>
      <c r="E5483" s="1">
        <v>0</v>
      </c>
      <c r="F5483" s="1">
        <v>0</v>
      </c>
      <c r="G5483" t="s">
        <v>28</v>
      </c>
      <c r="H5483" s="1">
        <v>1412</v>
      </c>
    </row>
    <row r="5484" spans="1:8">
      <c r="A5484" s="4" t="str">
        <f t="shared" si="85"/>
        <v>2011Puerto Rico</v>
      </c>
      <c r="B5484">
        <v>2011</v>
      </c>
      <c r="C5484" t="s">
        <v>58</v>
      </c>
      <c r="D5484" s="1">
        <v>0</v>
      </c>
      <c r="E5484" s="1">
        <v>0</v>
      </c>
      <c r="F5484" s="1">
        <v>0</v>
      </c>
      <c r="G5484" t="s">
        <v>29</v>
      </c>
      <c r="H5484" s="1">
        <v>88</v>
      </c>
    </row>
    <row r="5485" spans="1:8">
      <c r="A5485" s="4" t="str">
        <f t="shared" si="85"/>
        <v>2011Puerto Rico</v>
      </c>
      <c r="B5485">
        <v>2011</v>
      </c>
      <c r="C5485" t="s">
        <v>58</v>
      </c>
      <c r="D5485" s="1">
        <v>0</v>
      </c>
      <c r="E5485" s="1">
        <v>0</v>
      </c>
      <c r="F5485" s="1">
        <v>0</v>
      </c>
      <c r="G5485" t="s">
        <v>30</v>
      </c>
      <c r="H5485" s="1">
        <v>0</v>
      </c>
    </row>
    <row r="5486" spans="1:8">
      <c r="A5486" s="4" t="str">
        <f t="shared" si="85"/>
        <v>2011Puerto Rico</v>
      </c>
      <c r="B5486">
        <v>2011</v>
      </c>
      <c r="C5486" t="s">
        <v>58</v>
      </c>
      <c r="D5486" s="1">
        <v>0</v>
      </c>
      <c r="E5486" s="1">
        <v>0</v>
      </c>
      <c r="F5486" s="1">
        <v>0</v>
      </c>
      <c r="G5486" t="s">
        <v>31</v>
      </c>
      <c r="H5486" s="1">
        <v>27</v>
      </c>
    </row>
    <row r="5487" spans="1:8">
      <c r="A5487" s="4" t="str">
        <f t="shared" si="85"/>
        <v>2011Puerto Rico</v>
      </c>
      <c r="B5487">
        <v>2011</v>
      </c>
      <c r="C5487" t="s">
        <v>58</v>
      </c>
      <c r="D5487" s="1">
        <v>0</v>
      </c>
      <c r="E5487" s="1">
        <v>0</v>
      </c>
      <c r="F5487" s="1">
        <v>0</v>
      </c>
      <c r="G5487" t="s">
        <v>32</v>
      </c>
      <c r="H5487" s="1">
        <v>101</v>
      </c>
    </row>
    <row r="5488" spans="1:8">
      <c r="A5488" s="4" t="str">
        <f t="shared" si="85"/>
        <v>2011Puerto Rico</v>
      </c>
      <c r="B5488">
        <v>2011</v>
      </c>
      <c r="C5488" t="s">
        <v>58</v>
      </c>
      <c r="D5488" s="1">
        <v>0</v>
      </c>
      <c r="E5488" s="1">
        <v>0</v>
      </c>
      <c r="F5488" s="1">
        <v>0</v>
      </c>
      <c r="G5488" t="s">
        <v>33</v>
      </c>
      <c r="H5488" s="1">
        <v>0</v>
      </c>
    </row>
    <row r="5489" spans="1:8">
      <c r="A5489" s="4" t="str">
        <f t="shared" si="85"/>
        <v>2011Puerto Rico</v>
      </c>
      <c r="B5489">
        <v>2011</v>
      </c>
      <c r="C5489" t="s">
        <v>58</v>
      </c>
      <c r="D5489" s="1">
        <v>0</v>
      </c>
      <c r="E5489" s="1">
        <v>0</v>
      </c>
      <c r="F5489" s="1">
        <v>0</v>
      </c>
      <c r="G5489" t="s">
        <v>34</v>
      </c>
      <c r="H5489" s="1">
        <v>0</v>
      </c>
    </row>
    <row r="5490" spans="1:8">
      <c r="A5490" s="4" t="str">
        <f t="shared" si="85"/>
        <v>2011Puerto Rico</v>
      </c>
      <c r="B5490">
        <v>2011</v>
      </c>
      <c r="C5490" t="s">
        <v>58</v>
      </c>
      <c r="D5490" s="1">
        <v>0</v>
      </c>
      <c r="E5490" s="1">
        <v>0</v>
      </c>
      <c r="F5490" s="1">
        <v>0</v>
      </c>
      <c r="G5490" t="s">
        <v>35</v>
      </c>
      <c r="H5490" s="1">
        <v>0</v>
      </c>
    </row>
    <row r="5491" spans="1:8">
      <c r="A5491" s="4" t="str">
        <f t="shared" si="85"/>
        <v>2011Puerto Rico</v>
      </c>
      <c r="B5491">
        <v>2011</v>
      </c>
      <c r="C5491" t="s">
        <v>58</v>
      </c>
      <c r="D5491" s="1">
        <v>0</v>
      </c>
      <c r="E5491" s="1">
        <v>0</v>
      </c>
      <c r="F5491" s="1">
        <v>0</v>
      </c>
      <c r="G5491" t="s">
        <v>36</v>
      </c>
      <c r="H5491" s="1">
        <v>0</v>
      </c>
    </row>
    <row r="5492" spans="1:8">
      <c r="A5492" s="4" t="str">
        <f t="shared" si="85"/>
        <v>2011Puerto Rico</v>
      </c>
      <c r="B5492">
        <v>2011</v>
      </c>
      <c r="C5492" t="s">
        <v>58</v>
      </c>
      <c r="D5492" s="1">
        <v>0</v>
      </c>
      <c r="E5492" s="1">
        <v>0</v>
      </c>
      <c r="F5492" s="1">
        <v>0</v>
      </c>
      <c r="G5492" t="s">
        <v>37</v>
      </c>
      <c r="H5492" s="1">
        <v>2150</v>
      </c>
    </row>
    <row r="5493" spans="1:8">
      <c r="A5493" s="4" t="str">
        <f t="shared" si="85"/>
        <v>2011Puerto Rico</v>
      </c>
      <c r="B5493">
        <v>2011</v>
      </c>
      <c r="C5493" t="s">
        <v>58</v>
      </c>
      <c r="D5493" s="1">
        <v>0</v>
      </c>
      <c r="E5493" s="1">
        <v>0</v>
      </c>
      <c r="F5493" s="1">
        <v>0</v>
      </c>
      <c r="G5493" t="s">
        <v>38</v>
      </c>
      <c r="H5493" s="1">
        <v>51</v>
      </c>
    </row>
    <row r="5494" spans="1:8">
      <c r="A5494" s="4" t="str">
        <f t="shared" si="85"/>
        <v>2011Puerto Rico</v>
      </c>
      <c r="B5494">
        <v>2011</v>
      </c>
      <c r="C5494" t="s">
        <v>58</v>
      </c>
      <c r="D5494" s="1">
        <v>0</v>
      </c>
      <c r="E5494" s="1">
        <v>0</v>
      </c>
      <c r="F5494" s="1">
        <v>0</v>
      </c>
      <c r="G5494" t="s">
        <v>39</v>
      </c>
      <c r="H5494" s="1">
        <v>2615</v>
      </c>
    </row>
    <row r="5495" spans="1:8">
      <c r="A5495" s="4" t="str">
        <f t="shared" si="85"/>
        <v>2011Puerto Rico</v>
      </c>
      <c r="B5495">
        <v>2011</v>
      </c>
      <c r="C5495" t="s">
        <v>58</v>
      </c>
      <c r="D5495" s="1">
        <v>0</v>
      </c>
      <c r="E5495" s="1">
        <v>0</v>
      </c>
      <c r="F5495" s="1">
        <v>0</v>
      </c>
      <c r="G5495" t="s">
        <v>40</v>
      </c>
      <c r="H5495" s="1">
        <v>200</v>
      </c>
    </row>
    <row r="5496" spans="1:8">
      <c r="A5496" s="4" t="str">
        <f t="shared" si="85"/>
        <v>2011Puerto Rico</v>
      </c>
      <c r="B5496">
        <v>2011</v>
      </c>
      <c r="C5496" t="s">
        <v>58</v>
      </c>
      <c r="D5496" s="1">
        <v>0</v>
      </c>
      <c r="E5496" s="1">
        <v>0</v>
      </c>
      <c r="F5496" s="1">
        <v>0</v>
      </c>
      <c r="G5496" t="s">
        <v>41</v>
      </c>
      <c r="H5496" s="1">
        <v>0</v>
      </c>
    </row>
    <row r="5497" spans="1:8">
      <c r="A5497" s="4" t="str">
        <f t="shared" si="85"/>
        <v>2011Puerto Rico</v>
      </c>
      <c r="B5497">
        <v>2011</v>
      </c>
      <c r="C5497" t="s">
        <v>58</v>
      </c>
      <c r="D5497" s="1">
        <v>0</v>
      </c>
      <c r="E5497" s="1">
        <v>0</v>
      </c>
      <c r="F5497" s="1">
        <v>0</v>
      </c>
      <c r="G5497" t="s">
        <v>42</v>
      </c>
      <c r="H5497" s="1">
        <v>0</v>
      </c>
    </row>
    <row r="5498" spans="1:8">
      <c r="A5498" s="4" t="str">
        <f t="shared" si="85"/>
        <v>2011Puerto Rico</v>
      </c>
      <c r="B5498">
        <v>2011</v>
      </c>
      <c r="C5498" t="s">
        <v>58</v>
      </c>
      <c r="D5498" s="1">
        <v>0</v>
      </c>
      <c r="E5498" s="1">
        <v>0</v>
      </c>
      <c r="F5498" s="1">
        <v>0</v>
      </c>
      <c r="G5498" t="s">
        <v>43</v>
      </c>
      <c r="H5498" s="1">
        <v>79</v>
      </c>
    </row>
    <row r="5499" spans="1:8">
      <c r="A5499" s="4" t="str">
        <f t="shared" si="85"/>
        <v>2011Puerto Rico</v>
      </c>
      <c r="B5499">
        <v>2011</v>
      </c>
      <c r="C5499" t="s">
        <v>58</v>
      </c>
      <c r="D5499" s="1">
        <v>0</v>
      </c>
      <c r="E5499" s="1">
        <v>0</v>
      </c>
      <c r="F5499" s="1">
        <v>0</v>
      </c>
      <c r="G5499" t="s">
        <v>44</v>
      </c>
      <c r="H5499" s="1">
        <v>0</v>
      </c>
    </row>
    <row r="5500" spans="1:8">
      <c r="A5500" s="4" t="str">
        <f t="shared" si="85"/>
        <v>2011Puerto Rico</v>
      </c>
      <c r="B5500">
        <v>2011</v>
      </c>
      <c r="C5500" t="s">
        <v>58</v>
      </c>
      <c r="D5500" s="1">
        <v>0</v>
      </c>
      <c r="E5500" s="1">
        <v>0</v>
      </c>
      <c r="F5500" s="1">
        <v>0</v>
      </c>
      <c r="G5500" t="s">
        <v>45</v>
      </c>
      <c r="H5500" s="1">
        <v>1978</v>
      </c>
    </row>
    <row r="5501" spans="1:8">
      <c r="A5501" s="4" t="str">
        <f t="shared" si="85"/>
        <v>2011Puerto Rico</v>
      </c>
      <c r="B5501">
        <v>2011</v>
      </c>
      <c r="C5501" t="s">
        <v>58</v>
      </c>
      <c r="D5501" s="1">
        <v>0</v>
      </c>
      <c r="E5501" s="1">
        <v>0</v>
      </c>
      <c r="F5501" s="1">
        <v>0</v>
      </c>
      <c r="G5501" t="s">
        <v>46</v>
      </c>
      <c r="H5501" s="1">
        <v>490</v>
      </c>
    </row>
    <row r="5502" spans="1:8">
      <c r="A5502" s="4" t="str">
        <f t="shared" si="85"/>
        <v>2011Puerto Rico</v>
      </c>
      <c r="B5502">
        <v>2011</v>
      </c>
      <c r="C5502" t="s">
        <v>58</v>
      </c>
      <c r="D5502" s="1">
        <v>0</v>
      </c>
      <c r="E5502" s="1">
        <v>0</v>
      </c>
      <c r="F5502" s="1">
        <v>0</v>
      </c>
      <c r="G5502" t="s">
        <v>47</v>
      </c>
      <c r="H5502" s="1">
        <v>3</v>
      </c>
    </row>
    <row r="5503" spans="1:8">
      <c r="A5503" s="4" t="str">
        <f t="shared" si="85"/>
        <v>2011Puerto Rico</v>
      </c>
      <c r="B5503">
        <v>2011</v>
      </c>
      <c r="C5503" t="s">
        <v>58</v>
      </c>
      <c r="D5503" s="1">
        <v>0</v>
      </c>
      <c r="E5503" s="1">
        <v>0</v>
      </c>
      <c r="F5503" s="1">
        <v>0</v>
      </c>
      <c r="G5503" t="s">
        <v>48</v>
      </c>
      <c r="H5503" s="1">
        <v>113</v>
      </c>
    </row>
    <row r="5504" spans="1:8">
      <c r="A5504" s="4" t="str">
        <f t="shared" si="85"/>
        <v>2011Puerto Rico</v>
      </c>
      <c r="B5504">
        <v>2011</v>
      </c>
      <c r="C5504" t="s">
        <v>58</v>
      </c>
      <c r="D5504" s="1">
        <v>0</v>
      </c>
      <c r="E5504" s="1">
        <v>0</v>
      </c>
      <c r="F5504" s="1">
        <v>0</v>
      </c>
      <c r="G5504" t="s">
        <v>49</v>
      </c>
      <c r="H5504" s="1">
        <v>224</v>
      </c>
    </row>
    <row r="5505" spans="1:8">
      <c r="A5505" s="4" t="str">
        <f t="shared" si="85"/>
        <v>2011Puerto Rico</v>
      </c>
      <c r="B5505">
        <v>2011</v>
      </c>
      <c r="C5505" t="s">
        <v>58</v>
      </c>
      <c r="D5505" s="1">
        <v>0</v>
      </c>
      <c r="E5505" s="1">
        <v>0</v>
      </c>
      <c r="F5505" s="1">
        <v>0</v>
      </c>
      <c r="G5505" t="s">
        <v>50</v>
      </c>
      <c r="H5505" s="1">
        <v>444</v>
      </c>
    </row>
    <row r="5506" spans="1:8">
      <c r="A5506" s="4" t="str">
        <f t="shared" si="85"/>
        <v>2011Puerto Rico</v>
      </c>
      <c r="B5506">
        <v>2011</v>
      </c>
      <c r="C5506" t="s">
        <v>58</v>
      </c>
      <c r="D5506" s="1">
        <v>0</v>
      </c>
      <c r="E5506" s="1">
        <v>0</v>
      </c>
      <c r="F5506" s="1">
        <v>0</v>
      </c>
      <c r="G5506" t="s">
        <v>51</v>
      </c>
      <c r="H5506" s="1">
        <v>0</v>
      </c>
    </row>
    <row r="5507" spans="1:8">
      <c r="A5507" s="4" t="str">
        <f t="shared" ref="A5507:A5570" si="86">B5507&amp;C5507</f>
        <v>2011Puerto Rico</v>
      </c>
      <c r="B5507">
        <v>2011</v>
      </c>
      <c r="C5507" t="s">
        <v>58</v>
      </c>
      <c r="D5507" s="1">
        <v>0</v>
      </c>
      <c r="E5507" s="1">
        <v>0</v>
      </c>
      <c r="F5507" s="1">
        <v>0</v>
      </c>
      <c r="G5507" t="s">
        <v>52</v>
      </c>
      <c r="H5507" s="1">
        <v>0</v>
      </c>
    </row>
    <row r="5508" spans="1:8">
      <c r="A5508" s="4" t="str">
        <f t="shared" si="86"/>
        <v>2011Puerto Rico</v>
      </c>
      <c r="B5508">
        <v>2011</v>
      </c>
      <c r="C5508" t="s">
        <v>58</v>
      </c>
      <c r="D5508" s="1">
        <v>0</v>
      </c>
      <c r="E5508" s="1">
        <v>0</v>
      </c>
      <c r="F5508" s="1">
        <v>0</v>
      </c>
      <c r="G5508" t="s">
        <v>53</v>
      </c>
      <c r="H5508" s="1">
        <v>1077</v>
      </c>
    </row>
    <row r="5509" spans="1:8">
      <c r="A5509" s="4" t="str">
        <f t="shared" si="86"/>
        <v>2011Puerto Rico</v>
      </c>
      <c r="B5509">
        <v>2011</v>
      </c>
      <c r="C5509" t="s">
        <v>58</v>
      </c>
      <c r="D5509" s="1">
        <v>0</v>
      </c>
      <c r="E5509" s="1">
        <v>0</v>
      </c>
      <c r="F5509" s="1">
        <v>0</v>
      </c>
      <c r="G5509" t="s">
        <v>54</v>
      </c>
      <c r="H5509" s="1">
        <v>41</v>
      </c>
    </row>
    <row r="5510" spans="1:8">
      <c r="A5510" s="4" t="str">
        <f t="shared" si="86"/>
        <v>2011Puerto Rico</v>
      </c>
      <c r="B5510">
        <v>2011</v>
      </c>
      <c r="C5510" t="s">
        <v>58</v>
      </c>
      <c r="D5510" s="1">
        <v>0</v>
      </c>
      <c r="E5510" s="1">
        <v>0</v>
      </c>
      <c r="F5510" s="1">
        <v>0</v>
      </c>
      <c r="G5510" t="s">
        <v>55</v>
      </c>
      <c r="H5510" s="1">
        <v>14</v>
      </c>
    </row>
    <row r="5511" spans="1:8">
      <c r="A5511" s="4" t="str">
        <f t="shared" si="86"/>
        <v>2011Puerto Rico</v>
      </c>
      <c r="B5511">
        <v>2011</v>
      </c>
      <c r="C5511" t="s">
        <v>58</v>
      </c>
      <c r="D5511" s="1">
        <v>0</v>
      </c>
      <c r="E5511" s="1">
        <v>0</v>
      </c>
      <c r="F5511" s="1">
        <v>0</v>
      </c>
      <c r="G5511" t="s">
        <v>56</v>
      </c>
      <c r="H5511" s="1">
        <v>229</v>
      </c>
    </row>
    <row r="5512" spans="1:8">
      <c r="A5512" s="4" t="str">
        <f t="shared" si="86"/>
        <v>2011Puerto Rico</v>
      </c>
      <c r="B5512">
        <v>2011</v>
      </c>
      <c r="C5512" t="s">
        <v>58</v>
      </c>
      <c r="D5512" s="1">
        <v>0</v>
      </c>
      <c r="E5512" s="1">
        <v>0</v>
      </c>
      <c r="F5512" s="1">
        <v>0</v>
      </c>
      <c r="G5512" t="s">
        <v>57</v>
      </c>
      <c r="H5512" s="1">
        <v>0</v>
      </c>
    </row>
    <row r="5513" spans="1:8">
      <c r="A5513" s="4" t="str">
        <f t="shared" si="86"/>
        <v>2011Puerto Rico</v>
      </c>
      <c r="B5513">
        <v>2011</v>
      </c>
      <c r="C5513" t="s">
        <v>58</v>
      </c>
      <c r="D5513" s="1">
        <v>0</v>
      </c>
      <c r="E5513" s="1">
        <v>0</v>
      </c>
      <c r="F5513" s="1">
        <v>0</v>
      </c>
      <c r="G5513" t="s">
        <v>58</v>
      </c>
      <c r="H5513" s="1">
        <v>0</v>
      </c>
    </row>
    <row r="5514" spans="1:8">
      <c r="A5514" s="4" t="str">
        <f t="shared" si="86"/>
        <v>2012Alabama</v>
      </c>
      <c r="B5514">
        <v>2012</v>
      </c>
      <c r="C5514" s="4" t="s">
        <v>7</v>
      </c>
      <c r="D5514" s="1">
        <v>4764428</v>
      </c>
      <c r="E5514" s="1">
        <v>4054260</v>
      </c>
      <c r="F5514" s="1">
        <v>590326</v>
      </c>
      <c r="G5514">
        <v>0</v>
      </c>
      <c r="H5514" s="1">
        <v>0</v>
      </c>
    </row>
    <row r="5515" spans="1:8">
      <c r="A5515" s="4" t="str">
        <f t="shared" si="86"/>
        <v>2012Alabama</v>
      </c>
      <c r="B5515">
        <v>2012</v>
      </c>
      <c r="C5515" t="s">
        <v>7</v>
      </c>
      <c r="D5515" s="1">
        <v>0</v>
      </c>
      <c r="E5515" s="1">
        <v>0</v>
      </c>
      <c r="F5515" s="1">
        <v>0</v>
      </c>
      <c r="G5515" t="s">
        <v>7</v>
      </c>
      <c r="H5515" s="1">
        <v>0</v>
      </c>
    </row>
    <row r="5516" spans="1:8">
      <c r="A5516" s="4" t="str">
        <f t="shared" si="86"/>
        <v>2012Alabama</v>
      </c>
      <c r="B5516">
        <v>2012</v>
      </c>
      <c r="C5516" t="s">
        <v>7</v>
      </c>
      <c r="D5516" s="1">
        <v>0</v>
      </c>
      <c r="E5516" s="1">
        <v>0</v>
      </c>
      <c r="F5516" s="1">
        <v>0</v>
      </c>
      <c r="G5516" t="s">
        <v>8</v>
      </c>
      <c r="H5516" s="1">
        <v>1004</v>
      </c>
    </row>
    <row r="5517" spans="1:8">
      <c r="A5517" s="4" t="str">
        <f t="shared" si="86"/>
        <v>2012Alabama</v>
      </c>
      <c r="B5517">
        <v>2012</v>
      </c>
      <c r="C5517" t="s">
        <v>7</v>
      </c>
      <c r="D5517" s="1">
        <v>0</v>
      </c>
      <c r="E5517" s="1">
        <v>0</v>
      </c>
      <c r="F5517" s="1">
        <v>0</v>
      </c>
      <c r="G5517" t="s">
        <v>9</v>
      </c>
      <c r="H5517" s="1">
        <v>962</v>
      </c>
    </row>
    <row r="5518" spans="1:8">
      <c r="A5518" s="4" t="str">
        <f t="shared" si="86"/>
        <v>2012Alabama</v>
      </c>
      <c r="B5518">
        <v>2012</v>
      </c>
      <c r="C5518" t="s">
        <v>7</v>
      </c>
      <c r="D5518" s="1">
        <v>0</v>
      </c>
      <c r="E5518" s="1">
        <v>0</v>
      </c>
      <c r="F5518" s="1">
        <v>0</v>
      </c>
      <c r="G5518" t="s">
        <v>10</v>
      </c>
      <c r="H5518" s="1">
        <v>660</v>
      </c>
    </row>
    <row r="5519" spans="1:8">
      <c r="A5519" s="4" t="str">
        <f t="shared" si="86"/>
        <v>2012Alabama</v>
      </c>
      <c r="B5519">
        <v>2012</v>
      </c>
      <c r="C5519" t="s">
        <v>7</v>
      </c>
      <c r="D5519" s="1">
        <v>0</v>
      </c>
      <c r="E5519" s="1">
        <v>0</v>
      </c>
      <c r="F5519" s="1">
        <v>0</v>
      </c>
      <c r="G5519" t="s">
        <v>11</v>
      </c>
      <c r="H5519" s="1">
        <v>3077</v>
      </c>
    </row>
    <row r="5520" spans="1:8">
      <c r="A5520" s="4" t="str">
        <f t="shared" si="86"/>
        <v>2012Alabama</v>
      </c>
      <c r="B5520">
        <v>2012</v>
      </c>
      <c r="C5520" t="s">
        <v>7</v>
      </c>
      <c r="D5520" s="1">
        <v>0</v>
      </c>
      <c r="E5520" s="1">
        <v>0</v>
      </c>
      <c r="F5520" s="1">
        <v>0</v>
      </c>
      <c r="G5520" t="s">
        <v>12</v>
      </c>
      <c r="H5520" s="1">
        <v>1386</v>
      </c>
    </row>
    <row r="5521" spans="1:8">
      <c r="A5521" s="4" t="str">
        <f t="shared" si="86"/>
        <v>2012Alabama</v>
      </c>
      <c r="B5521">
        <v>2012</v>
      </c>
      <c r="C5521" t="s">
        <v>7</v>
      </c>
      <c r="D5521" s="1">
        <v>0</v>
      </c>
      <c r="E5521" s="1">
        <v>0</v>
      </c>
      <c r="F5521" s="1">
        <v>0</v>
      </c>
      <c r="G5521" t="s">
        <v>13</v>
      </c>
      <c r="H5521" s="1">
        <v>284</v>
      </c>
    </row>
    <row r="5522" spans="1:8">
      <c r="A5522" s="4" t="str">
        <f t="shared" si="86"/>
        <v>2012Alabama</v>
      </c>
      <c r="B5522">
        <v>2012</v>
      </c>
      <c r="C5522" t="s">
        <v>7</v>
      </c>
      <c r="D5522" s="1">
        <v>0</v>
      </c>
      <c r="E5522" s="1">
        <v>0</v>
      </c>
      <c r="F5522" s="1">
        <v>0</v>
      </c>
      <c r="G5522" t="s">
        <v>14</v>
      </c>
      <c r="H5522" s="1">
        <v>42</v>
      </c>
    </row>
    <row r="5523" spans="1:8">
      <c r="A5523" s="4" t="str">
        <f t="shared" si="86"/>
        <v>2012Alabama</v>
      </c>
      <c r="B5523">
        <v>2012</v>
      </c>
      <c r="C5523" t="s">
        <v>7</v>
      </c>
      <c r="D5523" s="1">
        <v>0</v>
      </c>
      <c r="E5523" s="1">
        <v>0</v>
      </c>
      <c r="F5523" s="1">
        <v>0</v>
      </c>
      <c r="G5523" t="s">
        <v>15</v>
      </c>
      <c r="H5523" s="1">
        <v>162</v>
      </c>
    </row>
    <row r="5524" spans="1:8">
      <c r="A5524" s="4" t="str">
        <f t="shared" si="86"/>
        <v>2012Alabama</v>
      </c>
      <c r="B5524">
        <v>2012</v>
      </c>
      <c r="C5524" t="s">
        <v>7</v>
      </c>
      <c r="D5524" s="1">
        <v>0</v>
      </c>
      <c r="E5524" s="1">
        <v>0</v>
      </c>
      <c r="F5524" s="1">
        <v>0</v>
      </c>
      <c r="G5524" t="s">
        <v>16</v>
      </c>
      <c r="H5524" s="1">
        <v>11244</v>
      </c>
    </row>
    <row r="5525" spans="1:8">
      <c r="A5525" s="4" t="str">
        <f t="shared" si="86"/>
        <v>2012Alabama</v>
      </c>
      <c r="B5525">
        <v>2012</v>
      </c>
      <c r="C5525" t="s">
        <v>7</v>
      </c>
      <c r="D5525" s="1">
        <v>0</v>
      </c>
      <c r="E5525" s="1">
        <v>0</v>
      </c>
      <c r="F5525" s="1">
        <v>0</v>
      </c>
      <c r="G5525" t="s">
        <v>17</v>
      </c>
      <c r="H5525" s="1">
        <v>19920</v>
      </c>
    </row>
    <row r="5526" spans="1:8">
      <c r="A5526" s="4" t="str">
        <f t="shared" si="86"/>
        <v>2012Alabama</v>
      </c>
      <c r="B5526">
        <v>2012</v>
      </c>
      <c r="C5526" t="s">
        <v>7</v>
      </c>
      <c r="D5526" s="1">
        <v>0</v>
      </c>
      <c r="E5526" s="1">
        <v>0</v>
      </c>
      <c r="F5526" s="1">
        <v>0</v>
      </c>
      <c r="G5526" t="s">
        <v>18</v>
      </c>
      <c r="H5526" s="1">
        <v>627</v>
      </c>
    </row>
    <row r="5527" spans="1:8">
      <c r="A5527" s="4" t="str">
        <f t="shared" si="86"/>
        <v>2012Alabama</v>
      </c>
      <c r="B5527">
        <v>2012</v>
      </c>
      <c r="C5527" t="s">
        <v>7</v>
      </c>
      <c r="D5527" s="1">
        <v>0</v>
      </c>
      <c r="E5527" s="1">
        <v>0</v>
      </c>
      <c r="F5527" s="1">
        <v>0</v>
      </c>
      <c r="G5527" t="s">
        <v>19</v>
      </c>
      <c r="H5527" s="1">
        <v>493</v>
      </c>
    </row>
    <row r="5528" spans="1:8">
      <c r="A5528" s="4" t="str">
        <f t="shared" si="86"/>
        <v>2012Alabama</v>
      </c>
      <c r="B5528">
        <v>2012</v>
      </c>
      <c r="C5528" t="s">
        <v>7</v>
      </c>
      <c r="D5528" s="1">
        <v>0</v>
      </c>
      <c r="E5528" s="1">
        <v>0</v>
      </c>
      <c r="F5528" s="1">
        <v>0</v>
      </c>
      <c r="G5528" t="s">
        <v>20</v>
      </c>
      <c r="H5528" s="1">
        <v>2722</v>
      </c>
    </row>
    <row r="5529" spans="1:8">
      <c r="A5529" s="4" t="str">
        <f t="shared" si="86"/>
        <v>2012Alabama</v>
      </c>
      <c r="B5529">
        <v>2012</v>
      </c>
      <c r="C5529" t="s">
        <v>7</v>
      </c>
      <c r="D5529" s="1">
        <v>0</v>
      </c>
      <c r="E5529" s="1">
        <v>0</v>
      </c>
      <c r="F5529" s="1">
        <v>0</v>
      </c>
      <c r="G5529" t="s">
        <v>21</v>
      </c>
      <c r="H5529" s="1">
        <v>1347</v>
      </c>
    </row>
    <row r="5530" spans="1:8">
      <c r="A5530" s="4" t="str">
        <f t="shared" si="86"/>
        <v>2012Alabama</v>
      </c>
      <c r="B5530">
        <v>2012</v>
      </c>
      <c r="C5530" t="s">
        <v>7</v>
      </c>
      <c r="D5530" s="1">
        <v>0</v>
      </c>
      <c r="E5530" s="1">
        <v>0</v>
      </c>
      <c r="F5530" s="1">
        <v>0</v>
      </c>
      <c r="G5530" t="s">
        <v>22</v>
      </c>
      <c r="H5530" s="1">
        <v>345</v>
      </c>
    </row>
    <row r="5531" spans="1:8">
      <c r="A5531" s="4" t="str">
        <f t="shared" si="86"/>
        <v>2012Alabama</v>
      </c>
      <c r="B5531">
        <v>2012</v>
      </c>
      <c r="C5531" t="s">
        <v>7</v>
      </c>
      <c r="D5531" s="1">
        <v>0</v>
      </c>
      <c r="E5531" s="1">
        <v>0</v>
      </c>
      <c r="F5531" s="1">
        <v>0</v>
      </c>
      <c r="G5531" t="s">
        <v>23</v>
      </c>
      <c r="H5531" s="1">
        <v>865</v>
      </c>
    </row>
    <row r="5532" spans="1:8">
      <c r="A5532" s="4" t="str">
        <f t="shared" si="86"/>
        <v>2012Alabama</v>
      </c>
      <c r="B5532">
        <v>2012</v>
      </c>
      <c r="C5532" t="s">
        <v>7</v>
      </c>
      <c r="D5532" s="1">
        <v>0</v>
      </c>
      <c r="E5532" s="1">
        <v>0</v>
      </c>
      <c r="F5532" s="1">
        <v>0</v>
      </c>
      <c r="G5532" t="s">
        <v>24</v>
      </c>
      <c r="H5532" s="1">
        <v>2495</v>
      </c>
    </row>
    <row r="5533" spans="1:8">
      <c r="A5533" s="4" t="str">
        <f t="shared" si="86"/>
        <v>2012Alabama</v>
      </c>
      <c r="B5533">
        <v>2012</v>
      </c>
      <c r="C5533" t="s">
        <v>7</v>
      </c>
      <c r="D5533" s="1">
        <v>0</v>
      </c>
      <c r="E5533" s="1">
        <v>0</v>
      </c>
      <c r="F5533" s="1">
        <v>0</v>
      </c>
      <c r="G5533" t="s">
        <v>25</v>
      </c>
      <c r="H5533" s="1">
        <v>3104</v>
      </c>
    </row>
    <row r="5534" spans="1:8">
      <c r="A5534" s="4" t="str">
        <f t="shared" si="86"/>
        <v>2012Alabama</v>
      </c>
      <c r="B5534">
        <v>2012</v>
      </c>
      <c r="C5534" t="s">
        <v>7</v>
      </c>
      <c r="D5534" s="1">
        <v>0</v>
      </c>
      <c r="E5534" s="1">
        <v>0</v>
      </c>
      <c r="F5534" s="1">
        <v>0</v>
      </c>
      <c r="G5534" t="s">
        <v>26</v>
      </c>
      <c r="H5534" s="1">
        <v>67</v>
      </c>
    </row>
    <row r="5535" spans="1:8">
      <c r="A5535" s="4" t="str">
        <f t="shared" si="86"/>
        <v>2012Alabama</v>
      </c>
      <c r="B5535">
        <v>2012</v>
      </c>
      <c r="C5535" t="s">
        <v>7</v>
      </c>
      <c r="D5535" s="1">
        <v>0</v>
      </c>
      <c r="E5535" s="1">
        <v>0</v>
      </c>
      <c r="F5535" s="1">
        <v>0</v>
      </c>
      <c r="G5535" t="s">
        <v>27</v>
      </c>
      <c r="H5535" s="1">
        <v>1513</v>
      </c>
    </row>
    <row r="5536" spans="1:8">
      <c r="A5536" s="4" t="str">
        <f t="shared" si="86"/>
        <v>2012Alabama</v>
      </c>
      <c r="B5536">
        <v>2012</v>
      </c>
      <c r="C5536" t="s">
        <v>7</v>
      </c>
      <c r="D5536" s="1">
        <v>0</v>
      </c>
      <c r="E5536" s="1">
        <v>0</v>
      </c>
      <c r="F5536" s="1">
        <v>0</v>
      </c>
      <c r="G5536" t="s">
        <v>28</v>
      </c>
      <c r="H5536" s="1">
        <v>334</v>
      </c>
    </row>
    <row r="5537" spans="1:8">
      <c r="A5537" s="4" t="str">
        <f t="shared" si="86"/>
        <v>2012Alabama</v>
      </c>
      <c r="B5537">
        <v>2012</v>
      </c>
      <c r="C5537" t="s">
        <v>7</v>
      </c>
      <c r="D5537" s="1">
        <v>0</v>
      </c>
      <c r="E5537" s="1">
        <v>0</v>
      </c>
      <c r="F5537" s="1">
        <v>0</v>
      </c>
      <c r="G5537" t="s">
        <v>29</v>
      </c>
      <c r="H5537" s="1">
        <v>2298</v>
      </c>
    </row>
    <row r="5538" spans="1:8">
      <c r="A5538" s="4" t="str">
        <f t="shared" si="86"/>
        <v>2012Alabama</v>
      </c>
      <c r="B5538">
        <v>2012</v>
      </c>
      <c r="C5538" t="s">
        <v>7</v>
      </c>
      <c r="D5538" s="1">
        <v>0</v>
      </c>
      <c r="E5538" s="1">
        <v>0</v>
      </c>
      <c r="F5538" s="1">
        <v>0</v>
      </c>
      <c r="G5538" t="s">
        <v>30</v>
      </c>
      <c r="H5538" s="1">
        <v>752</v>
      </c>
    </row>
    <row r="5539" spans="1:8">
      <c r="A5539" s="4" t="str">
        <f t="shared" si="86"/>
        <v>2012Alabama</v>
      </c>
      <c r="B5539">
        <v>2012</v>
      </c>
      <c r="C5539" t="s">
        <v>7</v>
      </c>
      <c r="D5539" s="1">
        <v>0</v>
      </c>
      <c r="E5539" s="1">
        <v>0</v>
      </c>
      <c r="F5539" s="1">
        <v>0</v>
      </c>
      <c r="G5539" t="s">
        <v>31</v>
      </c>
      <c r="H5539" s="1">
        <v>4952</v>
      </c>
    </row>
    <row r="5540" spans="1:8">
      <c r="A5540" s="4" t="str">
        <f t="shared" si="86"/>
        <v>2012Alabama</v>
      </c>
      <c r="B5540">
        <v>2012</v>
      </c>
      <c r="C5540" t="s">
        <v>7</v>
      </c>
      <c r="D5540" s="1">
        <v>0</v>
      </c>
      <c r="E5540" s="1">
        <v>0</v>
      </c>
      <c r="F5540" s="1">
        <v>0</v>
      </c>
      <c r="G5540" t="s">
        <v>32</v>
      </c>
      <c r="H5540" s="1">
        <v>1555</v>
      </c>
    </row>
    <row r="5541" spans="1:8">
      <c r="A5541" s="4" t="str">
        <f t="shared" si="86"/>
        <v>2012Alabama</v>
      </c>
      <c r="B5541">
        <v>2012</v>
      </c>
      <c r="C5541" t="s">
        <v>7</v>
      </c>
      <c r="D5541" s="1">
        <v>0</v>
      </c>
      <c r="E5541" s="1">
        <v>0</v>
      </c>
      <c r="F5541" s="1">
        <v>0</v>
      </c>
      <c r="G5541" t="s">
        <v>33</v>
      </c>
      <c r="H5541" s="1">
        <v>101</v>
      </c>
    </row>
    <row r="5542" spans="1:8">
      <c r="A5542" s="4" t="str">
        <f t="shared" si="86"/>
        <v>2012Alabama</v>
      </c>
      <c r="B5542">
        <v>2012</v>
      </c>
      <c r="C5542" t="s">
        <v>7</v>
      </c>
      <c r="D5542" s="1">
        <v>0</v>
      </c>
      <c r="E5542" s="1">
        <v>0</v>
      </c>
      <c r="F5542" s="1">
        <v>0</v>
      </c>
      <c r="G5542" t="s">
        <v>34</v>
      </c>
      <c r="H5542" s="1">
        <v>151</v>
      </c>
    </row>
    <row r="5543" spans="1:8">
      <c r="A5543" s="4" t="str">
        <f t="shared" si="86"/>
        <v>2012Alabama</v>
      </c>
      <c r="B5543">
        <v>2012</v>
      </c>
      <c r="C5543" t="s">
        <v>7</v>
      </c>
      <c r="D5543" s="1">
        <v>0</v>
      </c>
      <c r="E5543" s="1">
        <v>0</v>
      </c>
      <c r="F5543" s="1">
        <v>0</v>
      </c>
      <c r="G5543" t="s">
        <v>35</v>
      </c>
      <c r="H5543" s="1">
        <v>1009</v>
      </c>
    </row>
    <row r="5544" spans="1:8">
      <c r="A5544" s="4" t="str">
        <f t="shared" si="86"/>
        <v>2012Alabama</v>
      </c>
      <c r="B5544">
        <v>2012</v>
      </c>
      <c r="C5544" t="s">
        <v>7</v>
      </c>
      <c r="D5544" s="1">
        <v>0</v>
      </c>
      <c r="E5544" s="1">
        <v>0</v>
      </c>
      <c r="F5544" s="1">
        <v>0</v>
      </c>
      <c r="G5544" t="s">
        <v>36</v>
      </c>
      <c r="H5544" s="1">
        <v>161</v>
      </c>
    </row>
    <row r="5545" spans="1:8">
      <c r="A5545" s="4" t="str">
        <f t="shared" si="86"/>
        <v>2012Alabama</v>
      </c>
      <c r="B5545">
        <v>2012</v>
      </c>
      <c r="C5545" t="s">
        <v>7</v>
      </c>
      <c r="D5545" s="1">
        <v>0</v>
      </c>
      <c r="E5545" s="1">
        <v>0</v>
      </c>
      <c r="F5545" s="1">
        <v>0</v>
      </c>
      <c r="G5545" t="s">
        <v>37</v>
      </c>
      <c r="H5545" s="1">
        <v>1702</v>
      </c>
    </row>
    <row r="5546" spans="1:8">
      <c r="A5546" s="4" t="str">
        <f t="shared" si="86"/>
        <v>2012Alabama</v>
      </c>
      <c r="B5546">
        <v>2012</v>
      </c>
      <c r="C5546" t="s">
        <v>7</v>
      </c>
      <c r="D5546" s="1">
        <v>0</v>
      </c>
      <c r="E5546" s="1">
        <v>0</v>
      </c>
      <c r="F5546" s="1">
        <v>0</v>
      </c>
      <c r="G5546" t="s">
        <v>38</v>
      </c>
      <c r="H5546" s="1">
        <v>459</v>
      </c>
    </row>
    <row r="5547" spans="1:8">
      <c r="A5547" s="4" t="str">
        <f t="shared" si="86"/>
        <v>2012Alabama</v>
      </c>
      <c r="B5547">
        <v>2012</v>
      </c>
      <c r="C5547" t="s">
        <v>7</v>
      </c>
      <c r="D5547" s="1">
        <v>0</v>
      </c>
      <c r="E5547" s="1">
        <v>0</v>
      </c>
      <c r="F5547" s="1">
        <v>0</v>
      </c>
      <c r="G5547" t="s">
        <v>39</v>
      </c>
      <c r="H5547" s="1">
        <v>2709</v>
      </c>
    </row>
    <row r="5548" spans="1:8">
      <c r="A5548" s="4" t="str">
        <f t="shared" si="86"/>
        <v>2012Alabama</v>
      </c>
      <c r="B5548">
        <v>2012</v>
      </c>
      <c r="C5548" t="s">
        <v>7</v>
      </c>
      <c r="D5548" s="1">
        <v>0</v>
      </c>
      <c r="E5548" s="1">
        <v>0</v>
      </c>
      <c r="F5548" s="1">
        <v>0</v>
      </c>
      <c r="G5548" t="s">
        <v>40</v>
      </c>
      <c r="H5548" s="1">
        <v>5133</v>
      </c>
    </row>
    <row r="5549" spans="1:8">
      <c r="A5549" s="4" t="str">
        <f t="shared" si="86"/>
        <v>2012Alabama</v>
      </c>
      <c r="B5549">
        <v>2012</v>
      </c>
      <c r="C5549" t="s">
        <v>7</v>
      </c>
      <c r="D5549" s="1">
        <v>0</v>
      </c>
      <c r="E5549" s="1">
        <v>0</v>
      </c>
      <c r="F5549" s="1">
        <v>0</v>
      </c>
      <c r="G5549" t="s">
        <v>41</v>
      </c>
      <c r="H5549" s="1">
        <v>228</v>
      </c>
    </row>
    <row r="5550" spans="1:8">
      <c r="A5550" s="4" t="str">
        <f t="shared" si="86"/>
        <v>2012Alabama</v>
      </c>
      <c r="B5550">
        <v>2012</v>
      </c>
      <c r="C5550" t="s">
        <v>7</v>
      </c>
      <c r="D5550" s="1">
        <v>0</v>
      </c>
      <c r="E5550" s="1">
        <v>0</v>
      </c>
      <c r="F5550" s="1">
        <v>0</v>
      </c>
      <c r="G5550" t="s">
        <v>42</v>
      </c>
      <c r="H5550" s="1">
        <v>1411</v>
      </c>
    </row>
    <row r="5551" spans="1:8">
      <c r="A5551" s="4" t="str">
        <f t="shared" si="86"/>
        <v>2012Alabama</v>
      </c>
      <c r="B5551">
        <v>2012</v>
      </c>
      <c r="C5551" t="s">
        <v>7</v>
      </c>
      <c r="D5551" s="1">
        <v>0</v>
      </c>
      <c r="E5551" s="1">
        <v>0</v>
      </c>
      <c r="F5551" s="1">
        <v>0</v>
      </c>
      <c r="G5551" t="s">
        <v>43</v>
      </c>
      <c r="H5551" s="1">
        <v>194</v>
      </c>
    </row>
    <row r="5552" spans="1:8">
      <c r="A5552" s="4" t="str">
        <f t="shared" si="86"/>
        <v>2012Alabama</v>
      </c>
      <c r="B5552">
        <v>2012</v>
      </c>
      <c r="C5552" t="s">
        <v>7</v>
      </c>
      <c r="D5552" s="1">
        <v>0</v>
      </c>
      <c r="E5552" s="1">
        <v>0</v>
      </c>
      <c r="F5552" s="1">
        <v>0</v>
      </c>
      <c r="G5552" t="s">
        <v>44</v>
      </c>
      <c r="H5552" s="1">
        <v>200</v>
      </c>
    </row>
    <row r="5553" spans="1:8">
      <c r="A5553" s="4" t="str">
        <f t="shared" si="86"/>
        <v>2012Alabama</v>
      </c>
      <c r="B5553">
        <v>2012</v>
      </c>
      <c r="C5553" t="s">
        <v>7</v>
      </c>
      <c r="D5553" s="1">
        <v>0</v>
      </c>
      <c r="E5553" s="1">
        <v>0</v>
      </c>
      <c r="F5553" s="1">
        <v>0</v>
      </c>
      <c r="G5553" t="s">
        <v>45</v>
      </c>
      <c r="H5553" s="1">
        <v>1837</v>
      </c>
    </row>
    <row r="5554" spans="1:8">
      <c r="A5554" s="4" t="str">
        <f t="shared" si="86"/>
        <v>2012Alabama</v>
      </c>
      <c r="B5554">
        <v>2012</v>
      </c>
      <c r="C5554" t="s">
        <v>7</v>
      </c>
      <c r="D5554" s="1">
        <v>0</v>
      </c>
      <c r="E5554" s="1">
        <v>0</v>
      </c>
      <c r="F5554" s="1">
        <v>0</v>
      </c>
      <c r="G5554" t="s">
        <v>46</v>
      </c>
      <c r="H5554" s="1">
        <v>0</v>
      </c>
    </row>
    <row r="5555" spans="1:8">
      <c r="A5555" s="4" t="str">
        <f t="shared" si="86"/>
        <v>2012Alabama</v>
      </c>
      <c r="B5555">
        <v>2012</v>
      </c>
      <c r="C5555" t="s">
        <v>7</v>
      </c>
      <c r="D5555" s="1">
        <v>0</v>
      </c>
      <c r="E5555" s="1">
        <v>0</v>
      </c>
      <c r="F5555" s="1">
        <v>0</v>
      </c>
      <c r="G5555" t="s">
        <v>47</v>
      </c>
      <c r="H5555" s="1">
        <v>2811</v>
      </c>
    </row>
    <row r="5556" spans="1:8">
      <c r="A5556" s="4" t="str">
        <f t="shared" si="86"/>
        <v>2012Alabama</v>
      </c>
      <c r="B5556">
        <v>2012</v>
      </c>
      <c r="C5556" t="s">
        <v>7</v>
      </c>
      <c r="D5556" s="1">
        <v>0</v>
      </c>
      <c r="E5556" s="1">
        <v>0</v>
      </c>
      <c r="F5556" s="1">
        <v>0</v>
      </c>
      <c r="G5556" t="s">
        <v>48</v>
      </c>
      <c r="H5556" s="1">
        <v>518</v>
      </c>
    </row>
    <row r="5557" spans="1:8">
      <c r="A5557" s="4" t="str">
        <f t="shared" si="86"/>
        <v>2012Alabama</v>
      </c>
      <c r="B5557">
        <v>2012</v>
      </c>
      <c r="C5557" t="s">
        <v>7</v>
      </c>
      <c r="D5557" s="1">
        <v>0</v>
      </c>
      <c r="E5557" s="1">
        <v>0</v>
      </c>
      <c r="F5557" s="1">
        <v>0</v>
      </c>
      <c r="G5557" t="s">
        <v>49</v>
      </c>
      <c r="H5557" s="1">
        <v>10539</v>
      </c>
    </row>
    <row r="5558" spans="1:8">
      <c r="A5558" s="4" t="str">
        <f t="shared" si="86"/>
        <v>2012Alabama</v>
      </c>
      <c r="B5558">
        <v>2012</v>
      </c>
      <c r="C5558" t="s">
        <v>7</v>
      </c>
      <c r="D5558" s="1">
        <v>0</v>
      </c>
      <c r="E5558" s="1">
        <v>0</v>
      </c>
      <c r="F5558" s="1">
        <v>0</v>
      </c>
      <c r="G5558" t="s">
        <v>50</v>
      </c>
      <c r="H5558" s="1">
        <v>7468</v>
      </c>
    </row>
    <row r="5559" spans="1:8">
      <c r="A5559" s="4" t="str">
        <f t="shared" si="86"/>
        <v>2012Alabama</v>
      </c>
      <c r="B5559">
        <v>2012</v>
      </c>
      <c r="C5559" t="s">
        <v>7</v>
      </c>
      <c r="D5559" s="1">
        <v>0</v>
      </c>
      <c r="E5559" s="1">
        <v>0</v>
      </c>
      <c r="F5559" s="1">
        <v>0</v>
      </c>
      <c r="G5559" t="s">
        <v>51</v>
      </c>
      <c r="H5559" s="1">
        <v>579</v>
      </c>
    </row>
    <row r="5560" spans="1:8">
      <c r="A5560" s="4" t="str">
        <f t="shared" si="86"/>
        <v>2012Alabama</v>
      </c>
      <c r="B5560">
        <v>2012</v>
      </c>
      <c r="C5560" t="s">
        <v>7</v>
      </c>
      <c r="D5560" s="1">
        <v>0</v>
      </c>
      <c r="E5560" s="1">
        <v>0</v>
      </c>
      <c r="F5560" s="1">
        <v>0</v>
      </c>
      <c r="G5560" t="s">
        <v>52</v>
      </c>
      <c r="H5560" s="1">
        <v>0</v>
      </c>
    </row>
    <row r="5561" spans="1:8">
      <c r="A5561" s="4" t="str">
        <f t="shared" si="86"/>
        <v>2012Alabama</v>
      </c>
      <c r="B5561">
        <v>2012</v>
      </c>
      <c r="C5561" t="s">
        <v>7</v>
      </c>
      <c r="D5561" s="1">
        <v>0</v>
      </c>
      <c r="E5561" s="1">
        <v>0</v>
      </c>
      <c r="F5561" s="1">
        <v>0</v>
      </c>
      <c r="G5561" t="s">
        <v>53</v>
      </c>
      <c r="H5561" s="1">
        <v>3170</v>
      </c>
    </row>
    <row r="5562" spans="1:8">
      <c r="A5562" s="4" t="str">
        <f t="shared" si="86"/>
        <v>2012Alabama</v>
      </c>
      <c r="B5562">
        <v>2012</v>
      </c>
      <c r="C5562" t="s">
        <v>7</v>
      </c>
      <c r="D5562" s="1">
        <v>0</v>
      </c>
      <c r="E5562" s="1">
        <v>0</v>
      </c>
      <c r="F5562" s="1">
        <v>0</v>
      </c>
      <c r="G5562" t="s">
        <v>54</v>
      </c>
      <c r="H5562" s="1">
        <v>1034</v>
      </c>
    </row>
    <row r="5563" spans="1:8">
      <c r="A5563" s="4" t="str">
        <f t="shared" si="86"/>
        <v>2012Alabama</v>
      </c>
      <c r="B5563">
        <v>2012</v>
      </c>
      <c r="C5563" t="s">
        <v>7</v>
      </c>
      <c r="D5563" s="1">
        <v>0</v>
      </c>
      <c r="E5563" s="1">
        <v>0</v>
      </c>
      <c r="F5563" s="1">
        <v>0</v>
      </c>
      <c r="G5563" t="s">
        <v>55</v>
      </c>
      <c r="H5563" s="1">
        <v>128</v>
      </c>
    </row>
    <row r="5564" spans="1:8">
      <c r="A5564" s="4" t="str">
        <f t="shared" si="86"/>
        <v>2012Alabama</v>
      </c>
      <c r="B5564">
        <v>2012</v>
      </c>
      <c r="C5564" t="s">
        <v>7</v>
      </c>
      <c r="D5564" s="1">
        <v>0</v>
      </c>
      <c r="E5564" s="1">
        <v>0</v>
      </c>
      <c r="F5564" s="1">
        <v>0</v>
      </c>
      <c r="G5564" t="s">
        <v>56</v>
      </c>
      <c r="H5564" s="1">
        <v>760</v>
      </c>
    </row>
    <row r="5565" spans="1:8">
      <c r="A5565" s="4" t="str">
        <f t="shared" si="86"/>
        <v>2012Alabama</v>
      </c>
      <c r="B5565">
        <v>2012</v>
      </c>
      <c r="C5565" t="s">
        <v>7</v>
      </c>
      <c r="D5565" s="1">
        <v>0</v>
      </c>
      <c r="E5565" s="1">
        <v>0</v>
      </c>
      <c r="F5565" s="1">
        <v>0</v>
      </c>
      <c r="G5565" t="s">
        <v>57</v>
      </c>
      <c r="H5565" s="1">
        <v>88</v>
      </c>
    </row>
    <row r="5566" spans="1:8">
      <c r="A5566" s="4" t="str">
        <f t="shared" si="86"/>
        <v>2012Alabama</v>
      </c>
      <c r="B5566">
        <v>2012</v>
      </c>
      <c r="C5566" t="s">
        <v>7</v>
      </c>
      <c r="D5566" s="1">
        <v>0</v>
      </c>
      <c r="E5566" s="1">
        <v>0</v>
      </c>
      <c r="F5566" s="1">
        <v>0</v>
      </c>
      <c r="G5566" t="s">
        <v>58</v>
      </c>
      <c r="H5566" s="1">
        <v>619</v>
      </c>
    </row>
    <row r="5567" spans="1:8">
      <c r="A5567" s="4" t="str">
        <f t="shared" si="86"/>
        <v>2012Alaska</v>
      </c>
      <c r="B5567">
        <v>2012</v>
      </c>
      <c r="C5567" s="4" t="s">
        <v>8</v>
      </c>
      <c r="D5567" s="1">
        <v>721186</v>
      </c>
      <c r="E5567" s="1">
        <v>592551</v>
      </c>
      <c r="F5567" s="1">
        <v>90613</v>
      </c>
      <c r="G5567">
        <v>0</v>
      </c>
      <c r="H5567" s="1">
        <v>0</v>
      </c>
    </row>
    <row r="5568" spans="1:8">
      <c r="A5568" s="4" t="str">
        <f t="shared" si="86"/>
        <v>2012Alaska</v>
      </c>
      <c r="B5568">
        <v>2012</v>
      </c>
      <c r="C5568" t="s">
        <v>8</v>
      </c>
      <c r="D5568" s="1">
        <v>0</v>
      </c>
      <c r="E5568" s="1">
        <v>0</v>
      </c>
      <c r="F5568" s="1">
        <v>0</v>
      </c>
      <c r="G5568" t="s">
        <v>7</v>
      </c>
      <c r="H5568" s="1">
        <v>1097</v>
      </c>
    </row>
    <row r="5569" spans="1:8">
      <c r="A5569" s="4" t="str">
        <f t="shared" si="86"/>
        <v>2012Alaska</v>
      </c>
      <c r="B5569">
        <v>2012</v>
      </c>
      <c r="C5569" t="s">
        <v>8</v>
      </c>
      <c r="D5569" s="1">
        <v>0</v>
      </c>
      <c r="E5569" s="1">
        <v>0</v>
      </c>
      <c r="F5569" s="1">
        <v>0</v>
      </c>
      <c r="G5569" t="s">
        <v>8</v>
      </c>
      <c r="H5569" s="1">
        <v>0</v>
      </c>
    </row>
    <row r="5570" spans="1:8">
      <c r="A5570" s="4" t="str">
        <f t="shared" si="86"/>
        <v>2012Alaska</v>
      </c>
      <c r="B5570">
        <v>2012</v>
      </c>
      <c r="C5570" t="s">
        <v>8</v>
      </c>
      <c r="D5570" s="1">
        <v>0</v>
      </c>
      <c r="E5570" s="1">
        <v>0</v>
      </c>
      <c r="F5570" s="1">
        <v>0</v>
      </c>
      <c r="G5570" t="s">
        <v>9</v>
      </c>
      <c r="H5570" s="1">
        <v>1520</v>
      </c>
    </row>
    <row r="5571" spans="1:8">
      <c r="A5571" s="4" t="str">
        <f t="shared" ref="A5571:A5634" si="87">B5571&amp;C5571</f>
        <v>2012Alaska</v>
      </c>
      <c r="B5571">
        <v>2012</v>
      </c>
      <c r="C5571" t="s">
        <v>8</v>
      </c>
      <c r="D5571" s="1">
        <v>0</v>
      </c>
      <c r="E5571" s="1">
        <v>0</v>
      </c>
      <c r="F5571" s="1">
        <v>0</v>
      </c>
      <c r="G5571" t="s">
        <v>10</v>
      </c>
      <c r="H5571" s="1">
        <v>196</v>
      </c>
    </row>
    <row r="5572" spans="1:8">
      <c r="A5572" s="4" t="str">
        <f t="shared" si="87"/>
        <v>2012Alaska</v>
      </c>
      <c r="B5572">
        <v>2012</v>
      </c>
      <c r="C5572" t="s">
        <v>8</v>
      </c>
      <c r="D5572" s="1">
        <v>0</v>
      </c>
      <c r="E5572" s="1">
        <v>0</v>
      </c>
      <c r="F5572" s="1">
        <v>0</v>
      </c>
      <c r="G5572" t="s">
        <v>11</v>
      </c>
      <c r="H5572" s="1">
        <v>3494</v>
      </c>
    </row>
    <row r="5573" spans="1:8">
      <c r="A5573" s="4" t="str">
        <f t="shared" si="87"/>
        <v>2012Alaska</v>
      </c>
      <c r="B5573">
        <v>2012</v>
      </c>
      <c r="C5573" t="s">
        <v>8</v>
      </c>
      <c r="D5573" s="1">
        <v>0</v>
      </c>
      <c r="E5573" s="1">
        <v>0</v>
      </c>
      <c r="F5573" s="1">
        <v>0</v>
      </c>
      <c r="G5573" t="s">
        <v>12</v>
      </c>
      <c r="H5573" s="1">
        <v>556</v>
      </c>
    </row>
    <row r="5574" spans="1:8">
      <c r="A5574" s="4" t="str">
        <f t="shared" si="87"/>
        <v>2012Alaska</v>
      </c>
      <c r="B5574">
        <v>2012</v>
      </c>
      <c r="C5574" t="s">
        <v>8</v>
      </c>
      <c r="D5574" s="1">
        <v>0</v>
      </c>
      <c r="E5574" s="1">
        <v>0</v>
      </c>
      <c r="F5574" s="1">
        <v>0</v>
      </c>
      <c r="G5574" t="s">
        <v>13</v>
      </c>
      <c r="H5574" s="1">
        <v>0</v>
      </c>
    </row>
    <row r="5575" spans="1:8">
      <c r="A5575" s="4" t="str">
        <f t="shared" si="87"/>
        <v>2012Alaska</v>
      </c>
      <c r="B5575">
        <v>2012</v>
      </c>
      <c r="C5575" t="s">
        <v>8</v>
      </c>
      <c r="D5575" s="1">
        <v>0</v>
      </c>
      <c r="E5575" s="1">
        <v>0</v>
      </c>
      <c r="F5575" s="1">
        <v>0</v>
      </c>
      <c r="G5575" t="s">
        <v>14</v>
      </c>
      <c r="H5575" s="1">
        <v>0</v>
      </c>
    </row>
    <row r="5576" spans="1:8">
      <c r="A5576" s="4" t="str">
        <f t="shared" si="87"/>
        <v>2012Alaska</v>
      </c>
      <c r="B5576">
        <v>2012</v>
      </c>
      <c r="C5576" t="s">
        <v>8</v>
      </c>
      <c r="D5576" s="1">
        <v>0</v>
      </c>
      <c r="E5576" s="1">
        <v>0</v>
      </c>
      <c r="F5576" s="1">
        <v>0</v>
      </c>
      <c r="G5576" t="s">
        <v>15</v>
      </c>
      <c r="H5576" s="1">
        <v>356</v>
      </c>
    </row>
    <row r="5577" spans="1:8">
      <c r="A5577" s="4" t="str">
        <f t="shared" si="87"/>
        <v>2012Alaska</v>
      </c>
      <c r="B5577">
        <v>2012</v>
      </c>
      <c r="C5577" t="s">
        <v>8</v>
      </c>
      <c r="D5577" s="1">
        <v>0</v>
      </c>
      <c r="E5577" s="1">
        <v>0</v>
      </c>
      <c r="F5577" s="1">
        <v>0</v>
      </c>
      <c r="G5577" t="s">
        <v>16</v>
      </c>
      <c r="H5577" s="1">
        <v>1991</v>
      </c>
    </row>
    <row r="5578" spans="1:8">
      <c r="A5578" s="4" t="str">
        <f t="shared" si="87"/>
        <v>2012Alaska</v>
      </c>
      <c r="B5578">
        <v>2012</v>
      </c>
      <c r="C5578" t="s">
        <v>8</v>
      </c>
      <c r="D5578" s="1">
        <v>0</v>
      </c>
      <c r="E5578" s="1">
        <v>0</v>
      </c>
      <c r="F5578" s="1">
        <v>0</v>
      </c>
      <c r="G5578" t="s">
        <v>17</v>
      </c>
      <c r="H5578" s="1">
        <v>928</v>
      </c>
    </row>
    <row r="5579" spans="1:8">
      <c r="A5579" s="4" t="str">
        <f t="shared" si="87"/>
        <v>2012Alaska</v>
      </c>
      <c r="B5579">
        <v>2012</v>
      </c>
      <c r="C5579" t="s">
        <v>8</v>
      </c>
      <c r="D5579" s="1">
        <v>0</v>
      </c>
      <c r="E5579" s="1">
        <v>0</v>
      </c>
      <c r="F5579" s="1">
        <v>0</v>
      </c>
      <c r="G5579" t="s">
        <v>18</v>
      </c>
      <c r="H5579" s="1">
        <v>1376</v>
      </c>
    </row>
    <row r="5580" spans="1:8">
      <c r="A5580" s="4" t="str">
        <f t="shared" si="87"/>
        <v>2012Alaska</v>
      </c>
      <c r="B5580">
        <v>2012</v>
      </c>
      <c r="C5580" t="s">
        <v>8</v>
      </c>
      <c r="D5580" s="1">
        <v>0</v>
      </c>
      <c r="E5580" s="1">
        <v>0</v>
      </c>
      <c r="F5580" s="1">
        <v>0</v>
      </c>
      <c r="G5580" t="s">
        <v>19</v>
      </c>
      <c r="H5580" s="1">
        <v>538</v>
      </c>
    </row>
    <row r="5581" spans="1:8">
      <c r="A5581" s="4" t="str">
        <f t="shared" si="87"/>
        <v>2012Alaska</v>
      </c>
      <c r="B5581">
        <v>2012</v>
      </c>
      <c r="C5581" t="s">
        <v>8</v>
      </c>
      <c r="D5581" s="1">
        <v>0</v>
      </c>
      <c r="E5581" s="1">
        <v>0</v>
      </c>
      <c r="F5581" s="1">
        <v>0</v>
      </c>
      <c r="G5581" t="s">
        <v>20</v>
      </c>
      <c r="H5581" s="1">
        <v>58</v>
      </c>
    </row>
    <row r="5582" spans="1:8">
      <c r="A5582" s="4" t="str">
        <f t="shared" si="87"/>
        <v>2012Alaska</v>
      </c>
      <c r="B5582">
        <v>2012</v>
      </c>
      <c r="C5582" t="s">
        <v>8</v>
      </c>
      <c r="D5582" s="1">
        <v>0</v>
      </c>
      <c r="E5582" s="1">
        <v>0</v>
      </c>
      <c r="F5582" s="1">
        <v>0</v>
      </c>
      <c r="G5582" t="s">
        <v>21</v>
      </c>
      <c r="H5582" s="1">
        <v>260</v>
      </c>
    </row>
    <row r="5583" spans="1:8">
      <c r="A5583" s="4" t="str">
        <f t="shared" si="87"/>
        <v>2012Alaska</v>
      </c>
      <c r="B5583">
        <v>2012</v>
      </c>
      <c r="C5583" t="s">
        <v>8</v>
      </c>
      <c r="D5583" s="1">
        <v>0</v>
      </c>
      <c r="E5583" s="1">
        <v>0</v>
      </c>
      <c r="F5583" s="1">
        <v>0</v>
      </c>
      <c r="G5583" t="s">
        <v>22</v>
      </c>
      <c r="H5583" s="1">
        <v>13</v>
      </c>
    </row>
    <row r="5584" spans="1:8">
      <c r="A5584" s="4" t="str">
        <f t="shared" si="87"/>
        <v>2012Alaska</v>
      </c>
      <c r="B5584">
        <v>2012</v>
      </c>
      <c r="C5584" t="s">
        <v>8</v>
      </c>
      <c r="D5584" s="1">
        <v>0</v>
      </c>
      <c r="E5584" s="1">
        <v>0</v>
      </c>
      <c r="F5584" s="1">
        <v>0</v>
      </c>
      <c r="G5584" t="s">
        <v>23</v>
      </c>
      <c r="H5584" s="1">
        <v>221</v>
      </c>
    </row>
    <row r="5585" spans="1:8">
      <c r="A5585" s="4" t="str">
        <f t="shared" si="87"/>
        <v>2012Alaska</v>
      </c>
      <c r="B5585">
        <v>2012</v>
      </c>
      <c r="C5585" t="s">
        <v>8</v>
      </c>
      <c r="D5585" s="1">
        <v>0</v>
      </c>
      <c r="E5585" s="1">
        <v>0</v>
      </c>
      <c r="F5585" s="1">
        <v>0</v>
      </c>
      <c r="G5585" t="s">
        <v>24</v>
      </c>
      <c r="H5585" s="1">
        <v>161</v>
      </c>
    </row>
    <row r="5586" spans="1:8">
      <c r="A5586" s="4" t="str">
        <f t="shared" si="87"/>
        <v>2012Alaska</v>
      </c>
      <c r="B5586">
        <v>2012</v>
      </c>
      <c r="C5586" t="s">
        <v>8</v>
      </c>
      <c r="D5586" s="1">
        <v>0</v>
      </c>
      <c r="E5586" s="1">
        <v>0</v>
      </c>
      <c r="F5586" s="1">
        <v>0</v>
      </c>
      <c r="G5586" t="s">
        <v>25</v>
      </c>
      <c r="H5586" s="1">
        <v>120</v>
      </c>
    </row>
    <row r="5587" spans="1:8">
      <c r="A5587" s="4" t="str">
        <f t="shared" si="87"/>
        <v>2012Alaska</v>
      </c>
      <c r="B5587">
        <v>2012</v>
      </c>
      <c r="C5587" t="s">
        <v>8</v>
      </c>
      <c r="D5587" s="1">
        <v>0</v>
      </c>
      <c r="E5587" s="1">
        <v>0</v>
      </c>
      <c r="F5587" s="1">
        <v>0</v>
      </c>
      <c r="G5587" t="s">
        <v>26</v>
      </c>
      <c r="H5587" s="1">
        <v>66</v>
      </c>
    </row>
    <row r="5588" spans="1:8">
      <c r="A5588" s="4" t="str">
        <f t="shared" si="87"/>
        <v>2012Alaska</v>
      </c>
      <c r="B5588">
        <v>2012</v>
      </c>
      <c r="C5588" t="s">
        <v>8</v>
      </c>
      <c r="D5588" s="1">
        <v>0</v>
      </c>
      <c r="E5588" s="1">
        <v>0</v>
      </c>
      <c r="F5588" s="1">
        <v>0</v>
      </c>
      <c r="G5588" t="s">
        <v>27</v>
      </c>
      <c r="H5588" s="1">
        <v>508</v>
      </c>
    </row>
    <row r="5589" spans="1:8">
      <c r="A5589" s="4" t="str">
        <f t="shared" si="87"/>
        <v>2012Alaska</v>
      </c>
      <c r="B5589">
        <v>2012</v>
      </c>
      <c r="C5589" t="s">
        <v>8</v>
      </c>
      <c r="D5589" s="1">
        <v>0</v>
      </c>
      <c r="E5589" s="1">
        <v>0</v>
      </c>
      <c r="F5589" s="1">
        <v>0</v>
      </c>
      <c r="G5589" t="s">
        <v>28</v>
      </c>
      <c r="H5589" s="1">
        <v>297</v>
      </c>
    </row>
    <row r="5590" spans="1:8">
      <c r="A5590" s="4" t="str">
        <f t="shared" si="87"/>
        <v>2012Alaska</v>
      </c>
      <c r="B5590">
        <v>2012</v>
      </c>
      <c r="C5590" t="s">
        <v>8</v>
      </c>
      <c r="D5590" s="1">
        <v>0</v>
      </c>
      <c r="E5590" s="1">
        <v>0</v>
      </c>
      <c r="F5590" s="1">
        <v>0</v>
      </c>
      <c r="G5590" t="s">
        <v>29</v>
      </c>
      <c r="H5590" s="1">
        <v>563</v>
      </c>
    </row>
    <row r="5591" spans="1:8">
      <c r="A5591" s="4" t="str">
        <f t="shared" si="87"/>
        <v>2012Alaska</v>
      </c>
      <c r="B5591">
        <v>2012</v>
      </c>
      <c r="C5591" t="s">
        <v>8</v>
      </c>
      <c r="D5591" s="1">
        <v>0</v>
      </c>
      <c r="E5591" s="1">
        <v>0</v>
      </c>
      <c r="F5591" s="1">
        <v>0</v>
      </c>
      <c r="G5591" t="s">
        <v>30</v>
      </c>
      <c r="H5591" s="1">
        <v>192</v>
      </c>
    </row>
    <row r="5592" spans="1:8">
      <c r="A5592" s="4" t="str">
        <f t="shared" si="87"/>
        <v>2012Alaska</v>
      </c>
      <c r="B5592">
        <v>2012</v>
      </c>
      <c r="C5592" t="s">
        <v>8</v>
      </c>
      <c r="D5592" s="1">
        <v>0</v>
      </c>
      <c r="E5592" s="1">
        <v>0</v>
      </c>
      <c r="F5592" s="1">
        <v>0</v>
      </c>
      <c r="G5592" t="s">
        <v>31</v>
      </c>
      <c r="H5592" s="1">
        <v>56</v>
      </c>
    </row>
    <row r="5593" spans="1:8">
      <c r="A5593" s="4" t="str">
        <f t="shared" si="87"/>
        <v>2012Alaska</v>
      </c>
      <c r="B5593">
        <v>2012</v>
      </c>
      <c r="C5593" t="s">
        <v>8</v>
      </c>
      <c r="D5593" s="1">
        <v>0</v>
      </c>
      <c r="E5593" s="1">
        <v>0</v>
      </c>
      <c r="F5593" s="1">
        <v>0</v>
      </c>
      <c r="G5593" t="s">
        <v>32</v>
      </c>
      <c r="H5593" s="1">
        <v>819</v>
      </c>
    </row>
    <row r="5594" spans="1:8">
      <c r="A5594" s="4" t="str">
        <f t="shared" si="87"/>
        <v>2012Alaska</v>
      </c>
      <c r="B5594">
        <v>2012</v>
      </c>
      <c r="C5594" t="s">
        <v>8</v>
      </c>
      <c r="D5594" s="1">
        <v>0</v>
      </c>
      <c r="E5594" s="1">
        <v>0</v>
      </c>
      <c r="F5594" s="1">
        <v>0</v>
      </c>
      <c r="G5594" t="s">
        <v>33</v>
      </c>
      <c r="H5594" s="1">
        <v>371</v>
      </c>
    </row>
    <row r="5595" spans="1:8">
      <c r="A5595" s="4" t="str">
        <f t="shared" si="87"/>
        <v>2012Alaska</v>
      </c>
      <c r="B5595">
        <v>2012</v>
      </c>
      <c r="C5595" t="s">
        <v>8</v>
      </c>
      <c r="D5595" s="1">
        <v>0</v>
      </c>
      <c r="E5595" s="1">
        <v>0</v>
      </c>
      <c r="F5595" s="1">
        <v>0</v>
      </c>
      <c r="G5595" t="s">
        <v>34</v>
      </c>
      <c r="H5595" s="1">
        <v>1195</v>
      </c>
    </row>
    <row r="5596" spans="1:8">
      <c r="A5596" s="4" t="str">
        <f t="shared" si="87"/>
        <v>2012Alaska</v>
      </c>
      <c r="B5596">
        <v>2012</v>
      </c>
      <c r="C5596" t="s">
        <v>8</v>
      </c>
      <c r="D5596" s="1">
        <v>0</v>
      </c>
      <c r="E5596" s="1">
        <v>0</v>
      </c>
      <c r="F5596" s="1">
        <v>0</v>
      </c>
      <c r="G5596" t="s">
        <v>35</v>
      </c>
      <c r="H5596" s="1">
        <v>803</v>
      </c>
    </row>
    <row r="5597" spans="1:8">
      <c r="A5597" s="4" t="str">
        <f t="shared" si="87"/>
        <v>2012Alaska</v>
      </c>
      <c r="B5597">
        <v>2012</v>
      </c>
      <c r="C5597" t="s">
        <v>8</v>
      </c>
      <c r="D5597" s="1">
        <v>0</v>
      </c>
      <c r="E5597" s="1">
        <v>0</v>
      </c>
      <c r="F5597" s="1">
        <v>0</v>
      </c>
      <c r="G5597" t="s">
        <v>36</v>
      </c>
      <c r="H5597" s="1">
        <v>118</v>
      </c>
    </row>
    <row r="5598" spans="1:8">
      <c r="A5598" s="4" t="str">
        <f t="shared" si="87"/>
        <v>2012Alaska</v>
      </c>
      <c r="B5598">
        <v>2012</v>
      </c>
      <c r="C5598" t="s">
        <v>8</v>
      </c>
      <c r="D5598" s="1">
        <v>0</v>
      </c>
      <c r="E5598" s="1">
        <v>0</v>
      </c>
      <c r="F5598" s="1">
        <v>0</v>
      </c>
      <c r="G5598" t="s">
        <v>37</v>
      </c>
      <c r="H5598" s="1">
        <v>116</v>
      </c>
    </row>
    <row r="5599" spans="1:8">
      <c r="A5599" s="4" t="str">
        <f t="shared" si="87"/>
        <v>2012Alaska</v>
      </c>
      <c r="B5599">
        <v>2012</v>
      </c>
      <c r="C5599" t="s">
        <v>8</v>
      </c>
      <c r="D5599" s="1">
        <v>0</v>
      </c>
      <c r="E5599" s="1">
        <v>0</v>
      </c>
      <c r="F5599" s="1">
        <v>0</v>
      </c>
      <c r="G5599" t="s">
        <v>38</v>
      </c>
      <c r="H5599" s="1">
        <v>263</v>
      </c>
    </row>
    <row r="5600" spans="1:8">
      <c r="A5600" s="4" t="str">
        <f t="shared" si="87"/>
        <v>2012Alaska</v>
      </c>
      <c r="B5600">
        <v>2012</v>
      </c>
      <c r="C5600" t="s">
        <v>8</v>
      </c>
      <c r="D5600" s="1">
        <v>0</v>
      </c>
      <c r="E5600" s="1">
        <v>0</v>
      </c>
      <c r="F5600" s="1">
        <v>0</v>
      </c>
      <c r="G5600" t="s">
        <v>39</v>
      </c>
      <c r="H5600" s="1">
        <v>736</v>
      </c>
    </row>
    <row r="5601" spans="1:8">
      <c r="A5601" s="4" t="str">
        <f t="shared" si="87"/>
        <v>2012Alaska</v>
      </c>
      <c r="B5601">
        <v>2012</v>
      </c>
      <c r="C5601" t="s">
        <v>8</v>
      </c>
      <c r="D5601" s="1">
        <v>0</v>
      </c>
      <c r="E5601" s="1">
        <v>0</v>
      </c>
      <c r="F5601" s="1">
        <v>0</v>
      </c>
      <c r="G5601" t="s">
        <v>40</v>
      </c>
      <c r="H5601" s="1">
        <v>920</v>
      </c>
    </row>
    <row r="5602" spans="1:8">
      <c r="A5602" s="4" t="str">
        <f t="shared" si="87"/>
        <v>2012Alaska</v>
      </c>
      <c r="B5602">
        <v>2012</v>
      </c>
      <c r="C5602" t="s">
        <v>8</v>
      </c>
      <c r="D5602" s="1">
        <v>0</v>
      </c>
      <c r="E5602" s="1">
        <v>0</v>
      </c>
      <c r="F5602" s="1">
        <v>0</v>
      </c>
      <c r="G5602" t="s">
        <v>41</v>
      </c>
      <c r="H5602" s="1">
        <v>264</v>
      </c>
    </row>
    <row r="5603" spans="1:8">
      <c r="A5603" s="4" t="str">
        <f t="shared" si="87"/>
        <v>2012Alaska</v>
      </c>
      <c r="B5603">
        <v>2012</v>
      </c>
      <c r="C5603" t="s">
        <v>8</v>
      </c>
      <c r="D5603" s="1">
        <v>0</v>
      </c>
      <c r="E5603" s="1">
        <v>0</v>
      </c>
      <c r="F5603" s="1">
        <v>0</v>
      </c>
      <c r="G5603" t="s">
        <v>42</v>
      </c>
      <c r="H5603" s="1">
        <v>1316</v>
      </c>
    </row>
    <row r="5604" spans="1:8">
      <c r="A5604" s="4" t="str">
        <f t="shared" si="87"/>
        <v>2012Alaska</v>
      </c>
      <c r="B5604">
        <v>2012</v>
      </c>
      <c r="C5604" t="s">
        <v>8</v>
      </c>
      <c r="D5604" s="1">
        <v>0</v>
      </c>
      <c r="E5604" s="1">
        <v>0</v>
      </c>
      <c r="F5604" s="1">
        <v>0</v>
      </c>
      <c r="G5604" t="s">
        <v>43</v>
      </c>
      <c r="H5604" s="1">
        <v>335</v>
      </c>
    </row>
    <row r="5605" spans="1:8">
      <c r="A5605" s="4" t="str">
        <f t="shared" si="87"/>
        <v>2012Alaska</v>
      </c>
      <c r="B5605">
        <v>2012</v>
      </c>
      <c r="C5605" t="s">
        <v>8</v>
      </c>
      <c r="D5605" s="1">
        <v>0</v>
      </c>
      <c r="E5605" s="1">
        <v>0</v>
      </c>
      <c r="F5605" s="1">
        <v>0</v>
      </c>
      <c r="G5605" t="s">
        <v>44</v>
      </c>
      <c r="H5605" s="1">
        <v>3174</v>
      </c>
    </row>
    <row r="5606" spans="1:8">
      <c r="A5606" s="4" t="str">
        <f t="shared" si="87"/>
        <v>2012Alaska</v>
      </c>
      <c r="B5606">
        <v>2012</v>
      </c>
      <c r="C5606" t="s">
        <v>8</v>
      </c>
      <c r="D5606" s="1">
        <v>0</v>
      </c>
      <c r="E5606" s="1">
        <v>0</v>
      </c>
      <c r="F5606" s="1">
        <v>0</v>
      </c>
      <c r="G5606" t="s">
        <v>45</v>
      </c>
      <c r="H5606" s="1">
        <v>255</v>
      </c>
    </row>
    <row r="5607" spans="1:8">
      <c r="A5607" s="4" t="str">
        <f t="shared" si="87"/>
        <v>2012Alaska</v>
      </c>
      <c r="B5607">
        <v>2012</v>
      </c>
      <c r="C5607" t="s">
        <v>8</v>
      </c>
      <c r="D5607" s="1">
        <v>0</v>
      </c>
      <c r="E5607" s="1">
        <v>0</v>
      </c>
      <c r="F5607" s="1">
        <v>0</v>
      </c>
      <c r="G5607" t="s">
        <v>46</v>
      </c>
      <c r="H5607" s="1">
        <v>0</v>
      </c>
    </row>
    <row r="5608" spans="1:8">
      <c r="A5608" s="4" t="str">
        <f t="shared" si="87"/>
        <v>2012Alaska</v>
      </c>
      <c r="B5608">
        <v>2012</v>
      </c>
      <c r="C5608" t="s">
        <v>8</v>
      </c>
      <c r="D5608" s="1">
        <v>0</v>
      </c>
      <c r="E5608" s="1">
        <v>0</v>
      </c>
      <c r="F5608" s="1">
        <v>0</v>
      </c>
      <c r="G5608" t="s">
        <v>47</v>
      </c>
      <c r="H5608" s="1">
        <v>384</v>
      </c>
    </row>
    <row r="5609" spans="1:8">
      <c r="A5609" s="4" t="str">
        <f t="shared" si="87"/>
        <v>2012Alaska</v>
      </c>
      <c r="B5609">
        <v>2012</v>
      </c>
      <c r="C5609" t="s">
        <v>8</v>
      </c>
      <c r="D5609" s="1">
        <v>0</v>
      </c>
      <c r="E5609" s="1">
        <v>0</v>
      </c>
      <c r="F5609" s="1">
        <v>0</v>
      </c>
      <c r="G5609" t="s">
        <v>48</v>
      </c>
      <c r="H5609" s="1">
        <v>99</v>
      </c>
    </row>
    <row r="5610" spans="1:8">
      <c r="A5610" s="4" t="str">
        <f t="shared" si="87"/>
        <v>2012Alaska</v>
      </c>
      <c r="B5610">
        <v>2012</v>
      </c>
      <c r="C5610" t="s">
        <v>8</v>
      </c>
      <c r="D5610" s="1">
        <v>0</v>
      </c>
      <c r="E5610" s="1">
        <v>0</v>
      </c>
      <c r="F5610" s="1">
        <v>0</v>
      </c>
      <c r="G5610" t="s">
        <v>49</v>
      </c>
      <c r="H5610" s="1">
        <v>451</v>
      </c>
    </row>
    <row r="5611" spans="1:8">
      <c r="A5611" s="4" t="str">
        <f t="shared" si="87"/>
        <v>2012Alaska</v>
      </c>
      <c r="B5611">
        <v>2012</v>
      </c>
      <c r="C5611" t="s">
        <v>8</v>
      </c>
      <c r="D5611" s="1">
        <v>0</v>
      </c>
      <c r="E5611" s="1">
        <v>0</v>
      </c>
      <c r="F5611" s="1">
        <v>0</v>
      </c>
      <c r="G5611" t="s">
        <v>50</v>
      </c>
      <c r="H5611" s="1">
        <v>1488</v>
      </c>
    </row>
    <row r="5612" spans="1:8">
      <c r="A5612" s="4" t="str">
        <f t="shared" si="87"/>
        <v>2012Alaska</v>
      </c>
      <c r="B5612">
        <v>2012</v>
      </c>
      <c r="C5612" t="s">
        <v>8</v>
      </c>
      <c r="D5612" s="1">
        <v>0</v>
      </c>
      <c r="E5612" s="1">
        <v>0</v>
      </c>
      <c r="F5612" s="1">
        <v>0</v>
      </c>
      <c r="G5612" t="s">
        <v>51</v>
      </c>
      <c r="H5612" s="1">
        <v>330</v>
      </c>
    </row>
    <row r="5613" spans="1:8">
      <c r="A5613" s="4" t="str">
        <f t="shared" si="87"/>
        <v>2012Alaska</v>
      </c>
      <c r="B5613">
        <v>2012</v>
      </c>
      <c r="C5613" t="s">
        <v>8</v>
      </c>
      <c r="D5613" s="1">
        <v>0</v>
      </c>
      <c r="E5613" s="1">
        <v>0</v>
      </c>
      <c r="F5613" s="1">
        <v>0</v>
      </c>
      <c r="G5613" t="s">
        <v>52</v>
      </c>
      <c r="H5613" s="1">
        <v>79</v>
      </c>
    </row>
    <row r="5614" spans="1:8">
      <c r="A5614" s="4" t="str">
        <f t="shared" si="87"/>
        <v>2012Alaska</v>
      </c>
      <c r="B5614">
        <v>2012</v>
      </c>
      <c r="C5614" t="s">
        <v>8</v>
      </c>
      <c r="D5614" s="1">
        <v>0</v>
      </c>
      <c r="E5614" s="1">
        <v>0</v>
      </c>
      <c r="F5614" s="1">
        <v>0</v>
      </c>
      <c r="G5614" t="s">
        <v>53</v>
      </c>
      <c r="H5614" s="1">
        <v>1265</v>
      </c>
    </row>
    <row r="5615" spans="1:8">
      <c r="A5615" s="4" t="str">
        <f t="shared" si="87"/>
        <v>2012Alaska</v>
      </c>
      <c r="B5615">
        <v>2012</v>
      </c>
      <c r="C5615" t="s">
        <v>8</v>
      </c>
      <c r="D5615" s="1">
        <v>0</v>
      </c>
      <c r="E5615" s="1">
        <v>0</v>
      </c>
      <c r="F5615" s="1">
        <v>0</v>
      </c>
      <c r="G5615" t="s">
        <v>54</v>
      </c>
      <c r="H5615" s="1">
        <v>3725</v>
      </c>
    </row>
    <row r="5616" spans="1:8">
      <c r="A5616" s="4" t="str">
        <f t="shared" si="87"/>
        <v>2012Alaska</v>
      </c>
      <c r="B5616">
        <v>2012</v>
      </c>
      <c r="C5616" t="s">
        <v>8</v>
      </c>
      <c r="D5616" s="1">
        <v>0</v>
      </c>
      <c r="E5616" s="1">
        <v>0</v>
      </c>
      <c r="F5616" s="1">
        <v>0</v>
      </c>
      <c r="G5616" t="s">
        <v>55</v>
      </c>
      <c r="H5616" s="1">
        <v>0</v>
      </c>
    </row>
    <row r="5617" spans="1:8">
      <c r="A5617" s="4" t="str">
        <f t="shared" si="87"/>
        <v>2012Alaska</v>
      </c>
      <c r="B5617">
        <v>2012</v>
      </c>
      <c r="C5617" t="s">
        <v>8</v>
      </c>
      <c r="D5617" s="1">
        <v>0</v>
      </c>
      <c r="E5617" s="1">
        <v>0</v>
      </c>
      <c r="F5617" s="1">
        <v>0</v>
      </c>
      <c r="G5617" t="s">
        <v>56</v>
      </c>
      <c r="H5617" s="1">
        <v>206</v>
      </c>
    </row>
    <row r="5618" spans="1:8">
      <c r="A5618" s="4" t="str">
        <f t="shared" si="87"/>
        <v>2012Alaska</v>
      </c>
      <c r="B5618">
        <v>2012</v>
      </c>
      <c r="C5618" t="s">
        <v>8</v>
      </c>
      <c r="D5618" s="1">
        <v>0</v>
      </c>
      <c r="E5618" s="1">
        <v>0</v>
      </c>
      <c r="F5618" s="1">
        <v>0</v>
      </c>
      <c r="G5618" t="s">
        <v>57</v>
      </c>
      <c r="H5618" s="1">
        <v>136</v>
      </c>
    </row>
    <row r="5619" spans="1:8">
      <c r="A5619" s="4" t="str">
        <f t="shared" si="87"/>
        <v>2012Alaska</v>
      </c>
      <c r="B5619">
        <v>2012</v>
      </c>
      <c r="C5619" t="s">
        <v>8</v>
      </c>
      <c r="D5619" s="1">
        <v>0</v>
      </c>
      <c r="E5619" s="1">
        <v>0</v>
      </c>
      <c r="F5619" s="1">
        <v>0</v>
      </c>
      <c r="G5619" t="s">
        <v>58</v>
      </c>
      <c r="H5619" s="1">
        <v>25</v>
      </c>
    </row>
    <row r="5620" spans="1:8">
      <c r="A5620" s="4" t="str">
        <f t="shared" si="87"/>
        <v>2012Arizona</v>
      </c>
      <c r="B5620">
        <v>2012</v>
      </c>
      <c r="C5620" s="4" t="s">
        <v>9</v>
      </c>
      <c r="D5620" s="1">
        <v>6468907</v>
      </c>
      <c r="E5620" s="1">
        <v>5242674</v>
      </c>
      <c r="F5620" s="1">
        <v>953789</v>
      </c>
      <c r="G5620">
        <v>0</v>
      </c>
      <c r="H5620" s="1">
        <v>0</v>
      </c>
    </row>
    <row r="5621" spans="1:8">
      <c r="A5621" s="4" t="str">
        <f t="shared" si="87"/>
        <v>2012Arizona</v>
      </c>
      <c r="B5621">
        <v>2012</v>
      </c>
      <c r="C5621" t="s">
        <v>9</v>
      </c>
      <c r="D5621" s="1">
        <v>0</v>
      </c>
      <c r="E5621" s="1">
        <v>0</v>
      </c>
      <c r="F5621" s="1">
        <v>0</v>
      </c>
      <c r="G5621" t="s">
        <v>7</v>
      </c>
      <c r="H5621" s="1">
        <v>1331</v>
      </c>
    </row>
    <row r="5622" spans="1:8">
      <c r="A5622" s="4" t="str">
        <f t="shared" si="87"/>
        <v>2012Arizona</v>
      </c>
      <c r="B5622">
        <v>2012</v>
      </c>
      <c r="C5622" t="s">
        <v>9</v>
      </c>
      <c r="D5622" s="1">
        <v>0</v>
      </c>
      <c r="E5622" s="1">
        <v>0</v>
      </c>
      <c r="F5622" s="1">
        <v>0</v>
      </c>
      <c r="G5622" t="s">
        <v>8</v>
      </c>
      <c r="H5622" s="1">
        <v>3717</v>
      </c>
    </row>
    <row r="5623" spans="1:8">
      <c r="A5623" s="4" t="str">
        <f t="shared" si="87"/>
        <v>2012Arizona</v>
      </c>
      <c r="B5623">
        <v>2012</v>
      </c>
      <c r="C5623" t="s">
        <v>9</v>
      </c>
      <c r="D5623" s="1">
        <v>0</v>
      </c>
      <c r="E5623" s="1">
        <v>0</v>
      </c>
      <c r="F5623" s="1">
        <v>0</v>
      </c>
      <c r="G5623" t="s">
        <v>9</v>
      </c>
      <c r="H5623" s="1">
        <v>0</v>
      </c>
    </row>
    <row r="5624" spans="1:8">
      <c r="A5624" s="4" t="str">
        <f t="shared" si="87"/>
        <v>2012Arizona</v>
      </c>
      <c r="B5624">
        <v>2012</v>
      </c>
      <c r="C5624" t="s">
        <v>9</v>
      </c>
      <c r="D5624" s="1">
        <v>0</v>
      </c>
      <c r="E5624" s="1">
        <v>0</v>
      </c>
      <c r="F5624" s="1">
        <v>0</v>
      </c>
      <c r="G5624" t="s">
        <v>10</v>
      </c>
      <c r="H5624" s="1">
        <v>1214</v>
      </c>
    </row>
    <row r="5625" spans="1:8">
      <c r="A5625" s="4" t="str">
        <f t="shared" si="87"/>
        <v>2012Arizona</v>
      </c>
      <c r="B5625">
        <v>2012</v>
      </c>
      <c r="C5625" t="s">
        <v>9</v>
      </c>
      <c r="D5625" s="1">
        <v>0</v>
      </c>
      <c r="E5625" s="1">
        <v>0</v>
      </c>
      <c r="F5625" s="1">
        <v>0</v>
      </c>
      <c r="G5625" t="s">
        <v>11</v>
      </c>
      <c r="H5625" s="1">
        <v>44889</v>
      </c>
    </row>
    <row r="5626" spans="1:8">
      <c r="A5626" s="4" t="str">
        <f t="shared" si="87"/>
        <v>2012Arizona</v>
      </c>
      <c r="B5626">
        <v>2012</v>
      </c>
      <c r="C5626" t="s">
        <v>9</v>
      </c>
      <c r="D5626" s="1">
        <v>0</v>
      </c>
      <c r="E5626" s="1">
        <v>0</v>
      </c>
      <c r="F5626" s="1">
        <v>0</v>
      </c>
      <c r="G5626" t="s">
        <v>12</v>
      </c>
      <c r="H5626" s="1">
        <v>13790</v>
      </c>
    </row>
    <row r="5627" spans="1:8">
      <c r="A5627" s="4" t="str">
        <f t="shared" si="87"/>
        <v>2012Arizona</v>
      </c>
      <c r="B5627">
        <v>2012</v>
      </c>
      <c r="C5627" t="s">
        <v>9</v>
      </c>
      <c r="D5627" s="1">
        <v>0</v>
      </c>
      <c r="E5627" s="1">
        <v>0</v>
      </c>
      <c r="F5627" s="1">
        <v>0</v>
      </c>
      <c r="G5627" t="s">
        <v>13</v>
      </c>
      <c r="H5627" s="1">
        <v>417</v>
      </c>
    </row>
    <row r="5628" spans="1:8">
      <c r="A5628" s="4" t="str">
        <f t="shared" si="87"/>
        <v>2012Arizona</v>
      </c>
      <c r="B5628">
        <v>2012</v>
      </c>
      <c r="C5628" t="s">
        <v>9</v>
      </c>
      <c r="D5628" s="1">
        <v>0</v>
      </c>
      <c r="E5628" s="1">
        <v>0</v>
      </c>
      <c r="F5628" s="1">
        <v>0</v>
      </c>
      <c r="G5628" t="s">
        <v>14</v>
      </c>
      <c r="H5628" s="1">
        <v>246</v>
      </c>
    </row>
    <row r="5629" spans="1:8">
      <c r="A5629" s="4" t="str">
        <f t="shared" si="87"/>
        <v>2012Arizona</v>
      </c>
      <c r="B5629">
        <v>2012</v>
      </c>
      <c r="C5629" t="s">
        <v>9</v>
      </c>
      <c r="D5629" s="1">
        <v>0</v>
      </c>
      <c r="E5629" s="1">
        <v>0</v>
      </c>
      <c r="F5629" s="1">
        <v>0</v>
      </c>
      <c r="G5629" t="s">
        <v>15</v>
      </c>
      <c r="H5629" s="1">
        <v>36</v>
      </c>
    </row>
    <row r="5630" spans="1:8">
      <c r="A5630" s="4" t="str">
        <f t="shared" si="87"/>
        <v>2012Arizona</v>
      </c>
      <c r="B5630">
        <v>2012</v>
      </c>
      <c r="C5630" t="s">
        <v>9</v>
      </c>
      <c r="D5630" s="1">
        <v>0</v>
      </c>
      <c r="E5630" s="1">
        <v>0</v>
      </c>
      <c r="F5630" s="1">
        <v>0</v>
      </c>
      <c r="G5630" t="s">
        <v>16</v>
      </c>
      <c r="H5630" s="1">
        <v>5553</v>
      </c>
    </row>
    <row r="5631" spans="1:8">
      <c r="A5631" s="4" t="str">
        <f t="shared" si="87"/>
        <v>2012Arizona</v>
      </c>
      <c r="B5631">
        <v>2012</v>
      </c>
      <c r="C5631" t="s">
        <v>9</v>
      </c>
      <c r="D5631" s="1">
        <v>0</v>
      </c>
      <c r="E5631" s="1">
        <v>0</v>
      </c>
      <c r="F5631" s="1">
        <v>0</v>
      </c>
      <c r="G5631" t="s">
        <v>17</v>
      </c>
      <c r="H5631" s="1">
        <v>2263</v>
      </c>
    </row>
    <row r="5632" spans="1:8">
      <c r="A5632" s="4" t="str">
        <f t="shared" si="87"/>
        <v>2012Arizona</v>
      </c>
      <c r="B5632">
        <v>2012</v>
      </c>
      <c r="C5632" t="s">
        <v>9</v>
      </c>
      <c r="D5632" s="1">
        <v>0</v>
      </c>
      <c r="E5632" s="1">
        <v>0</v>
      </c>
      <c r="F5632" s="1">
        <v>0</v>
      </c>
      <c r="G5632" t="s">
        <v>18</v>
      </c>
      <c r="H5632" s="1">
        <v>2491</v>
      </c>
    </row>
    <row r="5633" spans="1:8">
      <c r="A5633" s="4" t="str">
        <f t="shared" si="87"/>
        <v>2012Arizona</v>
      </c>
      <c r="B5633">
        <v>2012</v>
      </c>
      <c r="C5633" t="s">
        <v>9</v>
      </c>
      <c r="D5633" s="1">
        <v>0</v>
      </c>
      <c r="E5633" s="1">
        <v>0</v>
      </c>
      <c r="F5633" s="1">
        <v>0</v>
      </c>
      <c r="G5633" t="s">
        <v>19</v>
      </c>
      <c r="H5633" s="1">
        <v>2934</v>
      </c>
    </row>
    <row r="5634" spans="1:8">
      <c r="A5634" s="4" t="str">
        <f t="shared" si="87"/>
        <v>2012Arizona</v>
      </c>
      <c r="B5634">
        <v>2012</v>
      </c>
      <c r="C5634" t="s">
        <v>9</v>
      </c>
      <c r="D5634" s="1">
        <v>0</v>
      </c>
      <c r="E5634" s="1">
        <v>0</v>
      </c>
      <c r="F5634" s="1">
        <v>0</v>
      </c>
      <c r="G5634" t="s">
        <v>20</v>
      </c>
      <c r="H5634" s="1">
        <v>10744</v>
      </c>
    </row>
    <row r="5635" spans="1:8">
      <c r="A5635" s="4" t="str">
        <f t="shared" ref="A5635:A5698" si="88">B5635&amp;C5635</f>
        <v>2012Arizona</v>
      </c>
      <c r="B5635">
        <v>2012</v>
      </c>
      <c r="C5635" t="s">
        <v>9</v>
      </c>
      <c r="D5635" s="1">
        <v>0</v>
      </c>
      <c r="E5635" s="1">
        <v>0</v>
      </c>
      <c r="F5635" s="1">
        <v>0</v>
      </c>
      <c r="G5635" t="s">
        <v>21</v>
      </c>
      <c r="H5635" s="1">
        <v>2930</v>
      </c>
    </row>
    <row r="5636" spans="1:8">
      <c r="A5636" s="4" t="str">
        <f t="shared" si="88"/>
        <v>2012Arizona</v>
      </c>
      <c r="B5636">
        <v>2012</v>
      </c>
      <c r="C5636" t="s">
        <v>9</v>
      </c>
      <c r="D5636" s="1">
        <v>0</v>
      </c>
      <c r="E5636" s="1">
        <v>0</v>
      </c>
      <c r="F5636" s="1">
        <v>0</v>
      </c>
      <c r="G5636" t="s">
        <v>22</v>
      </c>
      <c r="H5636" s="1">
        <v>2702</v>
      </c>
    </row>
    <row r="5637" spans="1:8">
      <c r="A5637" s="4" t="str">
        <f t="shared" si="88"/>
        <v>2012Arizona</v>
      </c>
      <c r="B5637">
        <v>2012</v>
      </c>
      <c r="C5637" t="s">
        <v>9</v>
      </c>
      <c r="D5637" s="1">
        <v>0</v>
      </c>
      <c r="E5637" s="1">
        <v>0</v>
      </c>
      <c r="F5637" s="1">
        <v>0</v>
      </c>
      <c r="G5637" t="s">
        <v>23</v>
      </c>
      <c r="H5637" s="1">
        <v>2498</v>
      </c>
    </row>
    <row r="5638" spans="1:8">
      <c r="A5638" s="4" t="str">
        <f t="shared" si="88"/>
        <v>2012Arizona</v>
      </c>
      <c r="B5638">
        <v>2012</v>
      </c>
      <c r="C5638" t="s">
        <v>9</v>
      </c>
      <c r="D5638" s="1">
        <v>0</v>
      </c>
      <c r="E5638" s="1">
        <v>0</v>
      </c>
      <c r="F5638" s="1">
        <v>0</v>
      </c>
      <c r="G5638" t="s">
        <v>24</v>
      </c>
      <c r="H5638" s="1">
        <v>1328</v>
      </c>
    </row>
    <row r="5639" spans="1:8">
      <c r="A5639" s="4" t="str">
        <f t="shared" si="88"/>
        <v>2012Arizona</v>
      </c>
      <c r="B5639">
        <v>2012</v>
      </c>
      <c r="C5639" t="s">
        <v>9</v>
      </c>
      <c r="D5639" s="1">
        <v>0</v>
      </c>
      <c r="E5639" s="1">
        <v>0</v>
      </c>
      <c r="F5639" s="1">
        <v>0</v>
      </c>
      <c r="G5639" t="s">
        <v>25</v>
      </c>
      <c r="H5639" s="1">
        <v>724</v>
      </c>
    </row>
    <row r="5640" spans="1:8">
      <c r="A5640" s="4" t="str">
        <f t="shared" si="88"/>
        <v>2012Arizona</v>
      </c>
      <c r="B5640">
        <v>2012</v>
      </c>
      <c r="C5640" t="s">
        <v>9</v>
      </c>
      <c r="D5640" s="1">
        <v>0</v>
      </c>
      <c r="E5640" s="1">
        <v>0</v>
      </c>
      <c r="F5640" s="1">
        <v>0</v>
      </c>
      <c r="G5640" t="s">
        <v>26</v>
      </c>
      <c r="H5640" s="1">
        <v>616</v>
      </c>
    </row>
    <row r="5641" spans="1:8">
      <c r="A5641" s="4" t="str">
        <f t="shared" si="88"/>
        <v>2012Arizona</v>
      </c>
      <c r="B5641">
        <v>2012</v>
      </c>
      <c r="C5641" t="s">
        <v>9</v>
      </c>
      <c r="D5641" s="1">
        <v>0</v>
      </c>
      <c r="E5641" s="1">
        <v>0</v>
      </c>
      <c r="F5641" s="1">
        <v>0</v>
      </c>
      <c r="G5641" t="s">
        <v>27</v>
      </c>
      <c r="H5641" s="1">
        <v>3007</v>
      </c>
    </row>
    <row r="5642" spans="1:8">
      <c r="A5642" s="4" t="str">
        <f t="shared" si="88"/>
        <v>2012Arizona</v>
      </c>
      <c r="B5642">
        <v>2012</v>
      </c>
      <c r="C5642" t="s">
        <v>9</v>
      </c>
      <c r="D5642" s="1">
        <v>0</v>
      </c>
      <c r="E5642" s="1">
        <v>0</v>
      </c>
      <c r="F5642" s="1">
        <v>0</v>
      </c>
      <c r="G5642" t="s">
        <v>28</v>
      </c>
      <c r="H5642" s="1">
        <v>1961</v>
      </c>
    </row>
    <row r="5643" spans="1:8">
      <c r="A5643" s="4" t="str">
        <f t="shared" si="88"/>
        <v>2012Arizona</v>
      </c>
      <c r="B5643">
        <v>2012</v>
      </c>
      <c r="C5643" t="s">
        <v>9</v>
      </c>
      <c r="D5643" s="1">
        <v>0</v>
      </c>
      <c r="E5643" s="1">
        <v>0</v>
      </c>
      <c r="F5643" s="1">
        <v>0</v>
      </c>
      <c r="G5643" t="s">
        <v>29</v>
      </c>
      <c r="H5643" s="1">
        <v>9598</v>
      </c>
    </row>
    <row r="5644" spans="1:8">
      <c r="A5644" s="4" t="str">
        <f t="shared" si="88"/>
        <v>2012Arizona</v>
      </c>
      <c r="B5644">
        <v>2012</v>
      </c>
      <c r="C5644" t="s">
        <v>9</v>
      </c>
      <c r="D5644" s="1">
        <v>0</v>
      </c>
      <c r="E5644" s="1">
        <v>0</v>
      </c>
      <c r="F5644" s="1">
        <v>0</v>
      </c>
      <c r="G5644" t="s">
        <v>30</v>
      </c>
      <c r="H5644" s="1">
        <v>8570</v>
      </c>
    </row>
    <row r="5645" spans="1:8">
      <c r="A5645" s="4" t="str">
        <f t="shared" si="88"/>
        <v>2012Arizona</v>
      </c>
      <c r="B5645">
        <v>2012</v>
      </c>
      <c r="C5645" t="s">
        <v>9</v>
      </c>
      <c r="D5645" s="1">
        <v>0</v>
      </c>
      <c r="E5645" s="1">
        <v>0</v>
      </c>
      <c r="F5645" s="1">
        <v>0</v>
      </c>
      <c r="G5645" t="s">
        <v>31</v>
      </c>
      <c r="H5645" s="1">
        <v>293</v>
      </c>
    </row>
    <row r="5646" spans="1:8">
      <c r="A5646" s="4" t="str">
        <f t="shared" si="88"/>
        <v>2012Arizona</v>
      </c>
      <c r="B5646">
        <v>2012</v>
      </c>
      <c r="C5646" t="s">
        <v>9</v>
      </c>
      <c r="D5646" s="1">
        <v>0</v>
      </c>
      <c r="E5646" s="1">
        <v>0</v>
      </c>
      <c r="F5646" s="1">
        <v>0</v>
      </c>
      <c r="G5646" t="s">
        <v>32</v>
      </c>
      <c r="H5646" s="1">
        <v>2595</v>
      </c>
    </row>
    <row r="5647" spans="1:8">
      <c r="A5647" s="4" t="str">
        <f t="shared" si="88"/>
        <v>2012Arizona</v>
      </c>
      <c r="B5647">
        <v>2012</v>
      </c>
      <c r="C5647" t="s">
        <v>9</v>
      </c>
      <c r="D5647" s="1">
        <v>0</v>
      </c>
      <c r="E5647" s="1">
        <v>0</v>
      </c>
      <c r="F5647" s="1">
        <v>0</v>
      </c>
      <c r="G5647" t="s">
        <v>33</v>
      </c>
      <c r="H5647" s="1">
        <v>1118</v>
      </c>
    </row>
    <row r="5648" spans="1:8">
      <c r="A5648" s="4" t="str">
        <f t="shared" si="88"/>
        <v>2012Arizona</v>
      </c>
      <c r="B5648">
        <v>2012</v>
      </c>
      <c r="C5648" t="s">
        <v>9</v>
      </c>
      <c r="D5648" s="1">
        <v>0</v>
      </c>
      <c r="E5648" s="1">
        <v>0</v>
      </c>
      <c r="F5648" s="1">
        <v>0</v>
      </c>
      <c r="G5648" t="s">
        <v>34</v>
      </c>
      <c r="H5648" s="1">
        <v>2293</v>
      </c>
    </row>
    <row r="5649" spans="1:8">
      <c r="A5649" s="4" t="str">
        <f t="shared" si="88"/>
        <v>2012Arizona</v>
      </c>
      <c r="B5649">
        <v>2012</v>
      </c>
      <c r="C5649" t="s">
        <v>9</v>
      </c>
      <c r="D5649" s="1">
        <v>0</v>
      </c>
      <c r="E5649" s="1">
        <v>0</v>
      </c>
      <c r="F5649" s="1">
        <v>0</v>
      </c>
      <c r="G5649" t="s">
        <v>35</v>
      </c>
      <c r="H5649" s="1">
        <v>6712</v>
      </c>
    </row>
    <row r="5650" spans="1:8">
      <c r="A5650" s="4" t="str">
        <f t="shared" si="88"/>
        <v>2012Arizona</v>
      </c>
      <c r="B5650">
        <v>2012</v>
      </c>
      <c r="C5650" t="s">
        <v>9</v>
      </c>
      <c r="D5650" s="1">
        <v>0</v>
      </c>
      <c r="E5650" s="1">
        <v>0</v>
      </c>
      <c r="F5650" s="1">
        <v>0</v>
      </c>
      <c r="G5650" t="s">
        <v>36</v>
      </c>
      <c r="H5650" s="1">
        <v>510</v>
      </c>
    </row>
    <row r="5651" spans="1:8">
      <c r="A5651" s="4" t="str">
        <f t="shared" si="88"/>
        <v>2012Arizona</v>
      </c>
      <c r="B5651">
        <v>2012</v>
      </c>
      <c r="C5651" t="s">
        <v>9</v>
      </c>
      <c r="D5651" s="1">
        <v>0</v>
      </c>
      <c r="E5651" s="1">
        <v>0</v>
      </c>
      <c r="F5651" s="1">
        <v>0</v>
      </c>
      <c r="G5651" t="s">
        <v>37</v>
      </c>
      <c r="H5651" s="1">
        <v>2564</v>
      </c>
    </row>
    <row r="5652" spans="1:8">
      <c r="A5652" s="4" t="str">
        <f t="shared" si="88"/>
        <v>2012Arizona</v>
      </c>
      <c r="B5652">
        <v>2012</v>
      </c>
      <c r="C5652" t="s">
        <v>9</v>
      </c>
      <c r="D5652" s="1">
        <v>0</v>
      </c>
      <c r="E5652" s="1">
        <v>0</v>
      </c>
      <c r="F5652" s="1">
        <v>0</v>
      </c>
      <c r="G5652" t="s">
        <v>38</v>
      </c>
      <c r="H5652" s="1">
        <v>6946</v>
      </c>
    </row>
    <row r="5653" spans="1:8">
      <c r="A5653" s="4" t="str">
        <f t="shared" si="88"/>
        <v>2012Arizona</v>
      </c>
      <c r="B5653">
        <v>2012</v>
      </c>
      <c r="C5653" t="s">
        <v>9</v>
      </c>
      <c r="D5653" s="1">
        <v>0</v>
      </c>
      <c r="E5653" s="1">
        <v>0</v>
      </c>
      <c r="F5653" s="1">
        <v>0</v>
      </c>
      <c r="G5653" t="s">
        <v>39</v>
      </c>
      <c r="H5653" s="1">
        <v>7402</v>
      </c>
    </row>
    <row r="5654" spans="1:8">
      <c r="A5654" s="4" t="str">
        <f t="shared" si="88"/>
        <v>2012Arizona</v>
      </c>
      <c r="B5654">
        <v>2012</v>
      </c>
      <c r="C5654" t="s">
        <v>9</v>
      </c>
      <c r="D5654" s="1">
        <v>0</v>
      </c>
      <c r="E5654" s="1">
        <v>0</v>
      </c>
      <c r="F5654" s="1">
        <v>0</v>
      </c>
      <c r="G5654" t="s">
        <v>40</v>
      </c>
      <c r="H5654" s="1">
        <v>2721</v>
      </c>
    </row>
    <row r="5655" spans="1:8">
      <c r="A5655" s="4" t="str">
        <f t="shared" si="88"/>
        <v>2012Arizona</v>
      </c>
      <c r="B5655">
        <v>2012</v>
      </c>
      <c r="C5655" t="s">
        <v>9</v>
      </c>
      <c r="D5655" s="1">
        <v>0</v>
      </c>
      <c r="E5655" s="1">
        <v>0</v>
      </c>
      <c r="F5655" s="1">
        <v>0</v>
      </c>
      <c r="G5655" t="s">
        <v>41</v>
      </c>
      <c r="H5655" s="1">
        <v>877</v>
      </c>
    </row>
    <row r="5656" spans="1:8">
      <c r="A5656" s="4" t="str">
        <f t="shared" si="88"/>
        <v>2012Arizona</v>
      </c>
      <c r="B5656">
        <v>2012</v>
      </c>
      <c r="C5656" t="s">
        <v>9</v>
      </c>
      <c r="D5656" s="1">
        <v>0</v>
      </c>
      <c r="E5656" s="1">
        <v>0</v>
      </c>
      <c r="F5656" s="1">
        <v>0</v>
      </c>
      <c r="G5656" t="s">
        <v>42</v>
      </c>
      <c r="H5656" s="1">
        <v>7906</v>
      </c>
    </row>
    <row r="5657" spans="1:8">
      <c r="A5657" s="4" t="str">
        <f t="shared" si="88"/>
        <v>2012Arizona</v>
      </c>
      <c r="B5657">
        <v>2012</v>
      </c>
      <c r="C5657" t="s">
        <v>9</v>
      </c>
      <c r="D5657" s="1">
        <v>0</v>
      </c>
      <c r="E5657" s="1">
        <v>0</v>
      </c>
      <c r="F5657" s="1">
        <v>0</v>
      </c>
      <c r="G5657" t="s">
        <v>43</v>
      </c>
      <c r="H5657" s="1">
        <v>1626</v>
      </c>
    </row>
    <row r="5658" spans="1:8">
      <c r="A5658" s="4" t="str">
        <f t="shared" si="88"/>
        <v>2012Arizona</v>
      </c>
      <c r="B5658">
        <v>2012</v>
      </c>
      <c r="C5658" t="s">
        <v>9</v>
      </c>
      <c r="D5658" s="1">
        <v>0</v>
      </c>
      <c r="E5658" s="1">
        <v>0</v>
      </c>
      <c r="F5658" s="1">
        <v>0</v>
      </c>
      <c r="G5658" t="s">
        <v>44</v>
      </c>
      <c r="H5658" s="1">
        <v>8587</v>
      </c>
    </row>
    <row r="5659" spans="1:8">
      <c r="A5659" s="4" t="str">
        <f t="shared" si="88"/>
        <v>2012Arizona</v>
      </c>
      <c r="B5659">
        <v>2012</v>
      </c>
      <c r="C5659" t="s">
        <v>9</v>
      </c>
      <c r="D5659" s="1">
        <v>0</v>
      </c>
      <c r="E5659" s="1">
        <v>0</v>
      </c>
      <c r="F5659" s="1">
        <v>0</v>
      </c>
      <c r="G5659" t="s">
        <v>45</v>
      </c>
      <c r="H5659" s="1">
        <v>4280</v>
      </c>
    </row>
    <row r="5660" spans="1:8">
      <c r="A5660" s="4" t="str">
        <f t="shared" si="88"/>
        <v>2012Arizona</v>
      </c>
      <c r="B5660">
        <v>2012</v>
      </c>
      <c r="C5660" t="s">
        <v>9</v>
      </c>
      <c r="D5660" s="1">
        <v>0</v>
      </c>
      <c r="E5660" s="1">
        <v>0</v>
      </c>
      <c r="F5660" s="1">
        <v>0</v>
      </c>
      <c r="G5660" t="s">
        <v>46</v>
      </c>
      <c r="H5660" s="1">
        <v>614</v>
      </c>
    </row>
    <row r="5661" spans="1:8">
      <c r="A5661" s="4" t="str">
        <f t="shared" si="88"/>
        <v>2012Arizona</v>
      </c>
      <c r="B5661">
        <v>2012</v>
      </c>
      <c r="C5661" t="s">
        <v>9</v>
      </c>
      <c r="D5661" s="1">
        <v>0</v>
      </c>
      <c r="E5661" s="1">
        <v>0</v>
      </c>
      <c r="F5661" s="1">
        <v>0</v>
      </c>
      <c r="G5661" t="s">
        <v>47</v>
      </c>
      <c r="H5661" s="1">
        <v>1070</v>
      </c>
    </row>
    <row r="5662" spans="1:8">
      <c r="A5662" s="4" t="str">
        <f t="shared" si="88"/>
        <v>2012Arizona</v>
      </c>
      <c r="B5662">
        <v>2012</v>
      </c>
      <c r="C5662" t="s">
        <v>9</v>
      </c>
      <c r="D5662" s="1">
        <v>0</v>
      </c>
      <c r="E5662" s="1">
        <v>0</v>
      </c>
      <c r="F5662" s="1">
        <v>0</v>
      </c>
      <c r="G5662" t="s">
        <v>48</v>
      </c>
      <c r="H5662" s="1">
        <v>1472</v>
      </c>
    </row>
    <row r="5663" spans="1:8">
      <c r="A5663" s="4" t="str">
        <f t="shared" si="88"/>
        <v>2012Arizona</v>
      </c>
      <c r="B5663">
        <v>2012</v>
      </c>
      <c r="C5663" t="s">
        <v>9</v>
      </c>
      <c r="D5663" s="1">
        <v>0</v>
      </c>
      <c r="E5663" s="1">
        <v>0</v>
      </c>
      <c r="F5663" s="1">
        <v>0</v>
      </c>
      <c r="G5663" t="s">
        <v>49</v>
      </c>
      <c r="H5663" s="1">
        <v>5075</v>
      </c>
    </row>
    <row r="5664" spans="1:8">
      <c r="A5664" s="4" t="str">
        <f t="shared" si="88"/>
        <v>2012Arizona</v>
      </c>
      <c r="B5664">
        <v>2012</v>
      </c>
      <c r="C5664" t="s">
        <v>9</v>
      </c>
      <c r="D5664" s="1">
        <v>0</v>
      </c>
      <c r="E5664" s="1">
        <v>0</v>
      </c>
      <c r="F5664" s="1">
        <v>0</v>
      </c>
      <c r="G5664" t="s">
        <v>50</v>
      </c>
      <c r="H5664" s="1">
        <v>14788</v>
      </c>
    </row>
    <row r="5665" spans="1:8">
      <c r="A5665" s="4" t="str">
        <f t="shared" si="88"/>
        <v>2012Arizona</v>
      </c>
      <c r="B5665">
        <v>2012</v>
      </c>
      <c r="C5665" t="s">
        <v>9</v>
      </c>
      <c r="D5665" s="1">
        <v>0</v>
      </c>
      <c r="E5665" s="1">
        <v>0</v>
      </c>
      <c r="F5665" s="1">
        <v>0</v>
      </c>
      <c r="G5665" t="s">
        <v>51</v>
      </c>
      <c r="H5665" s="1">
        <v>5916</v>
      </c>
    </row>
    <row r="5666" spans="1:8">
      <c r="A5666" s="4" t="str">
        <f t="shared" si="88"/>
        <v>2012Arizona</v>
      </c>
      <c r="B5666">
        <v>2012</v>
      </c>
      <c r="C5666" t="s">
        <v>9</v>
      </c>
      <c r="D5666" s="1">
        <v>0</v>
      </c>
      <c r="E5666" s="1">
        <v>0</v>
      </c>
      <c r="F5666" s="1">
        <v>0</v>
      </c>
      <c r="G5666" t="s">
        <v>52</v>
      </c>
      <c r="H5666" s="1">
        <v>207</v>
      </c>
    </row>
    <row r="5667" spans="1:8">
      <c r="A5667" s="4" t="str">
        <f t="shared" si="88"/>
        <v>2012Arizona</v>
      </c>
      <c r="B5667">
        <v>2012</v>
      </c>
      <c r="C5667" t="s">
        <v>9</v>
      </c>
      <c r="D5667" s="1">
        <v>0</v>
      </c>
      <c r="E5667" s="1">
        <v>0</v>
      </c>
      <c r="F5667" s="1">
        <v>0</v>
      </c>
      <c r="G5667" t="s">
        <v>53</v>
      </c>
      <c r="H5667" s="1">
        <v>2763</v>
      </c>
    </row>
    <row r="5668" spans="1:8">
      <c r="A5668" s="4" t="str">
        <f t="shared" si="88"/>
        <v>2012Arizona</v>
      </c>
      <c r="B5668">
        <v>2012</v>
      </c>
      <c r="C5668" t="s">
        <v>9</v>
      </c>
      <c r="D5668" s="1">
        <v>0</v>
      </c>
      <c r="E5668" s="1">
        <v>0</v>
      </c>
      <c r="F5668" s="1">
        <v>0</v>
      </c>
      <c r="G5668" t="s">
        <v>54</v>
      </c>
      <c r="H5668" s="1">
        <v>13247</v>
      </c>
    </row>
    <row r="5669" spans="1:8">
      <c r="A5669" s="4" t="str">
        <f t="shared" si="88"/>
        <v>2012Arizona</v>
      </c>
      <c r="B5669">
        <v>2012</v>
      </c>
      <c r="C5669" t="s">
        <v>9</v>
      </c>
      <c r="D5669" s="1">
        <v>0</v>
      </c>
      <c r="E5669" s="1">
        <v>0</v>
      </c>
      <c r="F5669" s="1">
        <v>0</v>
      </c>
      <c r="G5669" t="s">
        <v>55</v>
      </c>
      <c r="H5669" s="1">
        <v>765</v>
      </c>
    </row>
    <row r="5670" spans="1:8">
      <c r="A5670" s="4" t="str">
        <f t="shared" si="88"/>
        <v>2012Arizona</v>
      </c>
      <c r="B5670">
        <v>2012</v>
      </c>
      <c r="C5670" t="s">
        <v>9</v>
      </c>
      <c r="D5670" s="1">
        <v>0</v>
      </c>
      <c r="E5670" s="1">
        <v>0</v>
      </c>
      <c r="F5670" s="1">
        <v>0</v>
      </c>
      <c r="G5670" t="s">
        <v>56</v>
      </c>
      <c r="H5670" s="1">
        <v>3765</v>
      </c>
    </row>
    <row r="5671" spans="1:8">
      <c r="A5671" s="4" t="str">
        <f t="shared" si="88"/>
        <v>2012Arizona</v>
      </c>
      <c r="B5671">
        <v>2012</v>
      </c>
      <c r="C5671" t="s">
        <v>9</v>
      </c>
      <c r="D5671" s="1">
        <v>0</v>
      </c>
      <c r="E5671" s="1">
        <v>0</v>
      </c>
      <c r="F5671" s="1">
        <v>0</v>
      </c>
      <c r="G5671" t="s">
        <v>57</v>
      </c>
      <c r="H5671" s="1">
        <v>2786</v>
      </c>
    </row>
    <row r="5672" spans="1:8">
      <c r="A5672" s="4" t="str">
        <f t="shared" si="88"/>
        <v>2012Arizona</v>
      </c>
      <c r="B5672">
        <v>2012</v>
      </c>
      <c r="C5672" t="s">
        <v>9</v>
      </c>
      <c r="D5672" s="1">
        <v>0</v>
      </c>
      <c r="E5672" s="1">
        <v>0</v>
      </c>
      <c r="F5672" s="1">
        <v>0</v>
      </c>
      <c r="G5672" t="s">
        <v>58</v>
      </c>
      <c r="H5672" s="1">
        <v>1791</v>
      </c>
    </row>
    <row r="5673" spans="1:8">
      <c r="A5673" s="4" t="str">
        <f t="shared" si="88"/>
        <v>2012Arkansas</v>
      </c>
      <c r="B5673">
        <v>2012</v>
      </c>
      <c r="C5673" s="4" t="s">
        <v>10</v>
      </c>
      <c r="D5673" s="1">
        <v>2912680</v>
      </c>
      <c r="E5673" s="1">
        <v>2453347</v>
      </c>
      <c r="F5673" s="1">
        <v>373046</v>
      </c>
      <c r="G5673">
        <v>0</v>
      </c>
      <c r="H5673" s="1">
        <v>0</v>
      </c>
    </row>
    <row r="5674" spans="1:8">
      <c r="A5674" s="4" t="str">
        <f t="shared" si="88"/>
        <v>2012Arkansas</v>
      </c>
      <c r="B5674">
        <v>2012</v>
      </c>
      <c r="C5674" t="s">
        <v>10</v>
      </c>
      <c r="D5674" s="1">
        <v>0</v>
      </c>
      <c r="E5674" s="1">
        <v>0</v>
      </c>
      <c r="F5674" s="1">
        <v>0</v>
      </c>
      <c r="G5674" t="s">
        <v>7</v>
      </c>
      <c r="H5674" s="1">
        <v>374</v>
      </c>
    </row>
    <row r="5675" spans="1:8">
      <c r="A5675" s="4" t="str">
        <f t="shared" si="88"/>
        <v>2012Arkansas</v>
      </c>
      <c r="B5675">
        <v>2012</v>
      </c>
      <c r="C5675" t="s">
        <v>10</v>
      </c>
      <c r="D5675" s="1">
        <v>0</v>
      </c>
      <c r="E5675" s="1">
        <v>0</v>
      </c>
      <c r="F5675" s="1">
        <v>0</v>
      </c>
      <c r="G5675" t="s">
        <v>8</v>
      </c>
      <c r="H5675" s="1">
        <v>855</v>
      </c>
    </row>
    <row r="5676" spans="1:8">
      <c r="A5676" s="4" t="str">
        <f t="shared" si="88"/>
        <v>2012Arkansas</v>
      </c>
      <c r="B5676">
        <v>2012</v>
      </c>
      <c r="C5676" t="s">
        <v>10</v>
      </c>
      <c r="D5676" s="1">
        <v>0</v>
      </c>
      <c r="E5676" s="1">
        <v>0</v>
      </c>
      <c r="F5676" s="1">
        <v>0</v>
      </c>
      <c r="G5676" t="s">
        <v>9</v>
      </c>
      <c r="H5676" s="1">
        <v>1677</v>
      </c>
    </row>
    <row r="5677" spans="1:8">
      <c r="A5677" s="4" t="str">
        <f t="shared" si="88"/>
        <v>2012Arkansas</v>
      </c>
      <c r="B5677">
        <v>2012</v>
      </c>
      <c r="C5677" t="s">
        <v>10</v>
      </c>
      <c r="D5677" s="1">
        <v>0</v>
      </c>
      <c r="E5677" s="1">
        <v>0</v>
      </c>
      <c r="F5677" s="1">
        <v>0</v>
      </c>
      <c r="G5677" t="s">
        <v>10</v>
      </c>
      <c r="H5677" s="1">
        <v>0</v>
      </c>
    </row>
    <row r="5678" spans="1:8">
      <c r="A5678" s="4" t="str">
        <f t="shared" si="88"/>
        <v>2012Arkansas</v>
      </c>
      <c r="B5678">
        <v>2012</v>
      </c>
      <c r="C5678" t="s">
        <v>10</v>
      </c>
      <c r="D5678" s="1">
        <v>0</v>
      </c>
      <c r="E5678" s="1">
        <v>0</v>
      </c>
      <c r="F5678" s="1">
        <v>0</v>
      </c>
      <c r="G5678" t="s">
        <v>11</v>
      </c>
      <c r="H5678" s="1">
        <v>3525</v>
      </c>
    </row>
    <row r="5679" spans="1:8">
      <c r="A5679" s="4" t="str">
        <f t="shared" si="88"/>
        <v>2012Arkansas</v>
      </c>
      <c r="B5679">
        <v>2012</v>
      </c>
      <c r="C5679" t="s">
        <v>10</v>
      </c>
      <c r="D5679" s="1">
        <v>0</v>
      </c>
      <c r="E5679" s="1">
        <v>0</v>
      </c>
      <c r="F5679" s="1">
        <v>0</v>
      </c>
      <c r="G5679" t="s">
        <v>12</v>
      </c>
      <c r="H5679" s="1">
        <v>603</v>
      </c>
    </row>
    <row r="5680" spans="1:8">
      <c r="A5680" s="4" t="str">
        <f t="shared" si="88"/>
        <v>2012Arkansas</v>
      </c>
      <c r="B5680">
        <v>2012</v>
      </c>
      <c r="C5680" t="s">
        <v>10</v>
      </c>
      <c r="D5680" s="1">
        <v>0</v>
      </c>
      <c r="E5680" s="1">
        <v>0</v>
      </c>
      <c r="F5680" s="1">
        <v>0</v>
      </c>
      <c r="G5680" t="s">
        <v>13</v>
      </c>
      <c r="H5680" s="1">
        <v>185</v>
      </c>
    </row>
    <row r="5681" spans="1:8">
      <c r="A5681" s="4" t="str">
        <f t="shared" si="88"/>
        <v>2012Arkansas</v>
      </c>
      <c r="B5681">
        <v>2012</v>
      </c>
      <c r="C5681" t="s">
        <v>10</v>
      </c>
      <c r="D5681" s="1">
        <v>0</v>
      </c>
      <c r="E5681" s="1">
        <v>0</v>
      </c>
      <c r="F5681" s="1">
        <v>0</v>
      </c>
      <c r="G5681" t="s">
        <v>14</v>
      </c>
      <c r="H5681" s="1">
        <v>0</v>
      </c>
    </row>
    <row r="5682" spans="1:8">
      <c r="A5682" s="4" t="str">
        <f t="shared" si="88"/>
        <v>2012Arkansas</v>
      </c>
      <c r="B5682">
        <v>2012</v>
      </c>
      <c r="C5682" t="s">
        <v>10</v>
      </c>
      <c r="D5682" s="1">
        <v>0</v>
      </c>
      <c r="E5682" s="1">
        <v>0</v>
      </c>
      <c r="F5682" s="1">
        <v>0</v>
      </c>
      <c r="G5682" t="s">
        <v>15</v>
      </c>
      <c r="H5682" s="1">
        <v>205</v>
      </c>
    </row>
    <row r="5683" spans="1:8">
      <c r="A5683" s="4" t="str">
        <f t="shared" si="88"/>
        <v>2012Arkansas</v>
      </c>
      <c r="B5683">
        <v>2012</v>
      </c>
      <c r="C5683" t="s">
        <v>10</v>
      </c>
      <c r="D5683" s="1">
        <v>0</v>
      </c>
      <c r="E5683" s="1">
        <v>0</v>
      </c>
      <c r="F5683" s="1">
        <v>0</v>
      </c>
      <c r="G5683" t="s">
        <v>16</v>
      </c>
      <c r="H5683" s="1">
        <v>2682</v>
      </c>
    </row>
    <row r="5684" spans="1:8">
      <c r="A5684" s="4" t="str">
        <f t="shared" si="88"/>
        <v>2012Arkansas</v>
      </c>
      <c r="B5684">
        <v>2012</v>
      </c>
      <c r="C5684" t="s">
        <v>10</v>
      </c>
      <c r="D5684" s="1">
        <v>0</v>
      </c>
      <c r="E5684" s="1">
        <v>0</v>
      </c>
      <c r="F5684" s="1">
        <v>0</v>
      </c>
      <c r="G5684" t="s">
        <v>17</v>
      </c>
      <c r="H5684" s="1">
        <v>1525</v>
      </c>
    </row>
    <row r="5685" spans="1:8">
      <c r="A5685" s="4" t="str">
        <f t="shared" si="88"/>
        <v>2012Arkansas</v>
      </c>
      <c r="B5685">
        <v>2012</v>
      </c>
      <c r="C5685" t="s">
        <v>10</v>
      </c>
      <c r="D5685" s="1">
        <v>0</v>
      </c>
      <c r="E5685" s="1">
        <v>0</v>
      </c>
      <c r="F5685" s="1">
        <v>0</v>
      </c>
      <c r="G5685" t="s">
        <v>18</v>
      </c>
      <c r="H5685" s="1">
        <v>0</v>
      </c>
    </row>
    <row r="5686" spans="1:8">
      <c r="A5686" s="4" t="str">
        <f t="shared" si="88"/>
        <v>2012Arkansas</v>
      </c>
      <c r="B5686">
        <v>2012</v>
      </c>
      <c r="C5686" t="s">
        <v>10</v>
      </c>
      <c r="D5686" s="1">
        <v>0</v>
      </c>
      <c r="E5686" s="1">
        <v>0</v>
      </c>
      <c r="F5686" s="1">
        <v>0</v>
      </c>
      <c r="G5686" t="s">
        <v>19</v>
      </c>
      <c r="H5686" s="1">
        <v>0</v>
      </c>
    </row>
    <row r="5687" spans="1:8">
      <c r="A5687" s="4" t="str">
        <f t="shared" si="88"/>
        <v>2012Arkansas</v>
      </c>
      <c r="B5687">
        <v>2012</v>
      </c>
      <c r="C5687" t="s">
        <v>10</v>
      </c>
      <c r="D5687" s="1">
        <v>0</v>
      </c>
      <c r="E5687" s="1">
        <v>0</v>
      </c>
      <c r="F5687" s="1">
        <v>0</v>
      </c>
      <c r="G5687" t="s">
        <v>20</v>
      </c>
      <c r="H5687" s="1">
        <v>3576</v>
      </c>
    </row>
    <row r="5688" spans="1:8">
      <c r="A5688" s="4" t="str">
        <f t="shared" si="88"/>
        <v>2012Arkansas</v>
      </c>
      <c r="B5688">
        <v>2012</v>
      </c>
      <c r="C5688" t="s">
        <v>10</v>
      </c>
      <c r="D5688" s="1">
        <v>0</v>
      </c>
      <c r="E5688" s="1">
        <v>0</v>
      </c>
      <c r="F5688" s="1">
        <v>0</v>
      </c>
      <c r="G5688" t="s">
        <v>21</v>
      </c>
      <c r="H5688" s="1">
        <v>1172</v>
      </c>
    </row>
    <row r="5689" spans="1:8">
      <c r="A5689" s="4" t="str">
        <f t="shared" si="88"/>
        <v>2012Arkansas</v>
      </c>
      <c r="B5689">
        <v>2012</v>
      </c>
      <c r="C5689" t="s">
        <v>10</v>
      </c>
      <c r="D5689" s="1">
        <v>0</v>
      </c>
      <c r="E5689" s="1">
        <v>0</v>
      </c>
      <c r="F5689" s="1">
        <v>0</v>
      </c>
      <c r="G5689" t="s">
        <v>22</v>
      </c>
      <c r="H5689" s="1">
        <v>409</v>
      </c>
    </row>
    <row r="5690" spans="1:8">
      <c r="A5690" s="4" t="str">
        <f t="shared" si="88"/>
        <v>2012Arkansas</v>
      </c>
      <c r="B5690">
        <v>2012</v>
      </c>
      <c r="C5690" t="s">
        <v>10</v>
      </c>
      <c r="D5690" s="1">
        <v>0</v>
      </c>
      <c r="E5690" s="1">
        <v>0</v>
      </c>
      <c r="F5690" s="1">
        <v>0</v>
      </c>
      <c r="G5690" t="s">
        <v>23</v>
      </c>
      <c r="H5690" s="1">
        <v>1033</v>
      </c>
    </row>
    <row r="5691" spans="1:8">
      <c r="A5691" s="4" t="str">
        <f t="shared" si="88"/>
        <v>2012Arkansas</v>
      </c>
      <c r="B5691">
        <v>2012</v>
      </c>
      <c r="C5691" t="s">
        <v>10</v>
      </c>
      <c r="D5691" s="1">
        <v>0</v>
      </c>
      <c r="E5691" s="1">
        <v>0</v>
      </c>
      <c r="F5691" s="1">
        <v>0</v>
      </c>
      <c r="G5691" t="s">
        <v>24</v>
      </c>
      <c r="H5691" s="1">
        <v>1310</v>
      </c>
    </row>
    <row r="5692" spans="1:8">
      <c r="A5692" s="4" t="str">
        <f t="shared" si="88"/>
        <v>2012Arkansas</v>
      </c>
      <c r="B5692">
        <v>2012</v>
      </c>
      <c r="C5692" t="s">
        <v>10</v>
      </c>
      <c r="D5692" s="1">
        <v>0</v>
      </c>
      <c r="E5692" s="1">
        <v>0</v>
      </c>
      <c r="F5692" s="1">
        <v>0</v>
      </c>
      <c r="G5692" t="s">
        <v>25</v>
      </c>
      <c r="H5692" s="1">
        <v>3953</v>
      </c>
    </row>
    <row r="5693" spans="1:8">
      <c r="A5693" s="4" t="str">
        <f t="shared" si="88"/>
        <v>2012Arkansas</v>
      </c>
      <c r="B5693">
        <v>2012</v>
      </c>
      <c r="C5693" t="s">
        <v>10</v>
      </c>
      <c r="D5693" s="1">
        <v>0</v>
      </c>
      <c r="E5693" s="1">
        <v>0</v>
      </c>
      <c r="F5693" s="1">
        <v>0</v>
      </c>
      <c r="G5693" t="s">
        <v>26</v>
      </c>
      <c r="H5693" s="1">
        <v>17</v>
      </c>
    </row>
    <row r="5694" spans="1:8">
      <c r="A5694" s="4" t="str">
        <f t="shared" si="88"/>
        <v>2012Arkansas</v>
      </c>
      <c r="B5694">
        <v>2012</v>
      </c>
      <c r="C5694" t="s">
        <v>10</v>
      </c>
      <c r="D5694" s="1">
        <v>0</v>
      </c>
      <c r="E5694" s="1">
        <v>0</v>
      </c>
      <c r="F5694" s="1">
        <v>0</v>
      </c>
      <c r="G5694" t="s">
        <v>27</v>
      </c>
      <c r="H5694" s="1">
        <v>169</v>
      </c>
    </row>
    <row r="5695" spans="1:8">
      <c r="A5695" s="4" t="str">
        <f t="shared" si="88"/>
        <v>2012Arkansas</v>
      </c>
      <c r="B5695">
        <v>2012</v>
      </c>
      <c r="C5695" t="s">
        <v>10</v>
      </c>
      <c r="D5695" s="1">
        <v>0</v>
      </c>
      <c r="E5695" s="1">
        <v>0</v>
      </c>
      <c r="F5695" s="1">
        <v>0</v>
      </c>
      <c r="G5695" t="s">
        <v>28</v>
      </c>
      <c r="H5695" s="1">
        <v>254</v>
      </c>
    </row>
    <row r="5696" spans="1:8">
      <c r="A5696" s="4" t="str">
        <f t="shared" si="88"/>
        <v>2012Arkansas</v>
      </c>
      <c r="B5696">
        <v>2012</v>
      </c>
      <c r="C5696" t="s">
        <v>10</v>
      </c>
      <c r="D5696" s="1">
        <v>0</v>
      </c>
      <c r="E5696" s="1">
        <v>0</v>
      </c>
      <c r="F5696" s="1">
        <v>0</v>
      </c>
      <c r="G5696" t="s">
        <v>29</v>
      </c>
      <c r="H5696" s="1">
        <v>1283</v>
      </c>
    </row>
    <row r="5697" spans="1:8">
      <c r="A5697" s="4" t="str">
        <f t="shared" si="88"/>
        <v>2012Arkansas</v>
      </c>
      <c r="B5697">
        <v>2012</v>
      </c>
      <c r="C5697" t="s">
        <v>10</v>
      </c>
      <c r="D5697" s="1">
        <v>0</v>
      </c>
      <c r="E5697" s="1">
        <v>0</v>
      </c>
      <c r="F5697" s="1">
        <v>0</v>
      </c>
      <c r="G5697" t="s">
        <v>30</v>
      </c>
      <c r="H5697" s="1">
        <v>295</v>
      </c>
    </row>
    <row r="5698" spans="1:8">
      <c r="A5698" s="4" t="str">
        <f t="shared" si="88"/>
        <v>2012Arkansas</v>
      </c>
      <c r="B5698">
        <v>2012</v>
      </c>
      <c r="C5698" t="s">
        <v>10</v>
      </c>
      <c r="D5698" s="1">
        <v>0</v>
      </c>
      <c r="E5698" s="1">
        <v>0</v>
      </c>
      <c r="F5698" s="1">
        <v>0</v>
      </c>
      <c r="G5698" t="s">
        <v>31</v>
      </c>
      <c r="H5698" s="1">
        <v>3689</v>
      </c>
    </row>
    <row r="5699" spans="1:8">
      <c r="A5699" s="4" t="str">
        <f t="shared" ref="A5699:A5762" si="89">B5699&amp;C5699</f>
        <v>2012Arkansas</v>
      </c>
      <c r="B5699">
        <v>2012</v>
      </c>
      <c r="C5699" t="s">
        <v>10</v>
      </c>
      <c r="D5699" s="1">
        <v>0</v>
      </c>
      <c r="E5699" s="1">
        <v>0</v>
      </c>
      <c r="F5699" s="1">
        <v>0</v>
      </c>
      <c r="G5699" t="s">
        <v>32</v>
      </c>
      <c r="H5699" s="1">
        <v>9105</v>
      </c>
    </row>
    <row r="5700" spans="1:8">
      <c r="A5700" s="4" t="str">
        <f t="shared" si="89"/>
        <v>2012Arkansas</v>
      </c>
      <c r="B5700">
        <v>2012</v>
      </c>
      <c r="C5700" t="s">
        <v>10</v>
      </c>
      <c r="D5700" s="1">
        <v>0</v>
      </c>
      <c r="E5700" s="1">
        <v>0</v>
      </c>
      <c r="F5700" s="1">
        <v>0</v>
      </c>
      <c r="G5700" t="s">
        <v>33</v>
      </c>
      <c r="H5700" s="1">
        <v>258</v>
      </c>
    </row>
    <row r="5701" spans="1:8">
      <c r="A5701" s="4" t="str">
        <f t="shared" si="89"/>
        <v>2012Arkansas</v>
      </c>
      <c r="B5701">
        <v>2012</v>
      </c>
      <c r="C5701" t="s">
        <v>10</v>
      </c>
      <c r="D5701" s="1">
        <v>0</v>
      </c>
      <c r="E5701" s="1">
        <v>0</v>
      </c>
      <c r="F5701" s="1">
        <v>0</v>
      </c>
      <c r="G5701" t="s">
        <v>34</v>
      </c>
      <c r="H5701" s="1">
        <v>166</v>
      </c>
    </row>
    <row r="5702" spans="1:8">
      <c r="A5702" s="4" t="str">
        <f t="shared" si="89"/>
        <v>2012Arkansas</v>
      </c>
      <c r="B5702">
        <v>2012</v>
      </c>
      <c r="C5702" t="s">
        <v>10</v>
      </c>
      <c r="D5702" s="1">
        <v>0</v>
      </c>
      <c r="E5702" s="1">
        <v>0</v>
      </c>
      <c r="F5702" s="1">
        <v>0</v>
      </c>
      <c r="G5702" t="s">
        <v>35</v>
      </c>
      <c r="H5702" s="1">
        <v>121</v>
      </c>
    </row>
    <row r="5703" spans="1:8">
      <c r="A5703" s="4" t="str">
        <f t="shared" si="89"/>
        <v>2012Arkansas</v>
      </c>
      <c r="B5703">
        <v>2012</v>
      </c>
      <c r="C5703" t="s">
        <v>10</v>
      </c>
      <c r="D5703" s="1">
        <v>0</v>
      </c>
      <c r="E5703" s="1">
        <v>0</v>
      </c>
      <c r="F5703" s="1">
        <v>0</v>
      </c>
      <c r="G5703" t="s">
        <v>36</v>
      </c>
      <c r="H5703" s="1">
        <v>0</v>
      </c>
    </row>
    <row r="5704" spans="1:8">
      <c r="A5704" s="4" t="str">
        <f t="shared" si="89"/>
        <v>2012Arkansas</v>
      </c>
      <c r="B5704">
        <v>2012</v>
      </c>
      <c r="C5704" t="s">
        <v>10</v>
      </c>
      <c r="D5704" s="1">
        <v>0</v>
      </c>
      <c r="E5704" s="1">
        <v>0</v>
      </c>
      <c r="F5704" s="1">
        <v>0</v>
      </c>
      <c r="G5704" t="s">
        <v>37</v>
      </c>
      <c r="H5704" s="1">
        <v>157</v>
      </c>
    </row>
    <row r="5705" spans="1:8">
      <c r="A5705" s="4" t="str">
        <f t="shared" si="89"/>
        <v>2012Arkansas</v>
      </c>
      <c r="B5705">
        <v>2012</v>
      </c>
      <c r="C5705" t="s">
        <v>10</v>
      </c>
      <c r="D5705" s="1">
        <v>0</v>
      </c>
      <c r="E5705" s="1">
        <v>0</v>
      </c>
      <c r="F5705" s="1">
        <v>0</v>
      </c>
      <c r="G5705" t="s">
        <v>38</v>
      </c>
      <c r="H5705" s="1">
        <v>547</v>
      </c>
    </row>
    <row r="5706" spans="1:8">
      <c r="A5706" s="4" t="str">
        <f t="shared" si="89"/>
        <v>2012Arkansas</v>
      </c>
      <c r="B5706">
        <v>2012</v>
      </c>
      <c r="C5706" t="s">
        <v>10</v>
      </c>
      <c r="D5706" s="1">
        <v>0</v>
      </c>
      <c r="E5706" s="1">
        <v>0</v>
      </c>
      <c r="F5706" s="1">
        <v>0</v>
      </c>
      <c r="G5706" t="s">
        <v>39</v>
      </c>
      <c r="H5706" s="1">
        <v>2262</v>
      </c>
    </row>
    <row r="5707" spans="1:8">
      <c r="A5707" s="4" t="str">
        <f t="shared" si="89"/>
        <v>2012Arkansas</v>
      </c>
      <c r="B5707">
        <v>2012</v>
      </c>
      <c r="C5707" t="s">
        <v>10</v>
      </c>
      <c r="D5707" s="1">
        <v>0</v>
      </c>
      <c r="E5707" s="1">
        <v>0</v>
      </c>
      <c r="F5707" s="1">
        <v>0</v>
      </c>
      <c r="G5707" t="s">
        <v>40</v>
      </c>
      <c r="H5707" s="1">
        <v>3057</v>
      </c>
    </row>
    <row r="5708" spans="1:8">
      <c r="A5708" s="4" t="str">
        <f t="shared" si="89"/>
        <v>2012Arkansas</v>
      </c>
      <c r="B5708">
        <v>2012</v>
      </c>
      <c r="C5708" t="s">
        <v>10</v>
      </c>
      <c r="D5708" s="1">
        <v>0</v>
      </c>
      <c r="E5708" s="1">
        <v>0</v>
      </c>
      <c r="F5708" s="1">
        <v>0</v>
      </c>
      <c r="G5708" t="s">
        <v>41</v>
      </c>
      <c r="H5708" s="1">
        <v>0</v>
      </c>
    </row>
    <row r="5709" spans="1:8">
      <c r="A5709" s="4" t="str">
        <f t="shared" si="89"/>
        <v>2012Arkansas</v>
      </c>
      <c r="B5709">
        <v>2012</v>
      </c>
      <c r="C5709" t="s">
        <v>10</v>
      </c>
      <c r="D5709" s="1">
        <v>0</v>
      </c>
      <c r="E5709" s="1">
        <v>0</v>
      </c>
      <c r="F5709" s="1">
        <v>0</v>
      </c>
      <c r="G5709" t="s">
        <v>42</v>
      </c>
      <c r="H5709" s="1">
        <v>1135</v>
      </c>
    </row>
    <row r="5710" spans="1:8">
      <c r="A5710" s="4" t="str">
        <f t="shared" si="89"/>
        <v>2012Arkansas</v>
      </c>
      <c r="B5710">
        <v>2012</v>
      </c>
      <c r="C5710" t="s">
        <v>10</v>
      </c>
      <c r="D5710" s="1">
        <v>0</v>
      </c>
      <c r="E5710" s="1">
        <v>0</v>
      </c>
      <c r="F5710" s="1">
        <v>0</v>
      </c>
      <c r="G5710" t="s">
        <v>43</v>
      </c>
      <c r="H5710" s="1">
        <v>9938</v>
      </c>
    </row>
    <row r="5711" spans="1:8">
      <c r="A5711" s="4" t="str">
        <f t="shared" si="89"/>
        <v>2012Arkansas</v>
      </c>
      <c r="B5711">
        <v>2012</v>
      </c>
      <c r="C5711" t="s">
        <v>10</v>
      </c>
      <c r="D5711" s="1">
        <v>0</v>
      </c>
      <c r="E5711" s="1">
        <v>0</v>
      </c>
      <c r="F5711" s="1">
        <v>0</v>
      </c>
      <c r="G5711" t="s">
        <v>44</v>
      </c>
      <c r="H5711" s="1">
        <v>193</v>
      </c>
    </row>
    <row r="5712" spans="1:8">
      <c r="A5712" s="4" t="str">
        <f t="shared" si="89"/>
        <v>2012Arkansas</v>
      </c>
      <c r="B5712">
        <v>2012</v>
      </c>
      <c r="C5712" t="s">
        <v>10</v>
      </c>
      <c r="D5712" s="1">
        <v>0</v>
      </c>
      <c r="E5712" s="1">
        <v>0</v>
      </c>
      <c r="F5712" s="1">
        <v>0</v>
      </c>
      <c r="G5712" t="s">
        <v>45</v>
      </c>
      <c r="H5712" s="1">
        <v>516</v>
      </c>
    </row>
    <row r="5713" spans="1:8">
      <c r="A5713" s="4" t="str">
        <f t="shared" si="89"/>
        <v>2012Arkansas</v>
      </c>
      <c r="B5713">
        <v>2012</v>
      </c>
      <c r="C5713" t="s">
        <v>10</v>
      </c>
      <c r="D5713" s="1">
        <v>0</v>
      </c>
      <c r="E5713" s="1">
        <v>0</v>
      </c>
      <c r="F5713" s="1">
        <v>0</v>
      </c>
      <c r="G5713" t="s">
        <v>46</v>
      </c>
      <c r="H5713" s="1">
        <v>59</v>
      </c>
    </row>
    <row r="5714" spans="1:8">
      <c r="A5714" s="4" t="str">
        <f t="shared" si="89"/>
        <v>2012Arkansas</v>
      </c>
      <c r="B5714">
        <v>2012</v>
      </c>
      <c r="C5714" t="s">
        <v>10</v>
      </c>
      <c r="D5714" s="1">
        <v>0</v>
      </c>
      <c r="E5714" s="1">
        <v>0</v>
      </c>
      <c r="F5714" s="1">
        <v>0</v>
      </c>
      <c r="G5714" t="s">
        <v>47</v>
      </c>
      <c r="H5714" s="1">
        <v>52</v>
      </c>
    </row>
    <row r="5715" spans="1:8">
      <c r="A5715" s="4" t="str">
        <f t="shared" si="89"/>
        <v>2012Arkansas</v>
      </c>
      <c r="B5715">
        <v>2012</v>
      </c>
      <c r="C5715" t="s">
        <v>10</v>
      </c>
      <c r="D5715" s="1">
        <v>0</v>
      </c>
      <c r="E5715" s="1">
        <v>0</v>
      </c>
      <c r="F5715" s="1">
        <v>0</v>
      </c>
      <c r="G5715" t="s">
        <v>48</v>
      </c>
      <c r="H5715" s="1">
        <v>673</v>
      </c>
    </row>
    <row r="5716" spans="1:8">
      <c r="A5716" s="4" t="str">
        <f t="shared" si="89"/>
        <v>2012Arkansas</v>
      </c>
      <c r="B5716">
        <v>2012</v>
      </c>
      <c r="C5716" t="s">
        <v>10</v>
      </c>
      <c r="D5716" s="1">
        <v>0</v>
      </c>
      <c r="E5716" s="1">
        <v>0</v>
      </c>
      <c r="F5716" s="1">
        <v>0</v>
      </c>
      <c r="G5716" t="s">
        <v>49</v>
      </c>
      <c r="H5716" s="1">
        <v>4195</v>
      </c>
    </row>
    <row r="5717" spans="1:8">
      <c r="A5717" s="4" t="str">
        <f t="shared" si="89"/>
        <v>2012Arkansas</v>
      </c>
      <c r="B5717">
        <v>2012</v>
      </c>
      <c r="C5717" t="s">
        <v>10</v>
      </c>
      <c r="D5717" s="1">
        <v>0</v>
      </c>
      <c r="E5717" s="1">
        <v>0</v>
      </c>
      <c r="F5717" s="1">
        <v>0</v>
      </c>
      <c r="G5717" t="s">
        <v>50</v>
      </c>
      <c r="H5717" s="1">
        <v>11767</v>
      </c>
    </row>
    <row r="5718" spans="1:8">
      <c r="A5718" s="4" t="str">
        <f t="shared" si="89"/>
        <v>2012Arkansas</v>
      </c>
      <c r="B5718">
        <v>2012</v>
      </c>
      <c r="C5718" t="s">
        <v>10</v>
      </c>
      <c r="D5718" s="1">
        <v>0</v>
      </c>
      <c r="E5718" s="1">
        <v>0</v>
      </c>
      <c r="F5718" s="1">
        <v>0</v>
      </c>
      <c r="G5718" t="s">
        <v>51</v>
      </c>
      <c r="H5718" s="1">
        <v>269</v>
      </c>
    </row>
    <row r="5719" spans="1:8">
      <c r="A5719" s="4" t="str">
        <f t="shared" si="89"/>
        <v>2012Arkansas</v>
      </c>
      <c r="B5719">
        <v>2012</v>
      </c>
      <c r="C5719" t="s">
        <v>10</v>
      </c>
      <c r="D5719" s="1">
        <v>0</v>
      </c>
      <c r="E5719" s="1">
        <v>0</v>
      </c>
      <c r="F5719" s="1">
        <v>0</v>
      </c>
      <c r="G5719" t="s">
        <v>52</v>
      </c>
      <c r="H5719" s="1">
        <v>0</v>
      </c>
    </row>
    <row r="5720" spans="1:8">
      <c r="A5720" s="4" t="str">
        <f t="shared" si="89"/>
        <v>2012Arkansas</v>
      </c>
      <c r="B5720">
        <v>2012</v>
      </c>
      <c r="C5720" t="s">
        <v>10</v>
      </c>
      <c r="D5720" s="1">
        <v>0</v>
      </c>
      <c r="E5720" s="1">
        <v>0</v>
      </c>
      <c r="F5720" s="1">
        <v>0</v>
      </c>
      <c r="G5720" t="s">
        <v>53</v>
      </c>
      <c r="H5720" s="1">
        <v>1159</v>
      </c>
    </row>
    <row r="5721" spans="1:8">
      <c r="A5721" s="4" t="str">
        <f t="shared" si="89"/>
        <v>2012Arkansas</v>
      </c>
      <c r="B5721">
        <v>2012</v>
      </c>
      <c r="C5721" t="s">
        <v>10</v>
      </c>
      <c r="D5721" s="1">
        <v>0</v>
      </c>
      <c r="E5721" s="1">
        <v>0</v>
      </c>
      <c r="F5721" s="1">
        <v>0</v>
      </c>
      <c r="G5721" t="s">
        <v>54</v>
      </c>
      <c r="H5721" s="1">
        <v>251</v>
      </c>
    </row>
    <row r="5722" spans="1:8">
      <c r="A5722" s="4" t="str">
        <f t="shared" si="89"/>
        <v>2012Arkansas</v>
      </c>
      <c r="B5722">
        <v>2012</v>
      </c>
      <c r="C5722" t="s">
        <v>10</v>
      </c>
      <c r="D5722" s="1">
        <v>0</v>
      </c>
      <c r="E5722" s="1">
        <v>0</v>
      </c>
      <c r="F5722" s="1">
        <v>0</v>
      </c>
      <c r="G5722" t="s">
        <v>55</v>
      </c>
      <c r="H5722" s="1">
        <v>84</v>
      </c>
    </row>
    <row r="5723" spans="1:8">
      <c r="A5723" s="4" t="str">
        <f t="shared" si="89"/>
        <v>2012Arkansas</v>
      </c>
      <c r="B5723">
        <v>2012</v>
      </c>
      <c r="C5723" t="s">
        <v>10</v>
      </c>
      <c r="D5723" s="1">
        <v>0</v>
      </c>
      <c r="E5723" s="1">
        <v>0</v>
      </c>
      <c r="F5723" s="1">
        <v>0</v>
      </c>
      <c r="G5723" t="s">
        <v>56</v>
      </c>
      <c r="H5723" s="1">
        <v>695</v>
      </c>
    </row>
    <row r="5724" spans="1:8">
      <c r="A5724" s="4" t="str">
        <f t="shared" si="89"/>
        <v>2012Arkansas</v>
      </c>
      <c r="B5724">
        <v>2012</v>
      </c>
      <c r="C5724" t="s">
        <v>10</v>
      </c>
      <c r="D5724" s="1">
        <v>0</v>
      </c>
      <c r="E5724" s="1">
        <v>0</v>
      </c>
      <c r="F5724" s="1">
        <v>0</v>
      </c>
      <c r="G5724" t="s">
        <v>57</v>
      </c>
      <c r="H5724" s="1">
        <v>1498</v>
      </c>
    </row>
    <row r="5725" spans="1:8">
      <c r="A5725" s="4" t="str">
        <f t="shared" si="89"/>
        <v>2012Arkansas</v>
      </c>
      <c r="B5725">
        <v>2012</v>
      </c>
      <c r="C5725" t="s">
        <v>10</v>
      </c>
      <c r="D5725" s="1">
        <v>0</v>
      </c>
      <c r="E5725" s="1">
        <v>0</v>
      </c>
      <c r="F5725" s="1">
        <v>0</v>
      </c>
      <c r="G5725" t="s">
        <v>58</v>
      </c>
      <c r="H5725" s="1">
        <v>0</v>
      </c>
    </row>
    <row r="5726" spans="1:8">
      <c r="A5726" s="4" t="str">
        <f t="shared" si="89"/>
        <v>2012California</v>
      </c>
      <c r="B5726">
        <v>2012</v>
      </c>
      <c r="C5726" s="4" t="s">
        <v>11</v>
      </c>
      <c r="D5726" s="1">
        <v>37572738</v>
      </c>
      <c r="E5726" s="1">
        <v>31777868</v>
      </c>
      <c r="F5726" s="1">
        <v>5046618</v>
      </c>
      <c r="G5726">
        <v>0</v>
      </c>
      <c r="H5726" s="1">
        <v>0</v>
      </c>
    </row>
    <row r="5727" spans="1:8">
      <c r="A5727" s="4" t="str">
        <f t="shared" si="89"/>
        <v>2012California</v>
      </c>
      <c r="B5727">
        <v>2012</v>
      </c>
      <c r="C5727" t="s">
        <v>11</v>
      </c>
      <c r="D5727" s="1">
        <v>0</v>
      </c>
      <c r="E5727" s="1">
        <v>0</v>
      </c>
      <c r="F5727" s="1">
        <v>0</v>
      </c>
      <c r="G5727" t="s">
        <v>7</v>
      </c>
      <c r="H5727" s="1">
        <v>2509</v>
      </c>
    </row>
    <row r="5728" spans="1:8">
      <c r="A5728" s="4" t="str">
        <f t="shared" si="89"/>
        <v>2012California</v>
      </c>
      <c r="B5728">
        <v>2012</v>
      </c>
      <c r="C5728" t="s">
        <v>11</v>
      </c>
      <c r="D5728" s="1">
        <v>0</v>
      </c>
      <c r="E5728" s="1">
        <v>0</v>
      </c>
      <c r="F5728" s="1">
        <v>0</v>
      </c>
      <c r="G5728" t="s">
        <v>8</v>
      </c>
      <c r="H5728" s="1">
        <v>6995</v>
      </c>
    </row>
    <row r="5729" spans="1:8">
      <c r="A5729" s="4" t="str">
        <f t="shared" si="89"/>
        <v>2012California</v>
      </c>
      <c r="B5729">
        <v>2012</v>
      </c>
      <c r="C5729" t="s">
        <v>11</v>
      </c>
      <c r="D5729" s="1">
        <v>0</v>
      </c>
      <c r="E5729" s="1">
        <v>0</v>
      </c>
      <c r="F5729" s="1">
        <v>0</v>
      </c>
      <c r="G5729" t="s">
        <v>9</v>
      </c>
      <c r="H5729" s="1">
        <v>38916</v>
      </c>
    </row>
    <row r="5730" spans="1:8">
      <c r="A5730" s="4" t="str">
        <f t="shared" si="89"/>
        <v>2012California</v>
      </c>
      <c r="B5730">
        <v>2012</v>
      </c>
      <c r="C5730" t="s">
        <v>11</v>
      </c>
      <c r="D5730" s="1">
        <v>0</v>
      </c>
      <c r="E5730" s="1">
        <v>0</v>
      </c>
      <c r="F5730" s="1">
        <v>0</v>
      </c>
      <c r="G5730" t="s">
        <v>10</v>
      </c>
      <c r="H5730" s="1">
        <v>3472</v>
      </c>
    </row>
    <row r="5731" spans="1:8">
      <c r="A5731" s="4" t="str">
        <f t="shared" si="89"/>
        <v>2012California</v>
      </c>
      <c r="B5731">
        <v>2012</v>
      </c>
      <c r="C5731" t="s">
        <v>11</v>
      </c>
      <c r="D5731" s="1">
        <v>0</v>
      </c>
      <c r="E5731" s="1">
        <v>0</v>
      </c>
      <c r="F5731" s="1">
        <v>0</v>
      </c>
      <c r="G5731" t="s">
        <v>11</v>
      </c>
      <c r="H5731" s="1">
        <v>0</v>
      </c>
    </row>
    <row r="5732" spans="1:8">
      <c r="A5732" s="4" t="str">
        <f t="shared" si="89"/>
        <v>2012California</v>
      </c>
      <c r="B5732">
        <v>2012</v>
      </c>
      <c r="C5732" t="s">
        <v>11</v>
      </c>
      <c r="D5732" s="1">
        <v>0</v>
      </c>
      <c r="E5732" s="1">
        <v>0</v>
      </c>
      <c r="F5732" s="1">
        <v>0</v>
      </c>
      <c r="G5732" t="s">
        <v>12</v>
      </c>
      <c r="H5732" s="1">
        <v>15150</v>
      </c>
    </row>
    <row r="5733" spans="1:8">
      <c r="A5733" s="4" t="str">
        <f t="shared" si="89"/>
        <v>2012California</v>
      </c>
      <c r="B5733">
        <v>2012</v>
      </c>
      <c r="C5733" t="s">
        <v>11</v>
      </c>
      <c r="D5733" s="1">
        <v>0</v>
      </c>
      <c r="E5733" s="1">
        <v>0</v>
      </c>
      <c r="F5733" s="1">
        <v>0</v>
      </c>
      <c r="G5733" t="s">
        <v>13</v>
      </c>
      <c r="H5733" s="1">
        <v>6764</v>
      </c>
    </row>
    <row r="5734" spans="1:8">
      <c r="A5734" s="4" t="str">
        <f t="shared" si="89"/>
        <v>2012California</v>
      </c>
      <c r="B5734">
        <v>2012</v>
      </c>
      <c r="C5734" t="s">
        <v>11</v>
      </c>
      <c r="D5734" s="1">
        <v>0</v>
      </c>
      <c r="E5734" s="1">
        <v>0</v>
      </c>
      <c r="F5734" s="1">
        <v>0</v>
      </c>
      <c r="G5734" t="s">
        <v>14</v>
      </c>
      <c r="H5734" s="1">
        <v>474</v>
      </c>
    </row>
    <row r="5735" spans="1:8">
      <c r="A5735" s="4" t="str">
        <f t="shared" si="89"/>
        <v>2012California</v>
      </c>
      <c r="B5735">
        <v>2012</v>
      </c>
      <c r="C5735" t="s">
        <v>11</v>
      </c>
      <c r="D5735" s="1">
        <v>0</v>
      </c>
      <c r="E5735" s="1">
        <v>0</v>
      </c>
      <c r="F5735" s="1">
        <v>0</v>
      </c>
      <c r="G5735" t="s">
        <v>15</v>
      </c>
      <c r="H5735" s="1">
        <v>3199</v>
      </c>
    </row>
    <row r="5736" spans="1:8">
      <c r="A5736" s="4" t="str">
        <f t="shared" si="89"/>
        <v>2012California</v>
      </c>
      <c r="B5736">
        <v>2012</v>
      </c>
      <c r="C5736" t="s">
        <v>11</v>
      </c>
      <c r="D5736" s="1">
        <v>0</v>
      </c>
      <c r="E5736" s="1">
        <v>0</v>
      </c>
      <c r="F5736" s="1">
        <v>0</v>
      </c>
      <c r="G5736" t="s">
        <v>16</v>
      </c>
      <c r="H5736" s="1">
        <v>21004</v>
      </c>
    </row>
    <row r="5737" spans="1:8">
      <c r="A5737" s="4" t="str">
        <f t="shared" si="89"/>
        <v>2012California</v>
      </c>
      <c r="B5737">
        <v>2012</v>
      </c>
      <c r="C5737" t="s">
        <v>11</v>
      </c>
      <c r="D5737" s="1">
        <v>0</v>
      </c>
      <c r="E5737" s="1">
        <v>0</v>
      </c>
      <c r="F5737" s="1">
        <v>0</v>
      </c>
      <c r="G5737" t="s">
        <v>17</v>
      </c>
      <c r="H5737" s="1">
        <v>10790</v>
      </c>
    </row>
    <row r="5738" spans="1:8">
      <c r="A5738" s="4" t="str">
        <f t="shared" si="89"/>
        <v>2012California</v>
      </c>
      <c r="B5738">
        <v>2012</v>
      </c>
      <c r="C5738" t="s">
        <v>11</v>
      </c>
      <c r="D5738" s="1">
        <v>0</v>
      </c>
      <c r="E5738" s="1">
        <v>0</v>
      </c>
      <c r="F5738" s="1">
        <v>0</v>
      </c>
      <c r="G5738" t="s">
        <v>18</v>
      </c>
      <c r="H5738" s="1">
        <v>11906</v>
      </c>
    </row>
    <row r="5739" spans="1:8">
      <c r="A5739" s="4" t="str">
        <f t="shared" si="89"/>
        <v>2012California</v>
      </c>
      <c r="B5739">
        <v>2012</v>
      </c>
      <c r="C5739" t="s">
        <v>11</v>
      </c>
      <c r="D5739" s="1">
        <v>0</v>
      </c>
      <c r="E5739" s="1">
        <v>0</v>
      </c>
      <c r="F5739" s="1">
        <v>0</v>
      </c>
      <c r="G5739" t="s">
        <v>19</v>
      </c>
      <c r="H5739" s="1">
        <v>5331</v>
      </c>
    </row>
    <row r="5740" spans="1:8">
      <c r="A5740" s="4" t="str">
        <f t="shared" si="89"/>
        <v>2012California</v>
      </c>
      <c r="B5740">
        <v>2012</v>
      </c>
      <c r="C5740" t="s">
        <v>11</v>
      </c>
      <c r="D5740" s="1">
        <v>0</v>
      </c>
      <c r="E5740" s="1">
        <v>0</v>
      </c>
      <c r="F5740" s="1">
        <v>0</v>
      </c>
      <c r="G5740" t="s">
        <v>20</v>
      </c>
      <c r="H5740" s="1">
        <v>21251</v>
      </c>
    </row>
    <row r="5741" spans="1:8">
      <c r="A5741" s="4" t="str">
        <f t="shared" si="89"/>
        <v>2012California</v>
      </c>
      <c r="B5741">
        <v>2012</v>
      </c>
      <c r="C5741" t="s">
        <v>11</v>
      </c>
      <c r="D5741" s="1">
        <v>0</v>
      </c>
      <c r="E5741" s="1">
        <v>0</v>
      </c>
      <c r="F5741" s="1">
        <v>0</v>
      </c>
      <c r="G5741" t="s">
        <v>21</v>
      </c>
      <c r="H5741" s="1">
        <v>5891</v>
      </c>
    </row>
    <row r="5742" spans="1:8">
      <c r="A5742" s="4" t="str">
        <f t="shared" si="89"/>
        <v>2012California</v>
      </c>
      <c r="B5742">
        <v>2012</v>
      </c>
      <c r="C5742" t="s">
        <v>11</v>
      </c>
      <c r="D5742" s="1">
        <v>0</v>
      </c>
      <c r="E5742" s="1">
        <v>0</v>
      </c>
      <c r="F5742" s="1">
        <v>0</v>
      </c>
      <c r="G5742" t="s">
        <v>22</v>
      </c>
      <c r="H5742" s="1">
        <v>2284</v>
      </c>
    </row>
    <row r="5743" spans="1:8">
      <c r="A5743" s="4" t="str">
        <f t="shared" si="89"/>
        <v>2012California</v>
      </c>
      <c r="B5743">
        <v>2012</v>
      </c>
      <c r="C5743" t="s">
        <v>11</v>
      </c>
      <c r="D5743" s="1">
        <v>0</v>
      </c>
      <c r="E5743" s="1">
        <v>0</v>
      </c>
      <c r="F5743" s="1">
        <v>0</v>
      </c>
      <c r="G5743" t="s">
        <v>23</v>
      </c>
      <c r="H5743" s="1">
        <v>2790</v>
      </c>
    </row>
    <row r="5744" spans="1:8">
      <c r="A5744" s="4" t="str">
        <f t="shared" si="89"/>
        <v>2012California</v>
      </c>
      <c r="B5744">
        <v>2012</v>
      </c>
      <c r="C5744" t="s">
        <v>11</v>
      </c>
      <c r="D5744" s="1">
        <v>0</v>
      </c>
      <c r="E5744" s="1">
        <v>0</v>
      </c>
      <c r="F5744" s="1">
        <v>0</v>
      </c>
      <c r="G5744" t="s">
        <v>24</v>
      </c>
      <c r="H5744" s="1">
        <v>3763</v>
      </c>
    </row>
    <row r="5745" spans="1:8">
      <c r="A5745" s="4" t="str">
        <f t="shared" si="89"/>
        <v>2012California</v>
      </c>
      <c r="B5745">
        <v>2012</v>
      </c>
      <c r="C5745" t="s">
        <v>11</v>
      </c>
      <c r="D5745" s="1">
        <v>0</v>
      </c>
      <c r="E5745" s="1">
        <v>0</v>
      </c>
      <c r="F5745" s="1">
        <v>0</v>
      </c>
      <c r="G5745" t="s">
        <v>25</v>
      </c>
      <c r="H5745" s="1">
        <v>5180</v>
      </c>
    </row>
    <row r="5746" spans="1:8">
      <c r="A5746" s="4" t="str">
        <f t="shared" si="89"/>
        <v>2012California</v>
      </c>
      <c r="B5746">
        <v>2012</v>
      </c>
      <c r="C5746" t="s">
        <v>11</v>
      </c>
      <c r="D5746" s="1">
        <v>0</v>
      </c>
      <c r="E5746" s="1">
        <v>0</v>
      </c>
      <c r="F5746" s="1">
        <v>0</v>
      </c>
      <c r="G5746" t="s">
        <v>26</v>
      </c>
      <c r="H5746" s="1">
        <v>1256</v>
      </c>
    </row>
    <row r="5747" spans="1:8">
      <c r="A5747" s="4" t="str">
        <f t="shared" si="89"/>
        <v>2012California</v>
      </c>
      <c r="B5747">
        <v>2012</v>
      </c>
      <c r="C5747" t="s">
        <v>11</v>
      </c>
      <c r="D5747" s="1">
        <v>0</v>
      </c>
      <c r="E5747" s="1">
        <v>0</v>
      </c>
      <c r="F5747" s="1">
        <v>0</v>
      </c>
      <c r="G5747" t="s">
        <v>27</v>
      </c>
      <c r="H5747" s="1">
        <v>7902</v>
      </c>
    </row>
    <row r="5748" spans="1:8">
      <c r="A5748" s="4" t="str">
        <f t="shared" si="89"/>
        <v>2012California</v>
      </c>
      <c r="B5748">
        <v>2012</v>
      </c>
      <c r="C5748" t="s">
        <v>11</v>
      </c>
      <c r="D5748" s="1">
        <v>0</v>
      </c>
      <c r="E5748" s="1">
        <v>0</v>
      </c>
      <c r="F5748" s="1">
        <v>0</v>
      </c>
      <c r="G5748" t="s">
        <v>28</v>
      </c>
      <c r="H5748" s="1">
        <v>14356</v>
      </c>
    </row>
    <row r="5749" spans="1:8">
      <c r="A5749" s="4" t="str">
        <f t="shared" si="89"/>
        <v>2012California</v>
      </c>
      <c r="B5749">
        <v>2012</v>
      </c>
      <c r="C5749" t="s">
        <v>11</v>
      </c>
      <c r="D5749" s="1">
        <v>0</v>
      </c>
      <c r="E5749" s="1">
        <v>0</v>
      </c>
      <c r="F5749" s="1">
        <v>0</v>
      </c>
      <c r="G5749" t="s">
        <v>29</v>
      </c>
      <c r="H5749" s="1">
        <v>8921</v>
      </c>
    </row>
    <row r="5750" spans="1:8">
      <c r="A5750" s="4" t="str">
        <f t="shared" si="89"/>
        <v>2012California</v>
      </c>
      <c r="B5750">
        <v>2012</v>
      </c>
      <c r="C5750" t="s">
        <v>11</v>
      </c>
      <c r="D5750" s="1">
        <v>0</v>
      </c>
      <c r="E5750" s="1">
        <v>0</v>
      </c>
      <c r="F5750" s="1">
        <v>0</v>
      </c>
      <c r="G5750" t="s">
        <v>30</v>
      </c>
      <c r="H5750" s="1">
        <v>8539</v>
      </c>
    </row>
    <row r="5751" spans="1:8">
      <c r="A5751" s="4" t="str">
        <f t="shared" si="89"/>
        <v>2012California</v>
      </c>
      <c r="B5751">
        <v>2012</v>
      </c>
      <c r="C5751" t="s">
        <v>11</v>
      </c>
      <c r="D5751" s="1">
        <v>0</v>
      </c>
      <c r="E5751" s="1">
        <v>0</v>
      </c>
      <c r="F5751" s="1">
        <v>0</v>
      </c>
      <c r="G5751" t="s">
        <v>31</v>
      </c>
      <c r="H5751" s="1">
        <v>2556</v>
      </c>
    </row>
    <row r="5752" spans="1:8">
      <c r="A5752" s="4" t="str">
        <f t="shared" si="89"/>
        <v>2012California</v>
      </c>
      <c r="B5752">
        <v>2012</v>
      </c>
      <c r="C5752" t="s">
        <v>11</v>
      </c>
      <c r="D5752" s="1">
        <v>0</v>
      </c>
      <c r="E5752" s="1">
        <v>0</v>
      </c>
      <c r="F5752" s="1">
        <v>0</v>
      </c>
      <c r="G5752" t="s">
        <v>32</v>
      </c>
      <c r="H5752" s="1">
        <v>6729</v>
      </c>
    </row>
    <row r="5753" spans="1:8">
      <c r="A5753" s="4" t="str">
        <f t="shared" si="89"/>
        <v>2012California</v>
      </c>
      <c r="B5753">
        <v>2012</v>
      </c>
      <c r="C5753" t="s">
        <v>11</v>
      </c>
      <c r="D5753" s="1">
        <v>0</v>
      </c>
      <c r="E5753" s="1">
        <v>0</v>
      </c>
      <c r="F5753" s="1">
        <v>0</v>
      </c>
      <c r="G5753" t="s">
        <v>33</v>
      </c>
      <c r="H5753" s="1">
        <v>3060</v>
      </c>
    </row>
    <row r="5754" spans="1:8">
      <c r="A5754" s="4" t="str">
        <f t="shared" si="89"/>
        <v>2012California</v>
      </c>
      <c r="B5754">
        <v>2012</v>
      </c>
      <c r="C5754" t="s">
        <v>11</v>
      </c>
      <c r="D5754" s="1">
        <v>0</v>
      </c>
      <c r="E5754" s="1">
        <v>0</v>
      </c>
      <c r="F5754" s="1">
        <v>0</v>
      </c>
      <c r="G5754" t="s">
        <v>34</v>
      </c>
      <c r="H5754" s="1">
        <v>3302</v>
      </c>
    </row>
    <row r="5755" spans="1:8">
      <c r="A5755" s="4" t="str">
        <f t="shared" si="89"/>
        <v>2012California</v>
      </c>
      <c r="B5755">
        <v>2012</v>
      </c>
      <c r="C5755" t="s">
        <v>11</v>
      </c>
      <c r="D5755" s="1">
        <v>0</v>
      </c>
      <c r="E5755" s="1">
        <v>0</v>
      </c>
      <c r="F5755" s="1">
        <v>0</v>
      </c>
      <c r="G5755" t="s">
        <v>35</v>
      </c>
      <c r="H5755" s="1">
        <v>27968</v>
      </c>
    </row>
    <row r="5756" spans="1:8">
      <c r="A5756" s="4" t="str">
        <f t="shared" si="89"/>
        <v>2012California</v>
      </c>
      <c r="B5756">
        <v>2012</v>
      </c>
      <c r="C5756" t="s">
        <v>11</v>
      </c>
      <c r="D5756" s="1">
        <v>0</v>
      </c>
      <c r="E5756" s="1">
        <v>0</v>
      </c>
      <c r="F5756" s="1">
        <v>0</v>
      </c>
      <c r="G5756" t="s">
        <v>36</v>
      </c>
      <c r="H5756" s="1">
        <v>1327</v>
      </c>
    </row>
    <row r="5757" spans="1:8">
      <c r="A5757" s="4" t="str">
        <f t="shared" si="89"/>
        <v>2012California</v>
      </c>
      <c r="B5757">
        <v>2012</v>
      </c>
      <c r="C5757" t="s">
        <v>11</v>
      </c>
      <c r="D5757" s="1">
        <v>0</v>
      </c>
      <c r="E5757" s="1">
        <v>0</v>
      </c>
      <c r="F5757" s="1">
        <v>0</v>
      </c>
      <c r="G5757" t="s">
        <v>37</v>
      </c>
      <c r="H5757" s="1">
        <v>12057</v>
      </c>
    </row>
    <row r="5758" spans="1:8">
      <c r="A5758" s="4" t="str">
        <f t="shared" si="89"/>
        <v>2012California</v>
      </c>
      <c r="B5758">
        <v>2012</v>
      </c>
      <c r="C5758" t="s">
        <v>11</v>
      </c>
      <c r="D5758" s="1">
        <v>0</v>
      </c>
      <c r="E5758" s="1">
        <v>0</v>
      </c>
      <c r="F5758" s="1">
        <v>0</v>
      </c>
      <c r="G5758" t="s">
        <v>38</v>
      </c>
      <c r="H5758" s="1">
        <v>5921</v>
      </c>
    </row>
    <row r="5759" spans="1:8">
      <c r="A5759" s="4" t="str">
        <f t="shared" si="89"/>
        <v>2012California</v>
      </c>
      <c r="B5759">
        <v>2012</v>
      </c>
      <c r="C5759" t="s">
        <v>11</v>
      </c>
      <c r="D5759" s="1">
        <v>0</v>
      </c>
      <c r="E5759" s="1">
        <v>0</v>
      </c>
      <c r="F5759" s="1">
        <v>0</v>
      </c>
      <c r="G5759" t="s">
        <v>39</v>
      </c>
      <c r="H5759" s="1">
        <v>31261</v>
      </c>
    </row>
    <row r="5760" spans="1:8">
      <c r="A5760" s="4" t="str">
        <f t="shared" si="89"/>
        <v>2012California</v>
      </c>
      <c r="B5760">
        <v>2012</v>
      </c>
      <c r="C5760" t="s">
        <v>11</v>
      </c>
      <c r="D5760" s="1">
        <v>0</v>
      </c>
      <c r="E5760" s="1">
        <v>0</v>
      </c>
      <c r="F5760" s="1">
        <v>0</v>
      </c>
      <c r="G5760" t="s">
        <v>40</v>
      </c>
      <c r="H5760" s="1">
        <v>11195</v>
      </c>
    </row>
    <row r="5761" spans="1:8">
      <c r="A5761" s="4" t="str">
        <f t="shared" si="89"/>
        <v>2012California</v>
      </c>
      <c r="B5761">
        <v>2012</v>
      </c>
      <c r="C5761" t="s">
        <v>11</v>
      </c>
      <c r="D5761" s="1">
        <v>0</v>
      </c>
      <c r="E5761" s="1">
        <v>0</v>
      </c>
      <c r="F5761" s="1">
        <v>0</v>
      </c>
      <c r="G5761" t="s">
        <v>41</v>
      </c>
      <c r="H5761" s="1">
        <v>1827</v>
      </c>
    </row>
    <row r="5762" spans="1:8">
      <c r="A5762" s="4" t="str">
        <f t="shared" si="89"/>
        <v>2012California</v>
      </c>
      <c r="B5762">
        <v>2012</v>
      </c>
      <c r="C5762" t="s">
        <v>11</v>
      </c>
      <c r="D5762" s="1">
        <v>0</v>
      </c>
      <c r="E5762" s="1">
        <v>0</v>
      </c>
      <c r="F5762" s="1">
        <v>0</v>
      </c>
      <c r="G5762" t="s">
        <v>42</v>
      </c>
      <c r="H5762" s="1">
        <v>10653</v>
      </c>
    </row>
    <row r="5763" spans="1:8">
      <c r="A5763" s="4" t="str">
        <f t="shared" ref="A5763:A5826" si="90">B5763&amp;C5763</f>
        <v>2012California</v>
      </c>
      <c r="B5763">
        <v>2012</v>
      </c>
      <c r="C5763" t="s">
        <v>11</v>
      </c>
      <c r="D5763" s="1">
        <v>0</v>
      </c>
      <c r="E5763" s="1">
        <v>0</v>
      </c>
      <c r="F5763" s="1">
        <v>0</v>
      </c>
      <c r="G5763" t="s">
        <v>43</v>
      </c>
      <c r="H5763" s="1">
        <v>6671</v>
      </c>
    </row>
    <row r="5764" spans="1:8">
      <c r="A5764" s="4" t="str">
        <f t="shared" si="90"/>
        <v>2012California</v>
      </c>
      <c r="B5764">
        <v>2012</v>
      </c>
      <c r="C5764" t="s">
        <v>11</v>
      </c>
      <c r="D5764" s="1">
        <v>0</v>
      </c>
      <c r="E5764" s="1">
        <v>0</v>
      </c>
      <c r="F5764" s="1">
        <v>0</v>
      </c>
      <c r="G5764" t="s">
        <v>44</v>
      </c>
      <c r="H5764" s="1">
        <v>22724</v>
      </c>
    </row>
    <row r="5765" spans="1:8">
      <c r="A5765" s="4" t="str">
        <f t="shared" si="90"/>
        <v>2012California</v>
      </c>
      <c r="B5765">
        <v>2012</v>
      </c>
      <c r="C5765" t="s">
        <v>11</v>
      </c>
      <c r="D5765" s="1">
        <v>0</v>
      </c>
      <c r="E5765" s="1">
        <v>0</v>
      </c>
      <c r="F5765" s="1">
        <v>0</v>
      </c>
      <c r="G5765" t="s">
        <v>45</v>
      </c>
      <c r="H5765" s="1">
        <v>10466</v>
      </c>
    </row>
    <row r="5766" spans="1:8">
      <c r="A5766" s="4" t="str">
        <f t="shared" si="90"/>
        <v>2012California</v>
      </c>
      <c r="B5766">
        <v>2012</v>
      </c>
      <c r="C5766" t="s">
        <v>11</v>
      </c>
      <c r="D5766" s="1">
        <v>0</v>
      </c>
      <c r="E5766" s="1">
        <v>0</v>
      </c>
      <c r="F5766" s="1">
        <v>0</v>
      </c>
      <c r="G5766" t="s">
        <v>46</v>
      </c>
      <c r="H5766" s="1">
        <v>1648</v>
      </c>
    </row>
    <row r="5767" spans="1:8">
      <c r="A5767" s="4" t="str">
        <f t="shared" si="90"/>
        <v>2012California</v>
      </c>
      <c r="B5767">
        <v>2012</v>
      </c>
      <c r="C5767" t="s">
        <v>11</v>
      </c>
      <c r="D5767" s="1">
        <v>0</v>
      </c>
      <c r="E5767" s="1">
        <v>0</v>
      </c>
      <c r="F5767" s="1">
        <v>0</v>
      </c>
      <c r="G5767" t="s">
        <v>47</v>
      </c>
      <c r="H5767" s="1">
        <v>4110</v>
      </c>
    </row>
    <row r="5768" spans="1:8">
      <c r="A5768" s="4" t="str">
        <f t="shared" si="90"/>
        <v>2012California</v>
      </c>
      <c r="B5768">
        <v>2012</v>
      </c>
      <c r="C5768" t="s">
        <v>11</v>
      </c>
      <c r="D5768" s="1">
        <v>0</v>
      </c>
      <c r="E5768" s="1">
        <v>0</v>
      </c>
      <c r="F5768" s="1">
        <v>0</v>
      </c>
      <c r="G5768" t="s">
        <v>48</v>
      </c>
      <c r="H5768" s="1">
        <v>826</v>
      </c>
    </row>
    <row r="5769" spans="1:8">
      <c r="A5769" s="4" t="str">
        <f t="shared" si="90"/>
        <v>2012California</v>
      </c>
      <c r="B5769">
        <v>2012</v>
      </c>
      <c r="C5769" t="s">
        <v>11</v>
      </c>
      <c r="D5769" s="1">
        <v>0</v>
      </c>
      <c r="E5769" s="1">
        <v>0</v>
      </c>
      <c r="F5769" s="1">
        <v>0</v>
      </c>
      <c r="G5769" t="s">
        <v>49</v>
      </c>
      <c r="H5769" s="1">
        <v>5802</v>
      </c>
    </row>
    <row r="5770" spans="1:8">
      <c r="A5770" s="4" t="str">
        <f t="shared" si="90"/>
        <v>2012California</v>
      </c>
      <c r="B5770">
        <v>2012</v>
      </c>
      <c r="C5770" t="s">
        <v>11</v>
      </c>
      <c r="D5770" s="1">
        <v>0</v>
      </c>
      <c r="E5770" s="1">
        <v>0</v>
      </c>
      <c r="F5770" s="1">
        <v>0</v>
      </c>
      <c r="G5770" t="s">
        <v>50</v>
      </c>
      <c r="H5770" s="1">
        <v>43005</v>
      </c>
    </row>
    <row r="5771" spans="1:8">
      <c r="A5771" s="4" t="str">
        <f t="shared" si="90"/>
        <v>2012California</v>
      </c>
      <c r="B5771">
        <v>2012</v>
      </c>
      <c r="C5771" t="s">
        <v>11</v>
      </c>
      <c r="D5771" s="1">
        <v>0</v>
      </c>
      <c r="E5771" s="1">
        <v>0</v>
      </c>
      <c r="F5771" s="1">
        <v>0</v>
      </c>
      <c r="G5771" t="s">
        <v>51</v>
      </c>
      <c r="H5771" s="1">
        <v>12172</v>
      </c>
    </row>
    <row r="5772" spans="1:8">
      <c r="A5772" s="4" t="str">
        <f t="shared" si="90"/>
        <v>2012California</v>
      </c>
      <c r="B5772">
        <v>2012</v>
      </c>
      <c r="C5772" t="s">
        <v>11</v>
      </c>
      <c r="D5772" s="1">
        <v>0</v>
      </c>
      <c r="E5772" s="1">
        <v>0</v>
      </c>
      <c r="F5772" s="1">
        <v>0</v>
      </c>
      <c r="G5772" t="s">
        <v>52</v>
      </c>
      <c r="H5772" s="1">
        <v>544</v>
      </c>
    </row>
    <row r="5773" spans="1:8">
      <c r="A5773" s="4" t="str">
        <f t="shared" si="90"/>
        <v>2012California</v>
      </c>
      <c r="B5773">
        <v>2012</v>
      </c>
      <c r="C5773" t="s">
        <v>11</v>
      </c>
      <c r="D5773" s="1">
        <v>0</v>
      </c>
      <c r="E5773" s="1">
        <v>0</v>
      </c>
      <c r="F5773" s="1">
        <v>0</v>
      </c>
      <c r="G5773" t="s">
        <v>53</v>
      </c>
      <c r="H5773" s="1">
        <v>15625</v>
      </c>
    </row>
    <row r="5774" spans="1:8">
      <c r="A5774" s="4" t="str">
        <f t="shared" si="90"/>
        <v>2012California</v>
      </c>
      <c r="B5774">
        <v>2012</v>
      </c>
      <c r="C5774" t="s">
        <v>11</v>
      </c>
      <c r="D5774" s="1">
        <v>0</v>
      </c>
      <c r="E5774" s="1">
        <v>0</v>
      </c>
      <c r="F5774" s="1">
        <v>0</v>
      </c>
      <c r="G5774" t="s">
        <v>54</v>
      </c>
      <c r="H5774" s="1">
        <v>34569</v>
      </c>
    </row>
    <row r="5775" spans="1:8">
      <c r="A5775" s="4" t="str">
        <f t="shared" si="90"/>
        <v>2012California</v>
      </c>
      <c r="B5775">
        <v>2012</v>
      </c>
      <c r="C5775" t="s">
        <v>11</v>
      </c>
      <c r="D5775" s="1">
        <v>0</v>
      </c>
      <c r="E5775" s="1">
        <v>0</v>
      </c>
      <c r="F5775" s="1">
        <v>0</v>
      </c>
      <c r="G5775" t="s">
        <v>55</v>
      </c>
      <c r="H5775" s="1">
        <v>1413</v>
      </c>
    </row>
    <row r="5776" spans="1:8">
      <c r="A5776" s="4" t="str">
        <f t="shared" si="90"/>
        <v>2012California</v>
      </c>
      <c r="B5776">
        <v>2012</v>
      </c>
      <c r="C5776" t="s">
        <v>11</v>
      </c>
      <c r="D5776" s="1">
        <v>0</v>
      </c>
      <c r="E5776" s="1">
        <v>0</v>
      </c>
      <c r="F5776" s="1">
        <v>0</v>
      </c>
      <c r="G5776" t="s">
        <v>56</v>
      </c>
      <c r="H5776" s="1">
        <v>5681</v>
      </c>
    </row>
    <row r="5777" spans="1:8">
      <c r="A5777" s="4" t="str">
        <f t="shared" si="90"/>
        <v>2012California</v>
      </c>
      <c r="B5777">
        <v>2012</v>
      </c>
      <c r="C5777" t="s">
        <v>11</v>
      </c>
      <c r="D5777" s="1">
        <v>0</v>
      </c>
      <c r="E5777" s="1">
        <v>0</v>
      </c>
      <c r="F5777" s="1">
        <v>0</v>
      </c>
      <c r="G5777" t="s">
        <v>57</v>
      </c>
      <c r="H5777" s="1">
        <v>1886</v>
      </c>
    </row>
    <row r="5778" spans="1:8">
      <c r="A5778" s="4" t="str">
        <f t="shared" si="90"/>
        <v>2012California</v>
      </c>
      <c r="B5778">
        <v>2012</v>
      </c>
      <c r="C5778" t="s">
        <v>11</v>
      </c>
      <c r="D5778" s="1">
        <v>0</v>
      </c>
      <c r="E5778" s="1">
        <v>0</v>
      </c>
      <c r="F5778" s="1">
        <v>0</v>
      </c>
      <c r="G5778" t="s">
        <v>58</v>
      </c>
      <c r="H5778" s="1">
        <v>2323</v>
      </c>
    </row>
    <row r="5779" spans="1:8">
      <c r="A5779" s="4" t="str">
        <f t="shared" si="90"/>
        <v>2012Colorado</v>
      </c>
      <c r="B5779">
        <v>2012</v>
      </c>
      <c r="C5779" s="4" t="s">
        <v>12</v>
      </c>
      <c r="D5779" s="1">
        <v>5123944</v>
      </c>
      <c r="E5779" s="1">
        <v>4131357</v>
      </c>
      <c r="F5779" s="1">
        <v>751921</v>
      </c>
      <c r="G5779">
        <v>0</v>
      </c>
      <c r="H5779" s="1">
        <v>0</v>
      </c>
    </row>
    <row r="5780" spans="1:8">
      <c r="A5780" s="4" t="str">
        <f t="shared" si="90"/>
        <v>2012Colorado</v>
      </c>
      <c r="B5780">
        <v>2012</v>
      </c>
      <c r="C5780" t="s">
        <v>12</v>
      </c>
      <c r="D5780" s="1">
        <v>0</v>
      </c>
      <c r="E5780" s="1">
        <v>0</v>
      </c>
      <c r="F5780" s="1">
        <v>0</v>
      </c>
      <c r="G5780" t="s">
        <v>7</v>
      </c>
      <c r="H5780" s="1">
        <v>3108</v>
      </c>
    </row>
    <row r="5781" spans="1:8">
      <c r="A5781" s="4" t="str">
        <f t="shared" si="90"/>
        <v>2012Colorado</v>
      </c>
      <c r="B5781">
        <v>2012</v>
      </c>
      <c r="C5781" t="s">
        <v>12</v>
      </c>
      <c r="D5781" s="1">
        <v>0</v>
      </c>
      <c r="E5781" s="1">
        <v>0</v>
      </c>
      <c r="F5781" s="1">
        <v>0</v>
      </c>
      <c r="G5781" t="s">
        <v>8</v>
      </c>
      <c r="H5781" s="1">
        <v>3457</v>
      </c>
    </row>
    <row r="5782" spans="1:8">
      <c r="A5782" s="4" t="str">
        <f t="shared" si="90"/>
        <v>2012Colorado</v>
      </c>
      <c r="B5782">
        <v>2012</v>
      </c>
      <c r="C5782" t="s">
        <v>12</v>
      </c>
      <c r="D5782" s="1">
        <v>0</v>
      </c>
      <c r="E5782" s="1">
        <v>0</v>
      </c>
      <c r="F5782" s="1">
        <v>0</v>
      </c>
      <c r="G5782" t="s">
        <v>9</v>
      </c>
      <c r="H5782" s="1">
        <v>10589</v>
      </c>
    </row>
    <row r="5783" spans="1:8">
      <c r="A5783" s="4" t="str">
        <f t="shared" si="90"/>
        <v>2012Colorado</v>
      </c>
      <c r="B5783">
        <v>2012</v>
      </c>
      <c r="C5783" t="s">
        <v>12</v>
      </c>
      <c r="D5783" s="1">
        <v>0</v>
      </c>
      <c r="E5783" s="1">
        <v>0</v>
      </c>
      <c r="F5783" s="1">
        <v>0</v>
      </c>
      <c r="G5783" t="s">
        <v>10</v>
      </c>
      <c r="H5783" s="1">
        <v>1043</v>
      </c>
    </row>
    <row r="5784" spans="1:8">
      <c r="A5784" s="4" t="str">
        <f t="shared" si="90"/>
        <v>2012Colorado</v>
      </c>
      <c r="B5784">
        <v>2012</v>
      </c>
      <c r="C5784" t="s">
        <v>12</v>
      </c>
      <c r="D5784" s="1">
        <v>0</v>
      </c>
      <c r="E5784" s="1">
        <v>0</v>
      </c>
      <c r="F5784" s="1">
        <v>0</v>
      </c>
      <c r="G5784" t="s">
        <v>11</v>
      </c>
      <c r="H5784" s="1">
        <v>22152</v>
      </c>
    </row>
    <row r="5785" spans="1:8">
      <c r="A5785" s="4" t="str">
        <f t="shared" si="90"/>
        <v>2012Colorado</v>
      </c>
      <c r="B5785">
        <v>2012</v>
      </c>
      <c r="C5785" t="s">
        <v>12</v>
      </c>
      <c r="D5785" s="1">
        <v>0</v>
      </c>
      <c r="E5785" s="1">
        <v>0</v>
      </c>
      <c r="F5785" s="1">
        <v>0</v>
      </c>
      <c r="G5785" t="s">
        <v>12</v>
      </c>
      <c r="H5785" s="1">
        <v>0</v>
      </c>
    </row>
    <row r="5786" spans="1:8">
      <c r="A5786" s="4" t="str">
        <f t="shared" si="90"/>
        <v>2012Colorado</v>
      </c>
      <c r="B5786">
        <v>2012</v>
      </c>
      <c r="C5786" t="s">
        <v>12</v>
      </c>
      <c r="D5786" s="1">
        <v>0</v>
      </c>
      <c r="E5786" s="1">
        <v>0</v>
      </c>
      <c r="F5786" s="1">
        <v>0</v>
      </c>
      <c r="G5786" t="s">
        <v>13</v>
      </c>
      <c r="H5786" s="1">
        <v>1317</v>
      </c>
    </row>
    <row r="5787" spans="1:8">
      <c r="A5787" s="4" t="str">
        <f t="shared" si="90"/>
        <v>2012Colorado</v>
      </c>
      <c r="B5787">
        <v>2012</v>
      </c>
      <c r="C5787" t="s">
        <v>12</v>
      </c>
      <c r="D5787" s="1">
        <v>0</v>
      </c>
      <c r="E5787" s="1">
        <v>0</v>
      </c>
      <c r="F5787" s="1">
        <v>0</v>
      </c>
      <c r="G5787" t="s">
        <v>14</v>
      </c>
      <c r="H5787" s="1">
        <v>70</v>
      </c>
    </row>
    <row r="5788" spans="1:8">
      <c r="A5788" s="4" t="str">
        <f t="shared" si="90"/>
        <v>2012Colorado</v>
      </c>
      <c r="B5788">
        <v>2012</v>
      </c>
      <c r="C5788" t="s">
        <v>12</v>
      </c>
      <c r="D5788" s="1">
        <v>0</v>
      </c>
      <c r="E5788" s="1">
        <v>0</v>
      </c>
      <c r="F5788" s="1">
        <v>0</v>
      </c>
      <c r="G5788" t="s">
        <v>15</v>
      </c>
      <c r="H5788" s="1">
        <v>488</v>
      </c>
    </row>
    <row r="5789" spans="1:8">
      <c r="A5789" s="4" t="str">
        <f t="shared" si="90"/>
        <v>2012Colorado</v>
      </c>
      <c r="B5789">
        <v>2012</v>
      </c>
      <c r="C5789" t="s">
        <v>12</v>
      </c>
      <c r="D5789" s="1">
        <v>0</v>
      </c>
      <c r="E5789" s="1">
        <v>0</v>
      </c>
      <c r="F5789" s="1">
        <v>0</v>
      </c>
      <c r="G5789" t="s">
        <v>16</v>
      </c>
      <c r="H5789" s="1">
        <v>8615</v>
      </c>
    </row>
    <row r="5790" spans="1:8">
      <c r="A5790" s="4" t="str">
        <f t="shared" si="90"/>
        <v>2012Colorado</v>
      </c>
      <c r="B5790">
        <v>2012</v>
      </c>
      <c r="C5790" t="s">
        <v>12</v>
      </c>
      <c r="D5790" s="1">
        <v>0</v>
      </c>
      <c r="E5790" s="1">
        <v>0</v>
      </c>
      <c r="F5790" s="1">
        <v>0</v>
      </c>
      <c r="G5790" t="s">
        <v>17</v>
      </c>
      <c r="H5790" s="1">
        <v>5834</v>
      </c>
    </row>
    <row r="5791" spans="1:8">
      <c r="A5791" s="4" t="str">
        <f t="shared" si="90"/>
        <v>2012Colorado</v>
      </c>
      <c r="B5791">
        <v>2012</v>
      </c>
      <c r="C5791" t="s">
        <v>12</v>
      </c>
      <c r="D5791" s="1">
        <v>0</v>
      </c>
      <c r="E5791" s="1">
        <v>0</v>
      </c>
      <c r="F5791" s="1">
        <v>0</v>
      </c>
      <c r="G5791" t="s">
        <v>18</v>
      </c>
      <c r="H5791" s="1">
        <v>2536</v>
      </c>
    </row>
    <row r="5792" spans="1:8">
      <c r="A5792" s="4" t="str">
        <f t="shared" si="90"/>
        <v>2012Colorado</v>
      </c>
      <c r="B5792">
        <v>2012</v>
      </c>
      <c r="C5792" t="s">
        <v>12</v>
      </c>
      <c r="D5792" s="1">
        <v>0</v>
      </c>
      <c r="E5792" s="1">
        <v>0</v>
      </c>
      <c r="F5792" s="1">
        <v>0</v>
      </c>
      <c r="G5792" t="s">
        <v>19</v>
      </c>
      <c r="H5792" s="1">
        <v>2660</v>
      </c>
    </row>
    <row r="5793" spans="1:8">
      <c r="A5793" s="4" t="str">
        <f t="shared" si="90"/>
        <v>2012Colorado</v>
      </c>
      <c r="B5793">
        <v>2012</v>
      </c>
      <c r="C5793" t="s">
        <v>12</v>
      </c>
      <c r="D5793" s="1">
        <v>0</v>
      </c>
      <c r="E5793" s="1">
        <v>0</v>
      </c>
      <c r="F5793" s="1">
        <v>0</v>
      </c>
      <c r="G5793" t="s">
        <v>20</v>
      </c>
      <c r="H5793" s="1">
        <v>6374</v>
      </c>
    </row>
    <row r="5794" spans="1:8">
      <c r="A5794" s="4" t="str">
        <f t="shared" si="90"/>
        <v>2012Colorado</v>
      </c>
      <c r="B5794">
        <v>2012</v>
      </c>
      <c r="C5794" t="s">
        <v>12</v>
      </c>
      <c r="D5794" s="1">
        <v>0</v>
      </c>
      <c r="E5794" s="1">
        <v>0</v>
      </c>
      <c r="F5794" s="1">
        <v>0</v>
      </c>
      <c r="G5794" t="s">
        <v>21</v>
      </c>
      <c r="H5794" s="1">
        <v>4336</v>
      </c>
    </row>
    <row r="5795" spans="1:8">
      <c r="A5795" s="4" t="str">
        <f t="shared" si="90"/>
        <v>2012Colorado</v>
      </c>
      <c r="B5795">
        <v>2012</v>
      </c>
      <c r="C5795" t="s">
        <v>12</v>
      </c>
      <c r="D5795" s="1">
        <v>0</v>
      </c>
      <c r="E5795" s="1">
        <v>0</v>
      </c>
      <c r="F5795" s="1">
        <v>0</v>
      </c>
      <c r="G5795" t="s">
        <v>22</v>
      </c>
      <c r="H5795" s="1">
        <v>2776</v>
      </c>
    </row>
    <row r="5796" spans="1:8">
      <c r="A5796" s="4" t="str">
        <f t="shared" si="90"/>
        <v>2012Colorado</v>
      </c>
      <c r="B5796">
        <v>2012</v>
      </c>
      <c r="C5796" t="s">
        <v>12</v>
      </c>
      <c r="D5796" s="1">
        <v>0</v>
      </c>
      <c r="E5796" s="1">
        <v>0</v>
      </c>
      <c r="F5796" s="1">
        <v>0</v>
      </c>
      <c r="G5796" t="s">
        <v>23</v>
      </c>
      <c r="H5796" s="1">
        <v>5283</v>
      </c>
    </row>
    <row r="5797" spans="1:8">
      <c r="A5797" s="4" t="str">
        <f t="shared" si="90"/>
        <v>2012Colorado</v>
      </c>
      <c r="B5797">
        <v>2012</v>
      </c>
      <c r="C5797" t="s">
        <v>12</v>
      </c>
      <c r="D5797" s="1">
        <v>0</v>
      </c>
      <c r="E5797" s="1">
        <v>0</v>
      </c>
      <c r="F5797" s="1">
        <v>0</v>
      </c>
      <c r="G5797" t="s">
        <v>24</v>
      </c>
      <c r="H5797" s="1">
        <v>2500</v>
      </c>
    </row>
    <row r="5798" spans="1:8">
      <c r="A5798" s="4" t="str">
        <f t="shared" si="90"/>
        <v>2012Colorado</v>
      </c>
      <c r="B5798">
        <v>2012</v>
      </c>
      <c r="C5798" t="s">
        <v>12</v>
      </c>
      <c r="D5798" s="1">
        <v>0</v>
      </c>
      <c r="E5798" s="1">
        <v>0</v>
      </c>
      <c r="F5798" s="1">
        <v>0</v>
      </c>
      <c r="G5798" t="s">
        <v>25</v>
      </c>
      <c r="H5798" s="1">
        <v>5048</v>
      </c>
    </row>
    <row r="5799" spans="1:8">
      <c r="A5799" s="4" t="str">
        <f t="shared" si="90"/>
        <v>2012Colorado</v>
      </c>
      <c r="B5799">
        <v>2012</v>
      </c>
      <c r="C5799" t="s">
        <v>12</v>
      </c>
      <c r="D5799" s="1">
        <v>0</v>
      </c>
      <c r="E5799" s="1">
        <v>0</v>
      </c>
      <c r="F5799" s="1">
        <v>0</v>
      </c>
      <c r="G5799" t="s">
        <v>26</v>
      </c>
      <c r="H5799" s="1">
        <v>20</v>
      </c>
    </row>
    <row r="5800" spans="1:8">
      <c r="A5800" s="4" t="str">
        <f t="shared" si="90"/>
        <v>2012Colorado</v>
      </c>
      <c r="B5800">
        <v>2012</v>
      </c>
      <c r="C5800" t="s">
        <v>12</v>
      </c>
      <c r="D5800" s="1">
        <v>0</v>
      </c>
      <c r="E5800" s="1">
        <v>0</v>
      </c>
      <c r="F5800" s="1">
        <v>0</v>
      </c>
      <c r="G5800" t="s">
        <v>27</v>
      </c>
      <c r="H5800" s="1">
        <v>2844</v>
      </c>
    </row>
    <row r="5801" spans="1:8">
      <c r="A5801" s="4" t="str">
        <f t="shared" si="90"/>
        <v>2012Colorado</v>
      </c>
      <c r="B5801">
        <v>2012</v>
      </c>
      <c r="C5801" t="s">
        <v>12</v>
      </c>
      <c r="D5801" s="1">
        <v>0</v>
      </c>
      <c r="E5801" s="1">
        <v>0</v>
      </c>
      <c r="F5801" s="1">
        <v>0</v>
      </c>
      <c r="G5801" t="s">
        <v>28</v>
      </c>
      <c r="H5801" s="1">
        <v>5939</v>
      </c>
    </row>
    <row r="5802" spans="1:8">
      <c r="A5802" s="4" t="str">
        <f t="shared" si="90"/>
        <v>2012Colorado</v>
      </c>
      <c r="B5802">
        <v>2012</v>
      </c>
      <c r="C5802" t="s">
        <v>12</v>
      </c>
      <c r="D5802" s="1">
        <v>0</v>
      </c>
      <c r="E5802" s="1">
        <v>0</v>
      </c>
      <c r="F5802" s="1">
        <v>0</v>
      </c>
      <c r="G5802" t="s">
        <v>29</v>
      </c>
      <c r="H5802" s="1">
        <v>3343</v>
      </c>
    </row>
    <row r="5803" spans="1:8">
      <c r="A5803" s="4" t="str">
        <f t="shared" si="90"/>
        <v>2012Colorado</v>
      </c>
      <c r="B5803">
        <v>2012</v>
      </c>
      <c r="C5803" t="s">
        <v>12</v>
      </c>
      <c r="D5803" s="1">
        <v>0</v>
      </c>
      <c r="E5803" s="1">
        <v>0</v>
      </c>
      <c r="F5803" s="1">
        <v>0</v>
      </c>
      <c r="G5803" t="s">
        <v>30</v>
      </c>
      <c r="H5803" s="1">
        <v>2992</v>
      </c>
    </row>
    <row r="5804" spans="1:8">
      <c r="A5804" s="4" t="str">
        <f t="shared" si="90"/>
        <v>2012Colorado</v>
      </c>
      <c r="B5804">
        <v>2012</v>
      </c>
      <c r="C5804" t="s">
        <v>12</v>
      </c>
      <c r="D5804" s="1">
        <v>0</v>
      </c>
      <c r="E5804" s="1">
        <v>0</v>
      </c>
      <c r="F5804" s="1">
        <v>0</v>
      </c>
      <c r="G5804" t="s">
        <v>31</v>
      </c>
      <c r="H5804" s="1">
        <v>835</v>
      </c>
    </row>
    <row r="5805" spans="1:8">
      <c r="A5805" s="4" t="str">
        <f t="shared" si="90"/>
        <v>2012Colorado</v>
      </c>
      <c r="B5805">
        <v>2012</v>
      </c>
      <c r="C5805" t="s">
        <v>12</v>
      </c>
      <c r="D5805" s="1">
        <v>0</v>
      </c>
      <c r="E5805" s="1">
        <v>0</v>
      </c>
      <c r="F5805" s="1">
        <v>0</v>
      </c>
      <c r="G5805" t="s">
        <v>32</v>
      </c>
      <c r="H5805" s="1">
        <v>3771</v>
      </c>
    </row>
    <row r="5806" spans="1:8">
      <c r="A5806" s="4" t="str">
        <f t="shared" si="90"/>
        <v>2012Colorado</v>
      </c>
      <c r="B5806">
        <v>2012</v>
      </c>
      <c r="C5806" t="s">
        <v>12</v>
      </c>
      <c r="D5806" s="1">
        <v>0</v>
      </c>
      <c r="E5806" s="1">
        <v>0</v>
      </c>
      <c r="F5806" s="1">
        <v>0</v>
      </c>
      <c r="G5806" t="s">
        <v>33</v>
      </c>
      <c r="H5806" s="1">
        <v>2021</v>
      </c>
    </row>
    <row r="5807" spans="1:8">
      <c r="A5807" s="4" t="str">
        <f t="shared" si="90"/>
        <v>2012Colorado</v>
      </c>
      <c r="B5807">
        <v>2012</v>
      </c>
      <c r="C5807" t="s">
        <v>12</v>
      </c>
      <c r="D5807" s="1">
        <v>0</v>
      </c>
      <c r="E5807" s="1">
        <v>0</v>
      </c>
      <c r="F5807" s="1">
        <v>0</v>
      </c>
      <c r="G5807" t="s">
        <v>34</v>
      </c>
      <c r="H5807" s="1">
        <v>4472</v>
      </c>
    </row>
    <row r="5808" spans="1:8">
      <c r="A5808" s="4" t="str">
        <f t="shared" si="90"/>
        <v>2012Colorado</v>
      </c>
      <c r="B5808">
        <v>2012</v>
      </c>
      <c r="C5808" t="s">
        <v>12</v>
      </c>
      <c r="D5808" s="1">
        <v>0</v>
      </c>
      <c r="E5808" s="1">
        <v>0</v>
      </c>
      <c r="F5808" s="1">
        <v>0</v>
      </c>
      <c r="G5808" t="s">
        <v>35</v>
      </c>
      <c r="H5808" s="1">
        <v>3789</v>
      </c>
    </row>
    <row r="5809" spans="1:8">
      <c r="A5809" s="4" t="str">
        <f t="shared" si="90"/>
        <v>2012Colorado</v>
      </c>
      <c r="B5809">
        <v>2012</v>
      </c>
      <c r="C5809" t="s">
        <v>12</v>
      </c>
      <c r="D5809" s="1">
        <v>0</v>
      </c>
      <c r="E5809" s="1">
        <v>0</v>
      </c>
      <c r="F5809" s="1">
        <v>0</v>
      </c>
      <c r="G5809" t="s">
        <v>36</v>
      </c>
      <c r="H5809" s="1">
        <v>679</v>
      </c>
    </row>
    <row r="5810" spans="1:8">
      <c r="A5810" s="4" t="str">
        <f t="shared" si="90"/>
        <v>2012Colorado</v>
      </c>
      <c r="B5810">
        <v>2012</v>
      </c>
      <c r="C5810" t="s">
        <v>12</v>
      </c>
      <c r="D5810" s="1">
        <v>0</v>
      </c>
      <c r="E5810" s="1">
        <v>0</v>
      </c>
      <c r="F5810" s="1">
        <v>0</v>
      </c>
      <c r="G5810" t="s">
        <v>37</v>
      </c>
      <c r="H5810" s="1">
        <v>2464</v>
      </c>
    </row>
    <row r="5811" spans="1:8">
      <c r="A5811" s="4" t="str">
        <f t="shared" si="90"/>
        <v>2012Colorado</v>
      </c>
      <c r="B5811">
        <v>2012</v>
      </c>
      <c r="C5811" t="s">
        <v>12</v>
      </c>
      <c r="D5811" s="1">
        <v>0</v>
      </c>
      <c r="E5811" s="1">
        <v>0</v>
      </c>
      <c r="F5811" s="1">
        <v>0</v>
      </c>
      <c r="G5811" t="s">
        <v>38</v>
      </c>
      <c r="H5811" s="1">
        <v>6520</v>
      </c>
    </row>
    <row r="5812" spans="1:8">
      <c r="A5812" s="4" t="str">
        <f t="shared" si="90"/>
        <v>2012Colorado</v>
      </c>
      <c r="B5812">
        <v>2012</v>
      </c>
      <c r="C5812" t="s">
        <v>12</v>
      </c>
      <c r="D5812" s="1">
        <v>0</v>
      </c>
      <c r="E5812" s="1">
        <v>0</v>
      </c>
      <c r="F5812" s="1">
        <v>0</v>
      </c>
      <c r="G5812" t="s">
        <v>39</v>
      </c>
      <c r="H5812" s="1">
        <v>7250</v>
      </c>
    </row>
    <row r="5813" spans="1:8">
      <c r="A5813" s="4" t="str">
        <f t="shared" si="90"/>
        <v>2012Colorado</v>
      </c>
      <c r="B5813">
        <v>2012</v>
      </c>
      <c r="C5813" t="s">
        <v>12</v>
      </c>
      <c r="D5813" s="1">
        <v>0</v>
      </c>
      <c r="E5813" s="1">
        <v>0</v>
      </c>
      <c r="F5813" s="1">
        <v>0</v>
      </c>
      <c r="G5813" t="s">
        <v>40</v>
      </c>
      <c r="H5813" s="1">
        <v>4378</v>
      </c>
    </row>
    <row r="5814" spans="1:8">
      <c r="A5814" s="4" t="str">
        <f t="shared" si="90"/>
        <v>2012Colorado</v>
      </c>
      <c r="B5814">
        <v>2012</v>
      </c>
      <c r="C5814" t="s">
        <v>12</v>
      </c>
      <c r="D5814" s="1">
        <v>0</v>
      </c>
      <c r="E5814" s="1">
        <v>0</v>
      </c>
      <c r="F5814" s="1">
        <v>0</v>
      </c>
      <c r="G5814" t="s">
        <v>41</v>
      </c>
      <c r="H5814" s="1">
        <v>1918</v>
      </c>
    </row>
    <row r="5815" spans="1:8">
      <c r="A5815" s="4" t="str">
        <f t="shared" si="90"/>
        <v>2012Colorado</v>
      </c>
      <c r="B5815">
        <v>2012</v>
      </c>
      <c r="C5815" t="s">
        <v>12</v>
      </c>
      <c r="D5815" s="1">
        <v>0</v>
      </c>
      <c r="E5815" s="1">
        <v>0</v>
      </c>
      <c r="F5815" s="1">
        <v>0</v>
      </c>
      <c r="G5815" t="s">
        <v>42</v>
      </c>
      <c r="H5815" s="1">
        <v>4533</v>
      </c>
    </row>
    <row r="5816" spans="1:8">
      <c r="A5816" s="4" t="str">
        <f t="shared" si="90"/>
        <v>2012Colorado</v>
      </c>
      <c r="B5816">
        <v>2012</v>
      </c>
      <c r="C5816" t="s">
        <v>12</v>
      </c>
      <c r="D5816" s="1">
        <v>0</v>
      </c>
      <c r="E5816" s="1">
        <v>0</v>
      </c>
      <c r="F5816" s="1">
        <v>0</v>
      </c>
      <c r="G5816" t="s">
        <v>43</v>
      </c>
      <c r="H5816" s="1">
        <v>4582</v>
      </c>
    </row>
    <row r="5817" spans="1:8">
      <c r="A5817" s="4" t="str">
        <f t="shared" si="90"/>
        <v>2012Colorado</v>
      </c>
      <c r="B5817">
        <v>2012</v>
      </c>
      <c r="C5817" t="s">
        <v>12</v>
      </c>
      <c r="D5817" s="1">
        <v>0</v>
      </c>
      <c r="E5817" s="1">
        <v>0</v>
      </c>
      <c r="F5817" s="1">
        <v>0</v>
      </c>
      <c r="G5817" t="s">
        <v>44</v>
      </c>
      <c r="H5817" s="1">
        <v>2419</v>
      </c>
    </row>
    <row r="5818" spans="1:8">
      <c r="A5818" s="4" t="str">
        <f t="shared" si="90"/>
        <v>2012Colorado</v>
      </c>
      <c r="B5818">
        <v>2012</v>
      </c>
      <c r="C5818" t="s">
        <v>12</v>
      </c>
      <c r="D5818" s="1">
        <v>0</v>
      </c>
      <c r="E5818" s="1">
        <v>0</v>
      </c>
      <c r="F5818" s="1">
        <v>0</v>
      </c>
      <c r="G5818" t="s">
        <v>45</v>
      </c>
      <c r="H5818" s="1">
        <v>3950</v>
      </c>
    </row>
    <row r="5819" spans="1:8">
      <c r="A5819" s="4" t="str">
        <f t="shared" si="90"/>
        <v>2012Colorado</v>
      </c>
      <c r="B5819">
        <v>2012</v>
      </c>
      <c r="C5819" t="s">
        <v>12</v>
      </c>
      <c r="D5819" s="1">
        <v>0</v>
      </c>
      <c r="E5819" s="1">
        <v>0</v>
      </c>
      <c r="F5819" s="1">
        <v>0</v>
      </c>
      <c r="G5819" t="s">
        <v>46</v>
      </c>
      <c r="H5819" s="1">
        <v>137</v>
      </c>
    </row>
    <row r="5820" spans="1:8">
      <c r="A5820" s="4" t="str">
        <f t="shared" si="90"/>
        <v>2012Colorado</v>
      </c>
      <c r="B5820">
        <v>2012</v>
      </c>
      <c r="C5820" t="s">
        <v>12</v>
      </c>
      <c r="D5820" s="1">
        <v>0</v>
      </c>
      <c r="E5820" s="1">
        <v>0</v>
      </c>
      <c r="F5820" s="1">
        <v>0</v>
      </c>
      <c r="G5820" t="s">
        <v>47</v>
      </c>
      <c r="H5820" s="1">
        <v>2383</v>
      </c>
    </row>
    <row r="5821" spans="1:8">
      <c r="A5821" s="4" t="str">
        <f t="shared" si="90"/>
        <v>2012Colorado</v>
      </c>
      <c r="B5821">
        <v>2012</v>
      </c>
      <c r="C5821" t="s">
        <v>12</v>
      </c>
      <c r="D5821" s="1">
        <v>0</v>
      </c>
      <c r="E5821" s="1">
        <v>0</v>
      </c>
      <c r="F5821" s="1">
        <v>0</v>
      </c>
      <c r="G5821" t="s">
        <v>48</v>
      </c>
      <c r="H5821" s="1">
        <v>756</v>
      </c>
    </row>
    <row r="5822" spans="1:8">
      <c r="A5822" s="4" t="str">
        <f t="shared" si="90"/>
        <v>2012Colorado</v>
      </c>
      <c r="B5822">
        <v>2012</v>
      </c>
      <c r="C5822" t="s">
        <v>12</v>
      </c>
      <c r="D5822" s="1">
        <v>0</v>
      </c>
      <c r="E5822" s="1">
        <v>0</v>
      </c>
      <c r="F5822" s="1">
        <v>0</v>
      </c>
      <c r="G5822" t="s">
        <v>49</v>
      </c>
      <c r="H5822" s="1">
        <v>2535</v>
      </c>
    </row>
    <row r="5823" spans="1:8">
      <c r="A5823" s="4" t="str">
        <f t="shared" si="90"/>
        <v>2012Colorado</v>
      </c>
      <c r="B5823">
        <v>2012</v>
      </c>
      <c r="C5823" t="s">
        <v>12</v>
      </c>
      <c r="D5823" s="1">
        <v>0</v>
      </c>
      <c r="E5823" s="1">
        <v>0</v>
      </c>
      <c r="F5823" s="1">
        <v>0</v>
      </c>
      <c r="G5823" t="s">
        <v>50</v>
      </c>
      <c r="H5823" s="1">
        <v>17355</v>
      </c>
    </row>
    <row r="5824" spans="1:8">
      <c r="A5824" s="4" t="str">
        <f t="shared" si="90"/>
        <v>2012Colorado</v>
      </c>
      <c r="B5824">
        <v>2012</v>
      </c>
      <c r="C5824" t="s">
        <v>12</v>
      </c>
      <c r="D5824" s="1">
        <v>0</v>
      </c>
      <c r="E5824" s="1">
        <v>0</v>
      </c>
      <c r="F5824" s="1">
        <v>0</v>
      </c>
      <c r="G5824" t="s">
        <v>51</v>
      </c>
      <c r="H5824" s="1">
        <v>6398</v>
      </c>
    </row>
    <row r="5825" spans="1:8">
      <c r="A5825" s="4" t="str">
        <f t="shared" si="90"/>
        <v>2012Colorado</v>
      </c>
      <c r="B5825">
        <v>2012</v>
      </c>
      <c r="C5825" t="s">
        <v>12</v>
      </c>
      <c r="D5825" s="1">
        <v>0</v>
      </c>
      <c r="E5825" s="1">
        <v>0</v>
      </c>
      <c r="F5825" s="1">
        <v>0</v>
      </c>
      <c r="G5825" t="s">
        <v>52</v>
      </c>
      <c r="H5825" s="1">
        <v>503</v>
      </c>
    </row>
    <row r="5826" spans="1:8">
      <c r="A5826" s="4" t="str">
        <f t="shared" si="90"/>
        <v>2012Colorado</v>
      </c>
      <c r="B5826">
        <v>2012</v>
      </c>
      <c r="C5826" t="s">
        <v>12</v>
      </c>
      <c r="D5826" s="1">
        <v>0</v>
      </c>
      <c r="E5826" s="1">
        <v>0</v>
      </c>
      <c r="F5826" s="1">
        <v>0</v>
      </c>
      <c r="G5826" t="s">
        <v>53</v>
      </c>
      <c r="H5826" s="1">
        <v>3796</v>
      </c>
    </row>
    <row r="5827" spans="1:8">
      <c r="A5827" s="4" t="str">
        <f t="shared" ref="A5827:A5890" si="91">B5827&amp;C5827</f>
        <v>2012Colorado</v>
      </c>
      <c r="B5827">
        <v>2012</v>
      </c>
      <c r="C5827" t="s">
        <v>12</v>
      </c>
      <c r="D5827" s="1">
        <v>0</v>
      </c>
      <c r="E5827" s="1">
        <v>0</v>
      </c>
      <c r="F5827" s="1">
        <v>0</v>
      </c>
      <c r="G5827" t="s">
        <v>54</v>
      </c>
      <c r="H5827" s="1">
        <v>4853</v>
      </c>
    </row>
    <row r="5828" spans="1:8">
      <c r="A5828" s="4" t="str">
        <f t="shared" si="91"/>
        <v>2012Colorado</v>
      </c>
      <c r="B5828">
        <v>2012</v>
      </c>
      <c r="C5828" t="s">
        <v>12</v>
      </c>
      <c r="D5828" s="1">
        <v>0</v>
      </c>
      <c r="E5828" s="1">
        <v>0</v>
      </c>
      <c r="F5828" s="1">
        <v>0</v>
      </c>
      <c r="G5828" t="s">
        <v>55</v>
      </c>
      <c r="H5828" s="1">
        <v>837</v>
      </c>
    </row>
    <row r="5829" spans="1:8">
      <c r="A5829" s="4" t="str">
        <f t="shared" si="91"/>
        <v>2012Colorado</v>
      </c>
      <c r="B5829">
        <v>2012</v>
      </c>
      <c r="C5829" t="s">
        <v>12</v>
      </c>
      <c r="D5829" s="1">
        <v>0</v>
      </c>
      <c r="E5829" s="1">
        <v>0</v>
      </c>
      <c r="F5829" s="1">
        <v>0</v>
      </c>
      <c r="G5829" t="s">
        <v>56</v>
      </c>
      <c r="H5829" s="1">
        <v>3000</v>
      </c>
    </row>
    <row r="5830" spans="1:8">
      <c r="A5830" s="4" t="str">
        <f t="shared" si="91"/>
        <v>2012Colorado</v>
      </c>
      <c r="B5830">
        <v>2012</v>
      </c>
      <c r="C5830" t="s">
        <v>12</v>
      </c>
      <c r="D5830" s="1">
        <v>0</v>
      </c>
      <c r="E5830" s="1">
        <v>0</v>
      </c>
      <c r="F5830" s="1">
        <v>0</v>
      </c>
      <c r="G5830" t="s">
        <v>57</v>
      </c>
      <c r="H5830" s="1">
        <v>5602</v>
      </c>
    </row>
    <row r="5831" spans="1:8">
      <c r="A5831" s="4" t="str">
        <f t="shared" si="91"/>
        <v>2012Colorado</v>
      </c>
      <c r="B5831">
        <v>2012</v>
      </c>
      <c r="C5831" t="s">
        <v>12</v>
      </c>
      <c r="D5831" s="1">
        <v>0</v>
      </c>
      <c r="E5831" s="1">
        <v>0</v>
      </c>
      <c r="F5831" s="1">
        <v>0</v>
      </c>
      <c r="G5831" t="s">
        <v>58</v>
      </c>
      <c r="H5831" s="1">
        <v>1144</v>
      </c>
    </row>
    <row r="5832" spans="1:8">
      <c r="A5832" s="4" t="str">
        <f t="shared" si="91"/>
        <v>2012Connecticut</v>
      </c>
      <c r="B5832">
        <v>2012</v>
      </c>
      <c r="C5832" s="4" t="s">
        <v>13</v>
      </c>
      <c r="D5832" s="1">
        <v>3555319</v>
      </c>
      <c r="E5832" s="1">
        <v>3114940</v>
      </c>
      <c r="F5832" s="1">
        <v>334918</v>
      </c>
      <c r="G5832">
        <v>0</v>
      </c>
      <c r="H5832" s="1">
        <v>0</v>
      </c>
    </row>
    <row r="5833" spans="1:8">
      <c r="A5833" s="4" t="str">
        <f t="shared" si="91"/>
        <v>2012Connecticut</v>
      </c>
      <c r="B5833">
        <v>2012</v>
      </c>
      <c r="C5833" t="s">
        <v>13</v>
      </c>
      <c r="D5833" s="1">
        <v>0</v>
      </c>
      <c r="E5833" s="1">
        <v>0</v>
      </c>
      <c r="F5833" s="1">
        <v>0</v>
      </c>
      <c r="G5833" t="s">
        <v>7</v>
      </c>
      <c r="H5833" s="1">
        <v>46</v>
      </c>
    </row>
    <row r="5834" spans="1:8">
      <c r="A5834" s="4" t="str">
        <f t="shared" si="91"/>
        <v>2012Connecticut</v>
      </c>
      <c r="B5834">
        <v>2012</v>
      </c>
      <c r="C5834" t="s">
        <v>13</v>
      </c>
      <c r="D5834" s="1">
        <v>0</v>
      </c>
      <c r="E5834" s="1">
        <v>0</v>
      </c>
      <c r="F5834" s="1">
        <v>0</v>
      </c>
      <c r="G5834" t="s">
        <v>8</v>
      </c>
      <c r="H5834" s="1">
        <v>439</v>
      </c>
    </row>
    <row r="5835" spans="1:8">
      <c r="A5835" s="4" t="str">
        <f t="shared" si="91"/>
        <v>2012Connecticut</v>
      </c>
      <c r="B5835">
        <v>2012</v>
      </c>
      <c r="C5835" t="s">
        <v>13</v>
      </c>
      <c r="D5835" s="1">
        <v>0</v>
      </c>
      <c r="E5835" s="1">
        <v>0</v>
      </c>
      <c r="F5835" s="1">
        <v>0</v>
      </c>
      <c r="G5835" t="s">
        <v>9</v>
      </c>
      <c r="H5835" s="1">
        <v>3167</v>
      </c>
    </row>
    <row r="5836" spans="1:8">
      <c r="A5836" s="4" t="str">
        <f t="shared" si="91"/>
        <v>2012Connecticut</v>
      </c>
      <c r="B5836">
        <v>2012</v>
      </c>
      <c r="C5836" t="s">
        <v>13</v>
      </c>
      <c r="D5836" s="1">
        <v>0</v>
      </c>
      <c r="E5836" s="1">
        <v>0</v>
      </c>
      <c r="F5836" s="1">
        <v>0</v>
      </c>
      <c r="G5836" t="s">
        <v>10</v>
      </c>
      <c r="H5836" s="1">
        <v>200</v>
      </c>
    </row>
    <row r="5837" spans="1:8">
      <c r="A5837" s="4" t="str">
        <f t="shared" si="91"/>
        <v>2012Connecticut</v>
      </c>
      <c r="B5837">
        <v>2012</v>
      </c>
      <c r="C5837" t="s">
        <v>13</v>
      </c>
      <c r="D5837" s="1">
        <v>0</v>
      </c>
      <c r="E5837" s="1">
        <v>0</v>
      </c>
      <c r="F5837" s="1">
        <v>0</v>
      </c>
      <c r="G5837" t="s">
        <v>11</v>
      </c>
      <c r="H5837" s="1">
        <v>3161</v>
      </c>
    </row>
    <row r="5838" spans="1:8">
      <c r="A5838" s="4" t="str">
        <f t="shared" si="91"/>
        <v>2012Connecticut</v>
      </c>
      <c r="B5838">
        <v>2012</v>
      </c>
      <c r="C5838" t="s">
        <v>13</v>
      </c>
      <c r="D5838" s="1">
        <v>0</v>
      </c>
      <c r="E5838" s="1">
        <v>0</v>
      </c>
      <c r="F5838" s="1">
        <v>0</v>
      </c>
      <c r="G5838" t="s">
        <v>12</v>
      </c>
      <c r="H5838" s="1">
        <v>367</v>
      </c>
    </row>
    <row r="5839" spans="1:8">
      <c r="A5839" s="4" t="str">
        <f t="shared" si="91"/>
        <v>2012Connecticut</v>
      </c>
      <c r="B5839">
        <v>2012</v>
      </c>
      <c r="C5839" t="s">
        <v>13</v>
      </c>
      <c r="D5839" s="1">
        <v>0</v>
      </c>
      <c r="E5839" s="1">
        <v>0</v>
      </c>
      <c r="F5839" s="1">
        <v>0</v>
      </c>
      <c r="G5839" t="s">
        <v>13</v>
      </c>
      <c r="H5839" s="1">
        <v>0</v>
      </c>
    </row>
    <row r="5840" spans="1:8">
      <c r="A5840" s="4" t="str">
        <f t="shared" si="91"/>
        <v>2012Connecticut</v>
      </c>
      <c r="B5840">
        <v>2012</v>
      </c>
      <c r="C5840" t="s">
        <v>13</v>
      </c>
      <c r="D5840" s="1">
        <v>0</v>
      </c>
      <c r="E5840" s="1">
        <v>0</v>
      </c>
      <c r="F5840" s="1">
        <v>0</v>
      </c>
      <c r="G5840" t="s">
        <v>14</v>
      </c>
      <c r="H5840" s="1">
        <v>22</v>
      </c>
    </row>
    <row r="5841" spans="1:8">
      <c r="A5841" s="4" t="str">
        <f t="shared" si="91"/>
        <v>2012Connecticut</v>
      </c>
      <c r="B5841">
        <v>2012</v>
      </c>
      <c r="C5841" t="s">
        <v>13</v>
      </c>
      <c r="D5841" s="1">
        <v>0</v>
      </c>
      <c r="E5841" s="1">
        <v>0</v>
      </c>
      <c r="F5841" s="1">
        <v>0</v>
      </c>
      <c r="G5841" t="s">
        <v>15</v>
      </c>
      <c r="H5841" s="1">
        <v>288</v>
      </c>
    </row>
    <row r="5842" spans="1:8">
      <c r="A5842" s="4" t="str">
        <f t="shared" si="91"/>
        <v>2012Connecticut</v>
      </c>
      <c r="B5842">
        <v>2012</v>
      </c>
      <c r="C5842" t="s">
        <v>13</v>
      </c>
      <c r="D5842" s="1">
        <v>0</v>
      </c>
      <c r="E5842" s="1">
        <v>0</v>
      </c>
      <c r="F5842" s="1">
        <v>0</v>
      </c>
      <c r="G5842" t="s">
        <v>16</v>
      </c>
      <c r="H5842" s="1">
        <v>6578</v>
      </c>
    </row>
    <row r="5843" spans="1:8">
      <c r="A5843" s="4" t="str">
        <f t="shared" si="91"/>
        <v>2012Connecticut</v>
      </c>
      <c r="B5843">
        <v>2012</v>
      </c>
      <c r="C5843" t="s">
        <v>13</v>
      </c>
      <c r="D5843" s="1">
        <v>0</v>
      </c>
      <c r="E5843" s="1">
        <v>0</v>
      </c>
      <c r="F5843" s="1">
        <v>0</v>
      </c>
      <c r="G5843" t="s">
        <v>17</v>
      </c>
      <c r="H5843" s="1">
        <v>1702</v>
      </c>
    </row>
    <row r="5844" spans="1:8">
      <c r="A5844" s="4" t="str">
        <f t="shared" si="91"/>
        <v>2012Connecticut</v>
      </c>
      <c r="B5844">
        <v>2012</v>
      </c>
      <c r="C5844" t="s">
        <v>13</v>
      </c>
      <c r="D5844" s="1">
        <v>0</v>
      </c>
      <c r="E5844" s="1">
        <v>0</v>
      </c>
      <c r="F5844" s="1">
        <v>0</v>
      </c>
      <c r="G5844" t="s">
        <v>18</v>
      </c>
      <c r="H5844" s="1">
        <v>408</v>
      </c>
    </row>
    <row r="5845" spans="1:8">
      <c r="A5845" s="4" t="str">
        <f t="shared" si="91"/>
        <v>2012Connecticut</v>
      </c>
      <c r="B5845">
        <v>2012</v>
      </c>
      <c r="C5845" t="s">
        <v>13</v>
      </c>
      <c r="D5845" s="1">
        <v>0</v>
      </c>
      <c r="E5845" s="1">
        <v>0</v>
      </c>
      <c r="F5845" s="1">
        <v>0</v>
      </c>
      <c r="G5845" t="s">
        <v>19</v>
      </c>
      <c r="H5845" s="1">
        <v>97</v>
      </c>
    </row>
    <row r="5846" spans="1:8">
      <c r="A5846" s="4" t="str">
        <f t="shared" si="91"/>
        <v>2012Connecticut</v>
      </c>
      <c r="B5846">
        <v>2012</v>
      </c>
      <c r="C5846" t="s">
        <v>13</v>
      </c>
      <c r="D5846" s="1">
        <v>0</v>
      </c>
      <c r="E5846" s="1">
        <v>0</v>
      </c>
      <c r="F5846" s="1">
        <v>0</v>
      </c>
      <c r="G5846" t="s">
        <v>20</v>
      </c>
      <c r="H5846" s="1">
        <v>912</v>
      </c>
    </row>
    <row r="5847" spans="1:8">
      <c r="A5847" s="4" t="str">
        <f t="shared" si="91"/>
        <v>2012Connecticut</v>
      </c>
      <c r="B5847">
        <v>2012</v>
      </c>
      <c r="C5847" t="s">
        <v>13</v>
      </c>
      <c r="D5847" s="1">
        <v>0</v>
      </c>
      <c r="E5847" s="1">
        <v>0</v>
      </c>
      <c r="F5847" s="1">
        <v>0</v>
      </c>
      <c r="G5847" t="s">
        <v>21</v>
      </c>
      <c r="H5847" s="1">
        <v>53</v>
      </c>
    </row>
    <row r="5848" spans="1:8">
      <c r="A5848" s="4" t="str">
        <f t="shared" si="91"/>
        <v>2012Connecticut</v>
      </c>
      <c r="B5848">
        <v>2012</v>
      </c>
      <c r="C5848" t="s">
        <v>13</v>
      </c>
      <c r="D5848" s="1">
        <v>0</v>
      </c>
      <c r="E5848" s="1">
        <v>0</v>
      </c>
      <c r="F5848" s="1">
        <v>0</v>
      </c>
      <c r="G5848" t="s">
        <v>22</v>
      </c>
      <c r="H5848" s="1">
        <v>0</v>
      </c>
    </row>
    <row r="5849" spans="1:8">
      <c r="A5849" s="4" t="str">
        <f t="shared" si="91"/>
        <v>2012Connecticut</v>
      </c>
      <c r="B5849">
        <v>2012</v>
      </c>
      <c r="C5849" t="s">
        <v>13</v>
      </c>
      <c r="D5849" s="1">
        <v>0</v>
      </c>
      <c r="E5849" s="1">
        <v>0</v>
      </c>
      <c r="F5849" s="1">
        <v>0</v>
      </c>
      <c r="G5849" t="s">
        <v>23</v>
      </c>
      <c r="H5849" s="1">
        <v>0</v>
      </c>
    </row>
    <row r="5850" spans="1:8">
      <c r="A5850" s="4" t="str">
        <f t="shared" si="91"/>
        <v>2012Connecticut</v>
      </c>
      <c r="B5850">
        <v>2012</v>
      </c>
      <c r="C5850" t="s">
        <v>13</v>
      </c>
      <c r="D5850" s="1">
        <v>0</v>
      </c>
      <c r="E5850" s="1">
        <v>0</v>
      </c>
      <c r="F5850" s="1">
        <v>0</v>
      </c>
      <c r="G5850" t="s">
        <v>24</v>
      </c>
      <c r="H5850" s="1">
        <v>124</v>
      </c>
    </row>
    <row r="5851" spans="1:8">
      <c r="A5851" s="4" t="str">
        <f t="shared" si="91"/>
        <v>2012Connecticut</v>
      </c>
      <c r="B5851">
        <v>2012</v>
      </c>
      <c r="C5851" t="s">
        <v>13</v>
      </c>
      <c r="D5851" s="1">
        <v>0</v>
      </c>
      <c r="E5851" s="1">
        <v>0</v>
      </c>
      <c r="F5851" s="1">
        <v>0</v>
      </c>
      <c r="G5851" t="s">
        <v>25</v>
      </c>
      <c r="H5851" s="1">
        <v>909</v>
      </c>
    </row>
    <row r="5852" spans="1:8">
      <c r="A5852" s="4" t="str">
        <f t="shared" si="91"/>
        <v>2012Connecticut</v>
      </c>
      <c r="B5852">
        <v>2012</v>
      </c>
      <c r="C5852" t="s">
        <v>13</v>
      </c>
      <c r="D5852" s="1">
        <v>0</v>
      </c>
      <c r="E5852" s="1">
        <v>0</v>
      </c>
      <c r="F5852" s="1">
        <v>0</v>
      </c>
      <c r="G5852" t="s">
        <v>26</v>
      </c>
      <c r="H5852" s="1">
        <v>1224</v>
      </c>
    </row>
    <row r="5853" spans="1:8">
      <c r="A5853" s="4" t="str">
        <f t="shared" si="91"/>
        <v>2012Connecticut</v>
      </c>
      <c r="B5853">
        <v>2012</v>
      </c>
      <c r="C5853" t="s">
        <v>13</v>
      </c>
      <c r="D5853" s="1">
        <v>0</v>
      </c>
      <c r="E5853" s="1">
        <v>0</v>
      </c>
      <c r="F5853" s="1">
        <v>0</v>
      </c>
      <c r="G5853" t="s">
        <v>27</v>
      </c>
      <c r="H5853" s="1">
        <v>1752</v>
      </c>
    </row>
    <row r="5854" spans="1:8">
      <c r="A5854" s="4" t="str">
        <f t="shared" si="91"/>
        <v>2012Connecticut</v>
      </c>
      <c r="B5854">
        <v>2012</v>
      </c>
      <c r="C5854" t="s">
        <v>13</v>
      </c>
      <c r="D5854" s="1">
        <v>0</v>
      </c>
      <c r="E5854" s="1">
        <v>0</v>
      </c>
      <c r="F5854" s="1">
        <v>0</v>
      </c>
      <c r="G5854" t="s">
        <v>28</v>
      </c>
      <c r="H5854" s="1">
        <v>8743</v>
      </c>
    </row>
    <row r="5855" spans="1:8">
      <c r="A5855" s="4" t="str">
        <f t="shared" si="91"/>
        <v>2012Connecticut</v>
      </c>
      <c r="B5855">
        <v>2012</v>
      </c>
      <c r="C5855" t="s">
        <v>13</v>
      </c>
      <c r="D5855" s="1">
        <v>0</v>
      </c>
      <c r="E5855" s="1">
        <v>0</v>
      </c>
      <c r="F5855" s="1">
        <v>0</v>
      </c>
      <c r="G5855" t="s">
        <v>29</v>
      </c>
      <c r="H5855" s="1">
        <v>753</v>
      </c>
    </row>
    <row r="5856" spans="1:8">
      <c r="A5856" s="4" t="str">
        <f t="shared" si="91"/>
        <v>2012Connecticut</v>
      </c>
      <c r="B5856">
        <v>2012</v>
      </c>
      <c r="C5856" t="s">
        <v>13</v>
      </c>
      <c r="D5856" s="1">
        <v>0</v>
      </c>
      <c r="E5856" s="1">
        <v>0</v>
      </c>
      <c r="F5856" s="1">
        <v>0</v>
      </c>
      <c r="G5856" t="s">
        <v>30</v>
      </c>
      <c r="H5856" s="1">
        <v>605</v>
      </c>
    </row>
    <row r="5857" spans="1:8">
      <c r="A5857" s="4" t="str">
        <f t="shared" si="91"/>
        <v>2012Connecticut</v>
      </c>
      <c r="B5857">
        <v>2012</v>
      </c>
      <c r="C5857" t="s">
        <v>13</v>
      </c>
      <c r="D5857" s="1">
        <v>0</v>
      </c>
      <c r="E5857" s="1">
        <v>0</v>
      </c>
      <c r="F5857" s="1">
        <v>0</v>
      </c>
      <c r="G5857" t="s">
        <v>31</v>
      </c>
      <c r="H5857" s="1">
        <v>276</v>
      </c>
    </row>
    <row r="5858" spans="1:8">
      <c r="A5858" s="4" t="str">
        <f t="shared" si="91"/>
        <v>2012Connecticut</v>
      </c>
      <c r="B5858">
        <v>2012</v>
      </c>
      <c r="C5858" t="s">
        <v>13</v>
      </c>
      <c r="D5858" s="1">
        <v>0</v>
      </c>
      <c r="E5858" s="1">
        <v>0</v>
      </c>
      <c r="F5858" s="1">
        <v>0</v>
      </c>
      <c r="G5858" t="s">
        <v>32</v>
      </c>
      <c r="H5858" s="1">
        <v>358</v>
      </c>
    </row>
    <row r="5859" spans="1:8">
      <c r="A5859" s="4" t="str">
        <f t="shared" si="91"/>
        <v>2012Connecticut</v>
      </c>
      <c r="B5859">
        <v>2012</v>
      </c>
      <c r="C5859" t="s">
        <v>13</v>
      </c>
      <c r="D5859" s="1">
        <v>0</v>
      </c>
      <c r="E5859" s="1">
        <v>0</v>
      </c>
      <c r="F5859" s="1">
        <v>0</v>
      </c>
      <c r="G5859" t="s">
        <v>33</v>
      </c>
      <c r="H5859" s="1">
        <v>50</v>
      </c>
    </row>
    <row r="5860" spans="1:8">
      <c r="A5860" s="4" t="str">
        <f t="shared" si="91"/>
        <v>2012Connecticut</v>
      </c>
      <c r="B5860">
        <v>2012</v>
      </c>
      <c r="C5860" t="s">
        <v>13</v>
      </c>
      <c r="D5860" s="1">
        <v>0</v>
      </c>
      <c r="E5860" s="1">
        <v>0</v>
      </c>
      <c r="F5860" s="1">
        <v>0</v>
      </c>
      <c r="G5860" t="s">
        <v>34</v>
      </c>
      <c r="H5860" s="1">
        <v>45</v>
      </c>
    </row>
    <row r="5861" spans="1:8">
      <c r="A5861" s="4" t="str">
        <f t="shared" si="91"/>
        <v>2012Connecticut</v>
      </c>
      <c r="B5861">
        <v>2012</v>
      </c>
      <c r="C5861" t="s">
        <v>13</v>
      </c>
      <c r="D5861" s="1">
        <v>0</v>
      </c>
      <c r="E5861" s="1">
        <v>0</v>
      </c>
      <c r="F5861" s="1">
        <v>0</v>
      </c>
      <c r="G5861" t="s">
        <v>35</v>
      </c>
      <c r="H5861" s="1">
        <v>172</v>
      </c>
    </row>
    <row r="5862" spans="1:8">
      <c r="A5862" s="4" t="str">
        <f t="shared" si="91"/>
        <v>2012Connecticut</v>
      </c>
      <c r="B5862">
        <v>2012</v>
      </c>
      <c r="C5862" t="s">
        <v>13</v>
      </c>
      <c r="D5862" s="1">
        <v>0</v>
      </c>
      <c r="E5862" s="1">
        <v>0</v>
      </c>
      <c r="F5862" s="1">
        <v>0</v>
      </c>
      <c r="G5862" t="s">
        <v>36</v>
      </c>
      <c r="H5862" s="1">
        <v>1009</v>
      </c>
    </row>
    <row r="5863" spans="1:8">
      <c r="A5863" s="4" t="str">
        <f t="shared" si="91"/>
        <v>2012Connecticut</v>
      </c>
      <c r="B5863">
        <v>2012</v>
      </c>
      <c r="C5863" t="s">
        <v>13</v>
      </c>
      <c r="D5863" s="1">
        <v>0</v>
      </c>
      <c r="E5863" s="1">
        <v>0</v>
      </c>
      <c r="F5863" s="1">
        <v>0</v>
      </c>
      <c r="G5863" t="s">
        <v>37</v>
      </c>
      <c r="H5863" s="1">
        <v>5665</v>
      </c>
    </row>
    <row r="5864" spans="1:8">
      <c r="A5864" s="4" t="str">
        <f t="shared" si="91"/>
        <v>2012Connecticut</v>
      </c>
      <c r="B5864">
        <v>2012</v>
      </c>
      <c r="C5864" t="s">
        <v>13</v>
      </c>
      <c r="D5864" s="1">
        <v>0</v>
      </c>
      <c r="E5864" s="1">
        <v>0</v>
      </c>
      <c r="F5864" s="1">
        <v>0</v>
      </c>
      <c r="G5864" t="s">
        <v>38</v>
      </c>
      <c r="H5864" s="1">
        <v>444</v>
      </c>
    </row>
    <row r="5865" spans="1:8">
      <c r="A5865" s="4" t="str">
        <f t="shared" si="91"/>
        <v>2012Connecticut</v>
      </c>
      <c r="B5865">
        <v>2012</v>
      </c>
      <c r="C5865" t="s">
        <v>13</v>
      </c>
      <c r="D5865" s="1">
        <v>0</v>
      </c>
      <c r="E5865" s="1">
        <v>0</v>
      </c>
      <c r="F5865" s="1">
        <v>0</v>
      </c>
      <c r="G5865" t="s">
        <v>39</v>
      </c>
      <c r="H5865" s="1">
        <v>23310</v>
      </c>
    </row>
    <row r="5866" spans="1:8">
      <c r="A5866" s="4" t="str">
        <f t="shared" si="91"/>
        <v>2012Connecticut</v>
      </c>
      <c r="B5866">
        <v>2012</v>
      </c>
      <c r="C5866" t="s">
        <v>13</v>
      </c>
      <c r="D5866" s="1">
        <v>0</v>
      </c>
      <c r="E5866" s="1">
        <v>0</v>
      </c>
      <c r="F5866" s="1">
        <v>0</v>
      </c>
      <c r="G5866" t="s">
        <v>40</v>
      </c>
      <c r="H5866" s="1">
        <v>3379</v>
      </c>
    </row>
    <row r="5867" spans="1:8">
      <c r="A5867" s="4" t="str">
        <f t="shared" si="91"/>
        <v>2012Connecticut</v>
      </c>
      <c r="B5867">
        <v>2012</v>
      </c>
      <c r="C5867" t="s">
        <v>13</v>
      </c>
      <c r="D5867" s="1">
        <v>0</v>
      </c>
      <c r="E5867" s="1">
        <v>0</v>
      </c>
      <c r="F5867" s="1">
        <v>0</v>
      </c>
      <c r="G5867" t="s">
        <v>41</v>
      </c>
      <c r="H5867" s="1">
        <v>0</v>
      </c>
    </row>
    <row r="5868" spans="1:8">
      <c r="A5868" s="4" t="str">
        <f t="shared" si="91"/>
        <v>2012Connecticut</v>
      </c>
      <c r="B5868">
        <v>2012</v>
      </c>
      <c r="C5868" t="s">
        <v>13</v>
      </c>
      <c r="D5868" s="1">
        <v>0</v>
      </c>
      <c r="E5868" s="1">
        <v>0</v>
      </c>
      <c r="F5868" s="1">
        <v>0</v>
      </c>
      <c r="G5868" t="s">
        <v>42</v>
      </c>
      <c r="H5868" s="1">
        <v>287</v>
      </c>
    </row>
    <row r="5869" spans="1:8">
      <c r="A5869" s="4" t="str">
        <f t="shared" si="91"/>
        <v>2012Connecticut</v>
      </c>
      <c r="B5869">
        <v>2012</v>
      </c>
      <c r="C5869" t="s">
        <v>13</v>
      </c>
      <c r="D5869" s="1">
        <v>0</v>
      </c>
      <c r="E5869" s="1">
        <v>0</v>
      </c>
      <c r="F5869" s="1">
        <v>0</v>
      </c>
      <c r="G5869" t="s">
        <v>43</v>
      </c>
      <c r="H5869" s="1">
        <v>415</v>
      </c>
    </row>
    <row r="5870" spans="1:8">
      <c r="A5870" s="4" t="str">
        <f t="shared" si="91"/>
        <v>2012Connecticut</v>
      </c>
      <c r="B5870">
        <v>2012</v>
      </c>
      <c r="C5870" t="s">
        <v>13</v>
      </c>
      <c r="D5870" s="1">
        <v>0</v>
      </c>
      <c r="E5870" s="1">
        <v>0</v>
      </c>
      <c r="F5870" s="1">
        <v>0</v>
      </c>
      <c r="G5870" t="s">
        <v>44</v>
      </c>
      <c r="H5870" s="1">
        <v>35</v>
      </c>
    </row>
    <row r="5871" spans="1:8">
      <c r="A5871" s="4" t="str">
        <f t="shared" si="91"/>
        <v>2012Connecticut</v>
      </c>
      <c r="B5871">
        <v>2012</v>
      </c>
      <c r="C5871" t="s">
        <v>13</v>
      </c>
      <c r="D5871" s="1">
        <v>0</v>
      </c>
      <c r="E5871" s="1">
        <v>0</v>
      </c>
      <c r="F5871" s="1">
        <v>0</v>
      </c>
      <c r="G5871" t="s">
        <v>45</v>
      </c>
      <c r="H5871" s="1">
        <v>2214</v>
      </c>
    </row>
    <row r="5872" spans="1:8">
      <c r="A5872" s="4" t="str">
        <f t="shared" si="91"/>
        <v>2012Connecticut</v>
      </c>
      <c r="B5872">
        <v>2012</v>
      </c>
      <c r="C5872" t="s">
        <v>13</v>
      </c>
      <c r="D5872" s="1">
        <v>0</v>
      </c>
      <c r="E5872" s="1">
        <v>0</v>
      </c>
      <c r="F5872" s="1">
        <v>0</v>
      </c>
      <c r="G5872" t="s">
        <v>46</v>
      </c>
      <c r="H5872" s="1">
        <v>1558</v>
      </c>
    </row>
    <row r="5873" spans="1:8">
      <c r="A5873" s="4" t="str">
        <f t="shared" si="91"/>
        <v>2012Connecticut</v>
      </c>
      <c r="B5873">
        <v>2012</v>
      </c>
      <c r="C5873" t="s">
        <v>13</v>
      </c>
      <c r="D5873" s="1">
        <v>0</v>
      </c>
      <c r="E5873" s="1">
        <v>0</v>
      </c>
      <c r="F5873" s="1">
        <v>0</v>
      </c>
      <c r="G5873" t="s">
        <v>47</v>
      </c>
      <c r="H5873" s="1">
        <v>940</v>
      </c>
    </row>
    <row r="5874" spans="1:8">
      <c r="A5874" s="4" t="str">
        <f t="shared" si="91"/>
        <v>2012Connecticut</v>
      </c>
      <c r="B5874">
        <v>2012</v>
      </c>
      <c r="C5874" t="s">
        <v>13</v>
      </c>
      <c r="D5874" s="1">
        <v>0</v>
      </c>
      <c r="E5874" s="1">
        <v>0</v>
      </c>
      <c r="F5874" s="1">
        <v>0</v>
      </c>
      <c r="G5874" t="s">
        <v>48</v>
      </c>
      <c r="H5874" s="1">
        <v>0</v>
      </c>
    </row>
    <row r="5875" spans="1:8">
      <c r="A5875" s="4" t="str">
        <f t="shared" si="91"/>
        <v>2012Connecticut</v>
      </c>
      <c r="B5875">
        <v>2012</v>
      </c>
      <c r="C5875" t="s">
        <v>13</v>
      </c>
      <c r="D5875" s="1">
        <v>0</v>
      </c>
      <c r="E5875" s="1">
        <v>0</v>
      </c>
      <c r="F5875" s="1">
        <v>0</v>
      </c>
      <c r="G5875" t="s">
        <v>49</v>
      </c>
      <c r="H5875" s="1">
        <v>260</v>
      </c>
    </row>
    <row r="5876" spans="1:8">
      <c r="A5876" s="4" t="str">
        <f t="shared" si="91"/>
        <v>2012Connecticut</v>
      </c>
      <c r="B5876">
        <v>2012</v>
      </c>
      <c r="C5876" t="s">
        <v>13</v>
      </c>
      <c r="D5876" s="1">
        <v>0</v>
      </c>
      <c r="E5876" s="1">
        <v>0</v>
      </c>
      <c r="F5876" s="1">
        <v>0</v>
      </c>
      <c r="G5876" t="s">
        <v>50</v>
      </c>
      <c r="H5876" s="1">
        <v>3279</v>
      </c>
    </row>
    <row r="5877" spans="1:8">
      <c r="A5877" s="4" t="str">
        <f t="shared" si="91"/>
        <v>2012Connecticut</v>
      </c>
      <c r="B5877">
        <v>2012</v>
      </c>
      <c r="C5877" t="s">
        <v>13</v>
      </c>
      <c r="D5877" s="1">
        <v>0</v>
      </c>
      <c r="E5877" s="1">
        <v>0</v>
      </c>
      <c r="F5877" s="1">
        <v>0</v>
      </c>
      <c r="G5877" t="s">
        <v>51</v>
      </c>
      <c r="H5877" s="1">
        <v>45</v>
      </c>
    </row>
    <row r="5878" spans="1:8">
      <c r="A5878" s="4" t="str">
        <f t="shared" si="91"/>
        <v>2012Connecticut</v>
      </c>
      <c r="B5878">
        <v>2012</v>
      </c>
      <c r="C5878" t="s">
        <v>13</v>
      </c>
      <c r="D5878" s="1">
        <v>0</v>
      </c>
      <c r="E5878" s="1">
        <v>0</v>
      </c>
      <c r="F5878" s="1">
        <v>0</v>
      </c>
      <c r="G5878" t="s">
        <v>52</v>
      </c>
      <c r="H5878" s="1">
        <v>709</v>
      </c>
    </row>
    <row r="5879" spans="1:8">
      <c r="A5879" s="4" t="str">
        <f t="shared" si="91"/>
        <v>2012Connecticut</v>
      </c>
      <c r="B5879">
        <v>2012</v>
      </c>
      <c r="C5879" t="s">
        <v>13</v>
      </c>
      <c r="D5879" s="1">
        <v>0</v>
      </c>
      <c r="E5879" s="1">
        <v>0</v>
      </c>
      <c r="F5879" s="1">
        <v>0</v>
      </c>
      <c r="G5879" t="s">
        <v>53</v>
      </c>
      <c r="H5879" s="1">
        <v>1729</v>
      </c>
    </row>
    <row r="5880" spans="1:8">
      <c r="A5880" s="4" t="str">
        <f t="shared" si="91"/>
        <v>2012Connecticut</v>
      </c>
      <c r="B5880">
        <v>2012</v>
      </c>
      <c r="C5880" t="s">
        <v>13</v>
      </c>
      <c r="D5880" s="1">
        <v>0</v>
      </c>
      <c r="E5880" s="1">
        <v>0</v>
      </c>
      <c r="F5880" s="1">
        <v>0</v>
      </c>
      <c r="G5880" t="s">
        <v>54</v>
      </c>
      <c r="H5880" s="1">
        <v>1593</v>
      </c>
    </row>
    <row r="5881" spans="1:8">
      <c r="A5881" s="4" t="str">
        <f t="shared" si="91"/>
        <v>2012Connecticut</v>
      </c>
      <c r="B5881">
        <v>2012</v>
      </c>
      <c r="C5881" t="s">
        <v>13</v>
      </c>
      <c r="D5881" s="1">
        <v>0</v>
      </c>
      <c r="E5881" s="1">
        <v>0</v>
      </c>
      <c r="F5881" s="1">
        <v>0</v>
      </c>
      <c r="G5881" t="s">
        <v>55</v>
      </c>
      <c r="H5881" s="1">
        <v>174</v>
      </c>
    </row>
    <row r="5882" spans="1:8">
      <c r="A5882" s="4" t="str">
        <f t="shared" si="91"/>
        <v>2012Connecticut</v>
      </c>
      <c r="B5882">
        <v>2012</v>
      </c>
      <c r="C5882" t="s">
        <v>13</v>
      </c>
      <c r="D5882" s="1">
        <v>0</v>
      </c>
      <c r="E5882" s="1">
        <v>0</v>
      </c>
      <c r="F5882" s="1">
        <v>0</v>
      </c>
      <c r="G5882" t="s">
        <v>56</v>
      </c>
      <c r="H5882" s="1">
        <v>711</v>
      </c>
    </row>
    <row r="5883" spans="1:8">
      <c r="A5883" s="4" t="str">
        <f t="shared" si="91"/>
        <v>2012Connecticut</v>
      </c>
      <c r="B5883">
        <v>2012</v>
      </c>
      <c r="C5883" t="s">
        <v>13</v>
      </c>
      <c r="D5883" s="1">
        <v>0</v>
      </c>
      <c r="E5883" s="1">
        <v>0</v>
      </c>
      <c r="F5883" s="1">
        <v>0</v>
      </c>
      <c r="G5883" t="s">
        <v>57</v>
      </c>
      <c r="H5883" s="1">
        <v>104</v>
      </c>
    </row>
    <row r="5884" spans="1:8">
      <c r="A5884" s="4" t="str">
        <f t="shared" si="91"/>
        <v>2012Connecticut</v>
      </c>
      <c r="B5884">
        <v>2012</v>
      </c>
      <c r="C5884" t="s">
        <v>13</v>
      </c>
      <c r="D5884" s="1">
        <v>0</v>
      </c>
      <c r="E5884" s="1">
        <v>0</v>
      </c>
      <c r="F5884" s="1">
        <v>0</v>
      </c>
      <c r="G5884" t="s">
        <v>58</v>
      </c>
      <c r="H5884" s="1">
        <v>3228</v>
      </c>
    </row>
    <row r="5885" spans="1:8">
      <c r="A5885" s="4" t="str">
        <f t="shared" si="91"/>
        <v>2012Delaware</v>
      </c>
      <c r="B5885">
        <v>2012</v>
      </c>
      <c r="C5885" s="4" t="s">
        <v>14</v>
      </c>
      <c r="D5885" s="1">
        <v>906576</v>
      </c>
      <c r="E5885" s="1">
        <v>782216</v>
      </c>
      <c r="F5885" s="1">
        <v>86003</v>
      </c>
      <c r="G5885">
        <v>0</v>
      </c>
      <c r="H5885" s="1">
        <v>0</v>
      </c>
    </row>
    <row r="5886" spans="1:8">
      <c r="A5886" s="4" t="str">
        <f t="shared" si="91"/>
        <v>2012Delaware</v>
      </c>
      <c r="B5886">
        <v>2012</v>
      </c>
      <c r="C5886" t="s">
        <v>14</v>
      </c>
      <c r="D5886" s="1">
        <v>0</v>
      </c>
      <c r="E5886" s="1">
        <v>0</v>
      </c>
      <c r="F5886" s="1">
        <v>0</v>
      </c>
      <c r="G5886" t="s">
        <v>7</v>
      </c>
      <c r="H5886" s="1">
        <v>119</v>
      </c>
    </row>
    <row r="5887" spans="1:8">
      <c r="A5887" s="4" t="str">
        <f t="shared" si="91"/>
        <v>2012Delaware</v>
      </c>
      <c r="B5887">
        <v>2012</v>
      </c>
      <c r="C5887" t="s">
        <v>14</v>
      </c>
      <c r="D5887" s="1">
        <v>0</v>
      </c>
      <c r="E5887" s="1">
        <v>0</v>
      </c>
      <c r="F5887" s="1">
        <v>0</v>
      </c>
      <c r="G5887" t="s">
        <v>8</v>
      </c>
      <c r="H5887" s="1">
        <v>692</v>
      </c>
    </row>
    <row r="5888" spans="1:8">
      <c r="A5888" s="4" t="str">
        <f t="shared" si="91"/>
        <v>2012Delaware</v>
      </c>
      <c r="B5888">
        <v>2012</v>
      </c>
      <c r="C5888" t="s">
        <v>14</v>
      </c>
      <c r="D5888" s="1">
        <v>0</v>
      </c>
      <c r="E5888" s="1">
        <v>0</v>
      </c>
      <c r="F5888" s="1">
        <v>0</v>
      </c>
      <c r="G5888" t="s">
        <v>9</v>
      </c>
      <c r="H5888" s="1">
        <v>188</v>
      </c>
    </row>
    <row r="5889" spans="1:8">
      <c r="A5889" s="4" t="str">
        <f t="shared" si="91"/>
        <v>2012Delaware</v>
      </c>
      <c r="B5889">
        <v>2012</v>
      </c>
      <c r="C5889" t="s">
        <v>14</v>
      </c>
      <c r="D5889" s="1">
        <v>0</v>
      </c>
      <c r="E5889" s="1">
        <v>0</v>
      </c>
      <c r="F5889" s="1">
        <v>0</v>
      </c>
      <c r="G5889" t="s">
        <v>10</v>
      </c>
      <c r="H5889" s="1">
        <v>0</v>
      </c>
    </row>
    <row r="5890" spans="1:8">
      <c r="A5890" s="4" t="str">
        <f t="shared" si="91"/>
        <v>2012Delaware</v>
      </c>
      <c r="B5890">
        <v>2012</v>
      </c>
      <c r="C5890" t="s">
        <v>14</v>
      </c>
      <c r="D5890" s="1">
        <v>0</v>
      </c>
      <c r="E5890" s="1">
        <v>0</v>
      </c>
      <c r="F5890" s="1">
        <v>0</v>
      </c>
      <c r="G5890" t="s">
        <v>11</v>
      </c>
      <c r="H5890" s="1">
        <v>2221</v>
      </c>
    </row>
    <row r="5891" spans="1:8">
      <c r="A5891" s="4" t="str">
        <f t="shared" ref="A5891:A5954" si="92">B5891&amp;C5891</f>
        <v>2012Delaware</v>
      </c>
      <c r="B5891">
        <v>2012</v>
      </c>
      <c r="C5891" t="s">
        <v>14</v>
      </c>
      <c r="D5891" s="1">
        <v>0</v>
      </c>
      <c r="E5891" s="1">
        <v>0</v>
      </c>
      <c r="F5891" s="1">
        <v>0</v>
      </c>
      <c r="G5891" t="s">
        <v>12</v>
      </c>
      <c r="H5891" s="1">
        <v>0</v>
      </c>
    </row>
    <row r="5892" spans="1:8">
      <c r="A5892" s="4" t="str">
        <f t="shared" si="92"/>
        <v>2012Delaware</v>
      </c>
      <c r="B5892">
        <v>2012</v>
      </c>
      <c r="C5892" t="s">
        <v>14</v>
      </c>
      <c r="D5892" s="1">
        <v>0</v>
      </c>
      <c r="E5892" s="1">
        <v>0</v>
      </c>
      <c r="F5892" s="1">
        <v>0</v>
      </c>
      <c r="G5892" t="s">
        <v>13</v>
      </c>
      <c r="H5892" s="1">
        <v>1489</v>
      </c>
    </row>
    <row r="5893" spans="1:8">
      <c r="A5893" s="4" t="str">
        <f t="shared" si="92"/>
        <v>2012Delaware</v>
      </c>
      <c r="B5893">
        <v>2012</v>
      </c>
      <c r="C5893" t="s">
        <v>14</v>
      </c>
      <c r="D5893" s="1">
        <v>0</v>
      </c>
      <c r="E5893" s="1">
        <v>0</v>
      </c>
      <c r="F5893" s="1">
        <v>0</v>
      </c>
      <c r="G5893" t="s">
        <v>14</v>
      </c>
      <c r="H5893" s="1">
        <v>0</v>
      </c>
    </row>
    <row r="5894" spans="1:8">
      <c r="A5894" s="4" t="str">
        <f t="shared" si="92"/>
        <v>2012Delaware</v>
      </c>
      <c r="B5894">
        <v>2012</v>
      </c>
      <c r="C5894" t="s">
        <v>14</v>
      </c>
      <c r="D5894" s="1">
        <v>0</v>
      </c>
      <c r="E5894" s="1">
        <v>0</v>
      </c>
      <c r="F5894" s="1">
        <v>0</v>
      </c>
      <c r="G5894" t="s">
        <v>15</v>
      </c>
      <c r="H5894" s="1">
        <v>11</v>
      </c>
    </row>
    <row r="5895" spans="1:8">
      <c r="A5895" s="4" t="str">
        <f t="shared" si="92"/>
        <v>2012Delaware</v>
      </c>
      <c r="B5895">
        <v>2012</v>
      </c>
      <c r="C5895" t="s">
        <v>14</v>
      </c>
      <c r="D5895" s="1">
        <v>0</v>
      </c>
      <c r="E5895" s="1">
        <v>0</v>
      </c>
      <c r="F5895" s="1">
        <v>0</v>
      </c>
      <c r="G5895" t="s">
        <v>16</v>
      </c>
      <c r="H5895" s="1">
        <v>715</v>
      </c>
    </row>
    <row r="5896" spans="1:8">
      <c r="A5896" s="4" t="str">
        <f t="shared" si="92"/>
        <v>2012Delaware</v>
      </c>
      <c r="B5896">
        <v>2012</v>
      </c>
      <c r="C5896" t="s">
        <v>14</v>
      </c>
      <c r="D5896" s="1">
        <v>0</v>
      </c>
      <c r="E5896" s="1">
        <v>0</v>
      </c>
      <c r="F5896" s="1">
        <v>0</v>
      </c>
      <c r="G5896" t="s">
        <v>17</v>
      </c>
      <c r="H5896" s="1">
        <v>179</v>
      </c>
    </row>
    <row r="5897" spans="1:8">
      <c r="A5897" s="4" t="str">
        <f t="shared" si="92"/>
        <v>2012Delaware</v>
      </c>
      <c r="B5897">
        <v>2012</v>
      </c>
      <c r="C5897" t="s">
        <v>14</v>
      </c>
      <c r="D5897" s="1">
        <v>0</v>
      </c>
      <c r="E5897" s="1">
        <v>0</v>
      </c>
      <c r="F5897" s="1">
        <v>0</v>
      </c>
      <c r="G5897" t="s">
        <v>18</v>
      </c>
      <c r="H5897" s="1">
        <v>0</v>
      </c>
    </row>
    <row r="5898" spans="1:8">
      <c r="A5898" s="4" t="str">
        <f t="shared" si="92"/>
        <v>2012Delaware</v>
      </c>
      <c r="B5898">
        <v>2012</v>
      </c>
      <c r="C5898" t="s">
        <v>14</v>
      </c>
      <c r="D5898" s="1">
        <v>0</v>
      </c>
      <c r="E5898" s="1">
        <v>0</v>
      </c>
      <c r="F5898" s="1">
        <v>0</v>
      </c>
      <c r="G5898" t="s">
        <v>19</v>
      </c>
      <c r="H5898" s="1">
        <v>32</v>
      </c>
    </row>
    <row r="5899" spans="1:8">
      <c r="A5899" s="4" t="str">
        <f t="shared" si="92"/>
        <v>2012Delaware</v>
      </c>
      <c r="B5899">
        <v>2012</v>
      </c>
      <c r="C5899" t="s">
        <v>14</v>
      </c>
      <c r="D5899" s="1">
        <v>0</v>
      </c>
      <c r="E5899" s="1">
        <v>0</v>
      </c>
      <c r="F5899" s="1">
        <v>0</v>
      </c>
      <c r="G5899" t="s">
        <v>20</v>
      </c>
      <c r="H5899" s="1">
        <v>567</v>
      </c>
    </row>
    <row r="5900" spans="1:8">
      <c r="A5900" s="4" t="str">
        <f t="shared" si="92"/>
        <v>2012Delaware</v>
      </c>
      <c r="B5900">
        <v>2012</v>
      </c>
      <c r="C5900" t="s">
        <v>14</v>
      </c>
      <c r="D5900" s="1">
        <v>0</v>
      </c>
      <c r="E5900" s="1">
        <v>0</v>
      </c>
      <c r="F5900" s="1">
        <v>0</v>
      </c>
      <c r="G5900" t="s">
        <v>21</v>
      </c>
      <c r="H5900" s="1">
        <v>62</v>
      </c>
    </row>
    <row r="5901" spans="1:8">
      <c r="A5901" s="4" t="str">
        <f t="shared" si="92"/>
        <v>2012Delaware</v>
      </c>
      <c r="B5901">
        <v>2012</v>
      </c>
      <c r="C5901" t="s">
        <v>14</v>
      </c>
      <c r="D5901" s="1">
        <v>0</v>
      </c>
      <c r="E5901" s="1">
        <v>0</v>
      </c>
      <c r="F5901" s="1">
        <v>0</v>
      </c>
      <c r="G5901" t="s">
        <v>22</v>
      </c>
      <c r="H5901" s="1">
        <v>30</v>
      </c>
    </row>
    <row r="5902" spans="1:8">
      <c r="A5902" s="4" t="str">
        <f t="shared" si="92"/>
        <v>2012Delaware</v>
      </c>
      <c r="B5902">
        <v>2012</v>
      </c>
      <c r="C5902" t="s">
        <v>14</v>
      </c>
      <c r="D5902" s="1">
        <v>0</v>
      </c>
      <c r="E5902" s="1">
        <v>0</v>
      </c>
      <c r="F5902" s="1">
        <v>0</v>
      </c>
      <c r="G5902" t="s">
        <v>23</v>
      </c>
      <c r="H5902" s="1">
        <v>113</v>
      </c>
    </row>
    <row r="5903" spans="1:8">
      <c r="A5903" s="4" t="str">
        <f t="shared" si="92"/>
        <v>2012Delaware</v>
      </c>
      <c r="B5903">
        <v>2012</v>
      </c>
      <c r="C5903" t="s">
        <v>14</v>
      </c>
      <c r="D5903" s="1">
        <v>0</v>
      </c>
      <c r="E5903" s="1">
        <v>0</v>
      </c>
      <c r="F5903" s="1">
        <v>0</v>
      </c>
      <c r="G5903" t="s">
        <v>24</v>
      </c>
      <c r="H5903" s="1">
        <v>0</v>
      </c>
    </row>
    <row r="5904" spans="1:8">
      <c r="A5904" s="4" t="str">
        <f t="shared" si="92"/>
        <v>2012Delaware</v>
      </c>
      <c r="B5904">
        <v>2012</v>
      </c>
      <c r="C5904" t="s">
        <v>14</v>
      </c>
      <c r="D5904" s="1">
        <v>0</v>
      </c>
      <c r="E5904" s="1">
        <v>0</v>
      </c>
      <c r="F5904" s="1">
        <v>0</v>
      </c>
      <c r="G5904" t="s">
        <v>25</v>
      </c>
      <c r="H5904" s="1">
        <v>178</v>
      </c>
    </row>
    <row r="5905" spans="1:8">
      <c r="A5905" s="4" t="str">
        <f t="shared" si="92"/>
        <v>2012Delaware</v>
      </c>
      <c r="B5905">
        <v>2012</v>
      </c>
      <c r="C5905" t="s">
        <v>14</v>
      </c>
      <c r="D5905" s="1">
        <v>0</v>
      </c>
      <c r="E5905" s="1">
        <v>0</v>
      </c>
      <c r="F5905" s="1">
        <v>0</v>
      </c>
      <c r="G5905" t="s">
        <v>26</v>
      </c>
      <c r="H5905" s="1">
        <v>0</v>
      </c>
    </row>
    <row r="5906" spans="1:8">
      <c r="A5906" s="4" t="str">
        <f t="shared" si="92"/>
        <v>2012Delaware</v>
      </c>
      <c r="B5906">
        <v>2012</v>
      </c>
      <c r="C5906" t="s">
        <v>14</v>
      </c>
      <c r="D5906" s="1">
        <v>0</v>
      </c>
      <c r="E5906" s="1">
        <v>0</v>
      </c>
      <c r="F5906" s="1">
        <v>0</v>
      </c>
      <c r="G5906" t="s">
        <v>27</v>
      </c>
      <c r="H5906" s="1">
        <v>5649</v>
      </c>
    </row>
    <row r="5907" spans="1:8">
      <c r="A5907" s="4" t="str">
        <f t="shared" si="92"/>
        <v>2012Delaware</v>
      </c>
      <c r="B5907">
        <v>2012</v>
      </c>
      <c r="C5907" t="s">
        <v>14</v>
      </c>
      <c r="D5907" s="1">
        <v>0</v>
      </c>
      <c r="E5907" s="1">
        <v>0</v>
      </c>
      <c r="F5907" s="1">
        <v>0</v>
      </c>
      <c r="G5907" t="s">
        <v>28</v>
      </c>
      <c r="H5907" s="1">
        <v>157</v>
      </c>
    </row>
    <row r="5908" spans="1:8">
      <c r="A5908" s="4" t="str">
        <f t="shared" si="92"/>
        <v>2012Delaware</v>
      </c>
      <c r="B5908">
        <v>2012</v>
      </c>
      <c r="C5908" t="s">
        <v>14</v>
      </c>
      <c r="D5908" s="1">
        <v>0</v>
      </c>
      <c r="E5908" s="1">
        <v>0</v>
      </c>
      <c r="F5908" s="1">
        <v>0</v>
      </c>
      <c r="G5908" t="s">
        <v>29</v>
      </c>
      <c r="H5908" s="1">
        <v>227</v>
      </c>
    </row>
    <row r="5909" spans="1:8">
      <c r="A5909" s="4" t="str">
        <f t="shared" si="92"/>
        <v>2012Delaware</v>
      </c>
      <c r="B5909">
        <v>2012</v>
      </c>
      <c r="C5909" t="s">
        <v>14</v>
      </c>
      <c r="D5909" s="1">
        <v>0</v>
      </c>
      <c r="E5909" s="1">
        <v>0</v>
      </c>
      <c r="F5909" s="1">
        <v>0</v>
      </c>
      <c r="G5909" t="s">
        <v>30</v>
      </c>
      <c r="H5909" s="1">
        <v>351</v>
      </c>
    </row>
    <row r="5910" spans="1:8">
      <c r="A5910" s="4" t="str">
        <f t="shared" si="92"/>
        <v>2012Delaware</v>
      </c>
      <c r="B5910">
        <v>2012</v>
      </c>
      <c r="C5910" t="s">
        <v>14</v>
      </c>
      <c r="D5910" s="1">
        <v>0</v>
      </c>
      <c r="E5910" s="1">
        <v>0</v>
      </c>
      <c r="F5910" s="1">
        <v>0</v>
      </c>
      <c r="G5910" t="s">
        <v>31</v>
      </c>
      <c r="H5910" s="1">
        <v>58</v>
      </c>
    </row>
    <row r="5911" spans="1:8">
      <c r="A5911" s="4" t="str">
        <f t="shared" si="92"/>
        <v>2012Delaware</v>
      </c>
      <c r="B5911">
        <v>2012</v>
      </c>
      <c r="C5911" t="s">
        <v>14</v>
      </c>
      <c r="D5911" s="1">
        <v>0</v>
      </c>
      <c r="E5911" s="1">
        <v>0</v>
      </c>
      <c r="F5911" s="1">
        <v>0</v>
      </c>
      <c r="G5911" t="s">
        <v>32</v>
      </c>
      <c r="H5911" s="1">
        <v>80</v>
      </c>
    </row>
    <row r="5912" spans="1:8">
      <c r="A5912" s="4" t="str">
        <f t="shared" si="92"/>
        <v>2012Delaware</v>
      </c>
      <c r="B5912">
        <v>2012</v>
      </c>
      <c r="C5912" t="s">
        <v>14</v>
      </c>
      <c r="D5912" s="1">
        <v>0</v>
      </c>
      <c r="E5912" s="1">
        <v>0</v>
      </c>
      <c r="F5912" s="1">
        <v>0</v>
      </c>
      <c r="G5912" t="s">
        <v>33</v>
      </c>
      <c r="H5912" s="1">
        <v>0</v>
      </c>
    </row>
    <row r="5913" spans="1:8">
      <c r="A5913" s="4" t="str">
        <f t="shared" si="92"/>
        <v>2012Delaware</v>
      </c>
      <c r="B5913">
        <v>2012</v>
      </c>
      <c r="C5913" t="s">
        <v>14</v>
      </c>
      <c r="D5913" s="1">
        <v>0</v>
      </c>
      <c r="E5913" s="1">
        <v>0</v>
      </c>
      <c r="F5913" s="1">
        <v>0</v>
      </c>
      <c r="G5913" t="s">
        <v>34</v>
      </c>
      <c r="H5913" s="1">
        <v>91</v>
      </c>
    </row>
    <row r="5914" spans="1:8">
      <c r="A5914" s="4" t="str">
        <f t="shared" si="92"/>
        <v>2012Delaware</v>
      </c>
      <c r="B5914">
        <v>2012</v>
      </c>
      <c r="C5914" t="s">
        <v>14</v>
      </c>
      <c r="D5914" s="1">
        <v>0</v>
      </c>
      <c r="E5914" s="1">
        <v>0</v>
      </c>
      <c r="F5914" s="1">
        <v>0</v>
      </c>
      <c r="G5914" t="s">
        <v>35</v>
      </c>
      <c r="H5914" s="1">
        <v>572</v>
      </c>
    </row>
    <row r="5915" spans="1:8">
      <c r="A5915" s="4" t="str">
        <f t="shared" si="92"/>
        <v>2012Delaware</v>
      </c>
      <c r="B5915">
        <v>2012</v>
      </c>
      <c r="C5915" t="s">
        <v>14</v>
      </c>
      <c r="D5915" s="1">
        <v>0</v>
      </c>
      <c r="E5915" s="1">
        <v>0</v>
      </c>
      <c r="F5915" s="1">
        <v>0</v>
      </c>
      <c r="G5915" t="s">
        <v>36</v>
      </c>
      <c r="H5915" s="1">
        <v>99</v>
      </c>
    </row>
    <row r="5916" spans="1:8">
      <c r="A5916" s="4" t="str">
        <f t="shared" si="92"/>
        <v>2012Delaware</v>
      </c>
      <c r="B5916">
        <v>2012</v>
      </c>
      <c r="C5916" t="s">
        <v>14</v>
      </c>
      <c r="D5916" s="1">
        <v>0</v>
      </c>
      <c r="E5916" s="1">
        <v>0</v>
      </c>
      <c r="F5916" s="1">
        <v>0</v>
      </c>
      <c r="G5916" t="s">
        <v>37</v>
      </c>
      <c r="H5916" s="1">
        <v>5846</v>
      </c>
    </row>
    <row r="5917" spans="1:8">
      <c r="A5917" s="4" t="str">
        <f t="shared" si="92"/>
        <v>2012Delaware</v>
      </c>
      <c r="B5917">
        <v>2012</v>
      </c>
      <c r="C5917" t="s">
        <v>14</v>
      </c>
      <c r="D5917" s="1">
        <v>0</v>
      </c>
      <c r="E5917" s="1">
        <v>0</v>
      </c>
      <c r="F5917" s="1">
        <v>0</v>
      </c>
      <c r="G5917" t="s">
        <v>38</v>
      </c>
      <c r="H5917" s="1">
        <v>85</v>
      </c>
    </row>
    <row r="5918" spans="1:8">
      <c r="A5918" s="4" t="str">
        <f t="shared" si="92"/>
        <v>2012Delaware</v>
      </c>
      <c r="B5918">
        <v>2012</v>
      </c>
      <c r="C5918" t="s">
        <v>14</v>
      </c>
      <c r="D5918" s="1">
        <v>0</v>
      </c>
      <c r="E5918" s="1">
        <v>0</v>
      </c>
      <c r="F5918" s="1">
        <v>0</v>
      </c>
      <c r="G5918" t="s">
        <v>39</v>
      </c>
      <c r="H5918" s="1">
        <v>3566</v>
      </c>
    </row>
    <row r="5919" spans="1:8">
      <c r="A5919" s="4" t="str">
        <f t="shared" si="92"/>
        <v>2012Delaware</v>
      </c>
      <c r="B5919">
        <v>2012</v>
      </c>
      <c r="C5919" t="s">
        <v>14</v>
      </c>
      <c r="D5919" s="1">
        <v>0</v>
      </c>
      <c r="E5919" s="1">
        <v>0</v>
      </c>
      <c r="F5919" s="1">
        <v>0</v>
      </c>
      <c r="G5919" t="s">
        <v>40</v>
      </c>
      <c r="H5919" s="1">
        <v>1349</v>
      </c>
    </row>
    <row r="5920" spans="1:8">
      <c r="A5920" s="4" t="str">
        <f t="shared" si="92"/>
        <v>2012Delaware</v>
      </c>
      <c r="B5920">
        <v>2012</v>
      </c>
      <c r="C5920" t="s">
        <v>14</v>
      </c>
      <c r="D5920" s="1">
        <v>0</v>
      </c>
      <c r="E5920" s="1">
        <v>0</v>
      </c>
      <c r="F5920" s="1">
        <v>0</v>
      </c>
      <c r="G5920" t="s">
        <v>41</v>
      </c>
      <c r="H5920" s="1">
        <v>0</v>
      </c>
    </row>
    <row r="5921" spans="1:8">
      <c r="A5921" s="4" t="str">
        <f t="shared" si="92"/>
        <v>2012Delaware</v>
      </c>
      <c r="B5921">
        <v>2012</v>
      </c>
      <c r="C5921" t="s">
        <v>14</v>
      </c>
      <c r="D5921" s="1">
        <v>0</v>
      </c>
      <c r="E5921" s="1">
        <v>0</v>
      </c>
      <c r="F5921" s="1">
        <v>0</v>
      </c>
      <c r="G5921" t="s">
        <v>42</v>
      </c>
      <c r="H5921" s="1">
        <v>191</v>
      </c>
    </row>
    <row r="5922" spans="1:8">
      <c r="A5922" s="4" t="str">
        <f t="shared" si="92"/>
        <v>2012Delaware</v>
      </c>
      <c r="B5922">
        <v>2012</v>
      </c>
      <c r="C5922" t="s">
        <v>14</v>
      </c>
      <c r="D5922" s="1">
        <v>0</v>
      </c>
      <c r="E5922" s="1">
        <v>0</v>
      </c>
      <c r="F5922" s="1">
        <v>0</v>
      </c>
      <c r="G5922" t="s">
        <v>43</v>
      </c>
      <c r="H5922" s="1">
        <v>0</v>
      </c>
    </row>
    <row r="5923" spans="1:8">
      <c r="A5923" s="4" t="str">
        <f t="shared" si="92"/>
        <v>2012Delaware</v>
      </c>
      <c r="B5923">
        <v>2012</v>
      </c>
      <c r="C5923" t="s">
        <v>14</v>
      </c>
      <c r="D5923" s="1">
        <v>0</v>
      </c>
      <c r="E5923" s="1">
        <v>0</v>
      </c>
      <c r="F5923" s="1">
        <v>0</v>
      </c>
      <c r="G5923" t="s">
        <v>44</v>
      </c>
      <c r="H5923" s="1">
        <v>0</v>
      </c>
    </row>
    <row r="5924" spans="1:8">
      <c r="A5924" s="4" t="str">
        <f t="shared" si="92"/>
        <v>2012Delaware</v>
      </c>
      <c r="B5924">
        <v>2012</v>
      </c>
      <c r="C5924" t="s">
        <v>14</v>
      </c>
      <c r="D5924" s="1">
        <v>0</v>
      </c>
      <c r="E5924" s="1">
        <v>0</v>
      </c>
      <c r="F5924" s="1">
        <v>0</v>
      </c>
      <c r="G5924" t="s">
        <v>45</v>
      </c>
      <c r="H5924" s="1">
        <v>6828</v>
      </c>
    </row>
    <row r="5925" spans="1:8">
      <c r="A5925" s="4" t="str">
        <f t="shared" si="92"/>
        <v>2012Delaware</v>
      </c>
      <c r="B5925">
        <v>2012</v>
      </c>
      <c r="C5925" t="s">
        <v>14</v>
      </c>
      <c r="D5925" s="1">
        <v>0</v>
      </c>
      <c r="E5925" s="1">
        <v>0</v>
      </c>
      <c r="F5925" s="1">
        <v>0</v>
      </c>
      <c r="G5925" t="s">
        <v>46</v>
      </c>
      <c r="H5925" s="1">
        <v>135</v>
      </c>
    </row>
    <row r="5926" spans="1:8">
      <c r="A5926" s="4" t="str">
        <f t="shared" si="92"/>
        <v>2012Delaware</v>
      </c>
      <c r="B5926">
        <v>2012</v>
      </c>
      <c r="C5926" t="s">
        <v>14</v>
      </c>
      <c r="D5926" s="1">
        <v>0</v>
      </c>
      <c r="E5926" s="1">
        <v>0</v>
      </c>
      <c r="F5926" s="1">
        <v>0</v>
      </c>
      <c r="G5926" t="s">
        <v>47</v>
      </c>
      <c r="H5926" s="1">
        <v>298</v>
      </c>
    </row>
    <row r="5927" spans="1:8">
      <c r="A5927" s="4" t="str">
        <f t="shared" si="92"/>
        <v>2012Delaware</v>
      </c>
      <c r="B5927">
        <v>2012</v>
      </c>
      <c r="C5927" t="s">
        <v>14</v>
      </c>
      <c r="D5927" s="1">
        <v>0</v>
      </c>
      <c r="E5927" s="1">
        <v>0</v>
      </c>
      <c r="F5927" s="1">
        <v>0</v>
      </c>
      <c r="G5927" t="s">
        <v>48</v>
      </c>
      <c r="H5927" s="1">
        <v>0</v>
      </c>
    </row>
    <row r="5928" spans="1:8">
      <c r="A5928" s="4" t="str">
        <f t="shared" si="92"/>
        <v>2012Delaware</v>
      </c>
      <c r="B5928">
        <v>2012</v>
      </c>
      <c r="C5928" t="s">
        <v>14</v>
      </c>
      <c r="D5928" s="1">
        <v>0</v>
      </c>
      <c r="E5928" s="1">
        <v>0</v>
      </c>
      <c r="F5928" s="1">
        <v>0</v>
      </c>
      <c r="G5928" t="s">
        <v>49</v>
      </c>
      <c r="H5928" s="1">
        <v>344</v>
      </c>
    </row>
    <row r="5929" spans="1:8">
      <c r="A5929" s="4" t="str">
        <f t="shared" si="92"/>
        <v>2012Delaware</v>
      </c>
      <c r="B5929">
        <v>2012</v>
      </c>
      <c r="C5929" t="s">
        <v>14</v>
      </c>
      <c r="D5929" s="1">
        <v>0</v>
      </c>
      <c r="E5929" s="1">
        <v>0</v>
      </c>
      <c r="F5929" s="1">
        <v>0</v>
      </c>
      <c r="G5929" t="s">
        <v>50</v>
      </c>
      <c r="H5929" s="1">
        <v>133</v>
      </c>
    </row>
    <row r="5930" spans="1:8">
      <c r="A5930" s="4" t="str">
        <f t="shared" si="92"/>
        <v>2012Delaware</v>
      </c>
      <c r="B5930">
        <v>2012</v>
      </c>
      <c r="C5930" t="s">
        <v>14</v>
      </c>
      <c r="D5930" s="1">
        <v>0</v>
      </c>
      <c r="E5930" s="1">
        <v>0</v>
      </c>
      <c r="F5930" s="1">
        <v>0</v>
      </c>
      <c r="G5930" t="s">
        <v>51</v>
      </c>
      <c r="H5930" s="1">
        <v>166</v>
      </c>
    </row>
    <row r="5931" spans="1:8">
      <c r="A5931" s="4" t="str">
        <f t="shared" si="92"/>
        <v>2012Delaware</v>
      </c>
      <c r="B5931">
        <v>2012</v>
      </c>
      <c r="C5931" t="s">
        <v>14</v>
      </c>
      <c r="D5931" s="1">
        <v>0</v>
      </c>
      <c r="E5931" s="1">
        <v>0</v>
      </c>
      <c r="F5931" s="1">
        <v>0</v>
      </c>
      <c r="G5931" t="s">
        <v>52</v>
      </c>
      <c r="H5931" s="1">
        <v>0</v>
      </c>
    </row>
    <row r="5932" spans="1:8">
      <c r="A5932" s="4" t="str">
        <f t="shared" si="92"/>
        <v>2012Delaware</v>
      </c>
      <c r="B5932">
        <v>2012</v>
      </c>
      <c r="C5932" t="s">
        <v>14</v>
      </c>
      <c r="D5932" s="1">
        <v>0</v>
      </c>
      <c r="E5932" s="1">
        <v>0</v>
      </c>
      <c r="F5932" s="1">
        <v>0</v>
      </c>
      <c r="G5932" t="s">
        <v>53</v>
      </c>
      <c r="H5932" s="1">
        <v>1746</v>
      </c>
    </row>
    <row r="5933" spans="1:8">
      <c r="A5933" s="4" t="str">
        <f t="shared" si="92"/>
        <v>2012Delaware</v>
      </c>
      <c r="B5933">
        <v>2012</v>
      </c>
      <c r="C5933" t="s">
        <v>14</v>
      </c>
      <c r="D5933" s="1">
        <v>0</v>
      </c>
      <c r="E5933" s="1">
        <v>0</v>
      </c>
      <c r="F5933" s="1">
        <v>0</v>
      </c>
      <c r="G5933" t="s">
        <v>54</v>
      </c>
      <c r="H5933" s="1">
        <v>29</v>
      </c>
    </row>
    <row r="5934" spans="1:8">
      <c r="A5934" s="4" t="str">
        <f t="shared" si="92"/>
        <v>2012Delaware</v>
      </c>
      <c r="B5934">
        <v>2012</v>
      </c>
      <c r="C5934" t="s">
        <v>14</v>
      </c>
      <c r="D5934" s="1">
        <v>0</v>
      </c>
      <c r="E5934" s="1">
        <v>0</v>
      </c>
      <c r="F5934" s="1">
        <v>0</v>
      </c>
      <c r="G5934" t="s">
        <v>55</v>
      </c>
      <c r="H5934" s="1">
        <v>161</v>
      </c>
    </row>
    <row r="5935" spans="1:8">
      <c r="A5935" s="4" t="str">
        <f t="shared" si="92"/>
        <v>2012Delaware</v>
      </c>
      <c r="B5935">
        <v>2012</v>
      </c>
      <c r="C5935" t="s">
        <v>14</v>
      </c>
      <c r="D5935" s="1">
        <v>0</v>
      </c>
      <c r="E5935" s="1">
        <v>0</v>
      </c>
      <c r="F5935" s="1">
        <v>0</v>
      </c>
      <c r="G5935" t="s">
        <v>56</v>
      </c>
      <c r="H5935" s="1">
        <v>0</v>
      </c>
    </row>
    <row r="5936" spans="1:8">
      <c r="A5936" s="4" t="str">
        <f t="shared" si="92"/>
        <v>2012Delaware</v>
      </c>
      <c r="B5936">
        <v>2012</v>
      </c>
      <c r="C5936" t="s">
        <v>14</v>
      </c>
      <c r="D5936" s="1">
        <v>0</v>
      </c>
      <c r="E5936" s="1">
        <v>0</v>
      </c>
      <c r="F5936" s="1">
        <v>0</v>
      </c>
      <c r="G5936" t="s">
        <v>57</v>
      </c>
      <c r="H5936" s="1">
        <v>0</v>
      </c>
    </row>
    <row r="5937" spans="1:8">
      <c r="A5937" s="4" t="str">
        <f t="shared" si="92"/>
        <v>2012Delaware</v>
      </c>
      <c r="B5937">
        <v>2012</v>
      </c>
      <c r="C5937" t="s">
        <v>14</v>
      </c>
      <c r="D5937" s="1">
        <v>0</v>
      </c>
      <c r="E5937" s="1">
        <v>0</v>
      </c>
      <c r="F5937" s="1">
        <v>0</v>
      </c>
      <c r="G5937" t="s">
        <v>58</v>
      </c>
      <c r="H5937" s="1">
        <v>56</v>
      </c>
    </row>
    <row r="5938" spans="1:8">
      <c r="A5938" s="4" t="str">
        <f t="shared" si="92"/>
        <v xml:space="preserve">2012District of Columbia </v>
      </c>
      <c r="B5938">
        <v>2012</v>
      </c>
      <c r="C5938" s="4" t="s">
        <v>15</v>
      </c>
      <c r="D5938" s="1">
        <v>624847</v>
      </c>
      <c r="E5938" s="1">
        <v>500267</v>
      </c>
      <c r="F5938" s="1">
        <v>61992</v>
      </c>
      <c r="G5938">
        <v>0</v>
      </c>
      <c r="H5938" s="1">
        <v>0</v>
      </c>
    </row>
    <row r="5939" spans="1:8">
      <c r="A5939" s="4" t="str">
        <f t="shared" si="92"/>
        <v xml:space="preserve">2012District of Columbia </v>
      </c>
      <c r="B5939">
        <v>2012</v>
      </c>
      <c r="C5939" t="s">
        <v>15</v>
      </c>
      <c r="D5939" s="1">
        <v>0</v>
      </c>
      <c r="E5939" s="1">
        <v>0</v>
      </c>
      <c r="F5939" s="1">
        <v>0</v>
      </c>
      <c r="G5939" t="s">
        <v>7</v>
      </c>
      <c r="H5939" s="1">
        <v>79</v>
      </c>
    </row>
    <row r="5940" spans="1:8">
      <c r="A5940" s="4" t="str">
        <f t="shared" si="92"/>
        <v xml:space="preserve">2012District of Columbia </v>
      </c>
      <c r="B5940">
        <v>2012</v>
      </c>
      <c r="C5940" t="s">
        <v>15</v>
      </c>
      <c r="D5940" s="1">
        <v>0</v>
      </c>
      <c r="E5940" s="1">
        <v>0</v>
      </c>
      <c r="F5940" s="1">
        <v>0</v>
      </c>
      <c r="G5940" t="s">
        <v>8</v>
      </c>
      <c r="H5940" s="1">
        <v>1247</v>
      </c>
    </row>
    <row r="5941" spans="1:8">
      <c r="A5941" s="4" t="str">
        <f t="shared" si="92"/>
        <v xml:space="preserve">2012District of Columbia </v>
      </c>
      <c r="B5941">
        <v>2012</v>
      </c>
      <c r="C5941" t="s">
        <v>15</v>
      </c>
      <c r="D5941" s="1">
        <v>0</v>
      </c>
      <c r="E5941" s="1">
        <v>0</v>
      </c>
      <c r="F5941" s="1">
        <v>0</v>
      </c>
      <c r="G5941" t="s">
        <v>9</v>
      </c>
      <c r="H5941" s="1">
        <v>902</v>
      </c>
    </row>
    <row r="5942" spans="1:8">
      <c r="A5942" s="4" t="str">
        <f t="shared" si="92"/>
        <v xml:space="preserve">2012District of Columbia </v>
      </c>
      <c r="B5942">
        <v>2012</v>
      </c>
      <c r="C5942" t="s">
        <v>15</v>
      </c>
      <c r="D5942" s="1">
        <v>0</v>
      </c>
      <c r="E5942" s="1">
        <v>0</v>
      </c>
      <c r="F5942" s="1">
        <v>0</v>
      </c>
      <c r="G5942" t="s">
        <v>10</v>
      </c>
      <c r="H5942" s="1">
        <v>35</v>
      </c>
    </row>
    <row r="5943" spans="1:8">
      <c r="A5943" s="4" t="str">
        <f t="shared" si="92"/>
        <v xml:space="preserve">2012District of Columbia </v>
      </c>
      <c r="B5943">
        <v>2012</v>
      </c>
      <c r="C5943" t="s">
        <v>15</v>
      </c>
      <c r="D5943" s="1">
        <v>0</v>
      </c>
      <c r="E5943" s="1">
        <v>0</v>
      </c>
      <c r="F5943" s="1">
        <v>0</v>
      </c>
      <c r="G5943" t="s">
        <v>11</v>
      </c>
      <c r="H5943" s="1">
        <v>4999</v>
      </c>
    </row>
    <row r="5944" spans="1:8">
      <c r="A5944" s="4" t="str">
        <f t="shared" si="92"/>
        <v xml:space="preserve">2012District of Columbia </v>
      </c>
      <c r="B5944">
        <v>2012</v>
      </c>
      <c r="C5944" t="s">
        <v>15</v>
      </c>
      <c r="D5944" s="1">
        <v>0</v>
      </c>
      <c r="E5944" s="1">
        <v>0</v>
      </c>
      <c r="F5944" s="1">
        <v>0</v>
      </c>
      <c r="G5944" t="s">
        <v>12</v>
      </c>
      <c r="H5944" s="1">
        <v>677</v>
      </c>
    </row>
    <row r="5945" spans="1:8">
      <c r="A5945" s="4" t="str">
        <f t="shared" si="92"/>
        <v xml:space="preserve">2012District of Columbia </v>
      </c>
      <c r="B5945">
        <v>2012</v>
      </c>
      <c r="C5945" t="s">
        <v>15</v>
      </c>
      <c r="D5945" s="1">
        <v>0</v>
      </c>
      <c r="E5945" s="1">
        <v>0</v>
      </c>
      <c r="F5945" s="1">
        <v>0</v>
      </c>
      <c r="G5945" t="s">
        <v>13</v>
      </c>
      <c r="H5945" s="1">
        <v>618</v>
      </c>
    </row>
    <row r="5946" spans="1:8">
      <c r="A5946" s="4" t="str">
        <f t="shared" si="92"/>
        <v xml:space="preserve">2012District of Columbia </v>
      </c>
      <c r="B5946">
        <v>2012</v>
      </c>
      <c r="C5946" t="s">
        <v>15</v>
      </c>
      <c r="D5946" s="1">
        <v>0</v>
      </c>
      <c r="E5946" s="1">
        <v>0</v>
      </c>
      <c r="F5946" s="1">
        <v>0</v>
      </c>
      <c r="G5946" t="s">
        <v>14</v>
      </c>
      <c r="H5946" s="1">
        <v>78</v>
      </c>
    </row>
    <row r="5947" spans="1:8">
      <c r="A5947" s="4" t="str">
        <f t="shared" si="92"/>
        <v xml:space="preserve">2012District of Columbia </v>
      </c>
      <c r="B5947">
        <v>2012</v>
      </c>
      <c r="C5947" t="s">
        <v>15</v>
      </c>
      <c r="D5947" s="1">
        <v>0</v>
      </c>
      <c r="E5947" s="1">
        <v>0</v>
      </c>
      <c r="F5947" s="1">
        <v>0</v>
      </c>
      <c r="G5947" t="s">
        <v>15</v>
      </c>
      <c r="H5947" s="1">
        <v>0</v>
      </c>
    </row>
    <row r="5948" spans="1:8">
      <c r="A5948" s="4" t="str">
        <f t="shared" si="92"/>
        <v xml:space="preserve">2012District of Columbia </v>
      </c>
      <c r="B5948">
        <v>2012</v>
      </c>
      <c r="C5948" t="s">
        <v>15</v>
      </c>
      <c r="D5948" s="1">
        <v>0</v>
      </c>
      <c r="E5948" s="1">
        <v>0</v>
      </c>
      <c r="F5948" s="1">
        <v>0</v>
      </c>
      <c r="G5948" t="s">
        <v>16</v>
      </c>
      <c r="H5948" s="1">
        <v>1705</v>
      </c>
    </row>
    <row r="5949" spans="1:8">
      <c r="A5949" s="4" t="str">
        <f t="shared" si="92"/>
        <v xml:space="preserve">2012District of Columbia </v>
      </c>
      <c r="B5949">
        <v>2012</v>
      </c>
      <c r="C5949" t="s">
        <v>15</v>
      </c>
      <c r="D5949" s="1">
        <v>0</v>
      </c>
      <c r="E5949" s="1">
        <v>0</v>
      </c>
      <c r="F5949" s="1">
        <v>0</v>
      </c>
      <c r="G5949" t="s">
        <v>17</v>
      </c>
      <c r="H5949" s="1">
        <v>1079</v>
      </c>
    </row>
    <row r="5950" spans="1:8">
      <c r="A5950" s="4" t="str">
        <f t="shared" si="92"/>
        <v xml:space="preserve">2012District of Columbia </v>
      </c>
      <c r="B5950">
        <v>2012</v>
      </c>
      <c r="C5950" t="s">
        <v>15</v>
      </c>
      <c r="D5950" s="1">
        <v>0</v>
      </c>
      <c r="E5950" s="1">
        <v>0</v>
      </c>
      <c r="F5950" s="1">
        <v>0</v>
      </c>
      <c r="G5950" t="s">
        <v>18</v>
      </c>
      <c r="H5950" s="1">
        <v>38</v>
      </c>
    </row>
    <row r="5951" spans="1:8">
      <c r="A5951" s="4" t="str">
        <f t="shared" si="92"/>
        <v xml:space="preserve">2012District of Columbia </v>
      </c>
      <c r="B5951">
        <v>2012</v>
      </c>
      <c r="C5951" t="s">
        <v>15</v>
      </c>
      <c r="D5951" s="1">
        <v>0</v>
      </c>
      <c r="E5951" s="1">
        <v>0</v>
      </c>
      <c r="F5951" s="1">
        <v>0</v>
      </c>
      <c r="G5951" t="s">
        <v>19</v>
      </c>
      <c r="H5951" s="1">
        <v>46</v>
      </c>
    </row>
    <row r="5952" spans="1:8">
      <c r="A5952" s="4" t="str">
        <f t="shared" si="92"/>
        <v xml:space="preserve">2012District of Columbia </v>
      </c>
      <c r="B5952">
        <v>2012</v>
      </c>
      <c r="C5952" t="s">
        <v>15</v>
      </c>
      <c r="D5952" s="1">
        <v>0</v>
      </c>
      <c r="E5952" s="1">
        <v>0</v>
      </c>
      <c r="F5952" s="1">
        <v>0</v>
      </c>
      <c r="G5952" t="s">
        <v>20</v>
      </c>
      <c r="H5952" s="1">
        <v>795</v>
      </c>
    </row>
    <row r="5953" spans="1:8">
      <c r="A5953" s="4" t="str">
        <f t="shared" si="92"/>
        <v xml:space="preserve">2012District of Columbia </v>
      </c>
      <c r="B5953">
        <v>2012</v>
      </c>
      <c r="C5953" t="s">
        <v>15</v>
      </c>
      <c r="D5953" s="1">
        <v>0</v>
      </c>
      <c r="E5953" s="1">
        <v>0</v>
      </c>
      <c r="F5953" s="1">
        <v>0</v>
      </c>
      <c r="G5953" t="s">
        <v>21</v>
      </c>
      <c r="H5953" s="1">
        <v>469</v>
      </c>
    </row>
    <row r="5954" spans="1:8">
      <c r="A5954" s="4" t="str">
        <f t="shared" si="92"/>
        <v xml:space="preserve">2012District of Columbia </v>
      </c>
      <c r="B5954">
        <v>2012</v>
      </c>
      <c r="C5954" t="s">
        <v>15</v>
      </c>
      <c r="D5954" s="1">
        <v>0</v>
      </c>
      <c r="E5954" s="1">
        <v>0</v>
      </c>
      <c r="F5954" s="1">
        <v>0</v>
      </c>
      <c r="G5954" t="s">
        <v>22</v>
      </c>
      <c r="H5954" s="1">
        <v>133</v>
      </c>
    </row>
    <row r="5955" spans="1:8">
      <c r="A5955" s="4" t="str">
        <f t="shared" ref="A5955:A6018" si="93">B5955&amp;C5955</f>
        <v xml:space="preserve">2012District of Columbia </v>
      </c>
      <c r="B5955">
        <v>2012</v>
      </c>
      <c r="C5955" t="s">
        <v>15</v>
      </c>
      <c r="D5955" s="1">
        <v>0</v>
      </c>
      <c r="E5955" s="1">
        <v>0</v>
      </c>
      <c r="F5955" s="1">
        <v>0</v>
      </c>
      <c r="G5955" t="s">
        <v>23</v>
      </c>
      <c r="H5955" s="1">
        <v>164</v>
      </c>
    </row>
    <row r="5956" spans="1:8">
      <c r="A5956" s="4" t="str">
        <f t="shared" si="93"/>
        <v xml:space="preserve">2012District of Columbia </v>
      </c>
      <c r="B5956">
        <v>2012</v>
      </c>
      <c r="C5956" t="s">
        <v>15</v>
      </c>
      <c r="D5956" s="1">
        <v>0</v>
      </c>
      <c r="E5956" s="1">
        <v>0</v>
      </c>
      <c r="F5956" s="1">
        <v>0</v>
      </c>
      <c r="G5956" t="s">
        <v>24</v>
      </c>
      <c r="H5956" s="1">
        <v>112</v>
      </c>
    </row>
    <row r="5957" spans="1:8">
      <c r="A5957" s="4" t="str">
        <f t="shared" si="93"/>
        <v xml:space="preserve">2012District of Columbia </v>
      </c>
      <c r="B5957">
        <v>2012</v>
      </c>
      <c r="C5957" t="s">
        <v>15</v>
      </c>
      <c r="D5957" s="1">
        <v>0</v>
      </c>
      <c r="E5957" s="1">
        <v>0</v>
      </c>
      <c r="F5957" s="1">
        <v>0</v>
      </c>
      <c r="G5957" t="s">
        <v>25</v>
      </c>
      <c r="H5957" s="1">
        <v>283</v>
      </c>
    </row>
    <row r="5958" spans="1:8">
      <c r="A5958" s="4" t="str">
        <f t="shared" si="93"/>
        <v xml:space="preserve">2012District of Columbia </v>
      </c>
      <c r="B5958">
        <v>2012</v>
      </c>
      <c r="C5958" t="s">
        <v>15</v>
      </c>
      <c r="D5958" s="1">
        <v>0</v>
      </c>
      <c r="E5958" s="1">
        <v>0</v>
      </c>
      <c r="F5958" s="1">
        <v>0</v>
      </c>
      <c r="G5958" t="s">
        <v>26</v>
      </c>
      <c r="H5958" s="1">
        <v>194</v>
      </c>
    </row>
    <row r="5959" spans="1:8">
      <c r="A5959" s="4" t="str">
        <f t="shared" si="93"/>
        <v xml:space="preserve">2012District of Columbia </v>
      </c>
      <c r="B5959">
        <v>2012</v>
      </c>
      <c r="C5959" t="s">
        <v>15</v>
      </c>
      <c r="D5959" s="1">
        <v>0</v>
      </c>
      <c r="E5959" s="1">
        <v>0</v>
      </c>
      <c r="F5959" s="1">
        <v>0</v>
      </c>
      <c r="G5959" t="s">
        <v>27</v>
      </c>
      <c r="H5959" s="1">
        <v>14120</v>
      </c>
    </row>
    <row r="5960" spans="1:8">
      <c r="A5960" s="4" t="str">
        <f t="shared" si="93"/>
        <v xml:space="preserve">2012District of Columbia </v>
      </c>
      <c r="B5960">
        <v>2012</v>
      </c>
      <c r="C5960" t="s">
        <v>15</v>
      </c>
      <c r="D5960" s="1">
        <v>0</v>
      </c>
      <c r="E5960" s="1">
        <v>0</v>
      </c>
      <c r="F5960" s="1">
        <v>0</v>
      </c>
      <c r="G5960" t="s">
        <v>28</v>
      </c>
      <c r="H5960" s="1">
        <v>1524</v>
      </c>
    </row>
    <row r="5961" spans="1:8">
      <c r="A5961" s="4" t="str">
        <f t="shared" si="93"/>
        <v xml:space="preserve">2012District of Columbia </v>
      </c>
      <c r="B5961">
        <v>2012</v>
      </c>
      <c r="C5961" t="s">
        <v>15</v>
      </c>
      <c r="D5961" s="1">
        <v>0</v>
      </c>
      <c r="E5961" s="1">
        <v>0</v>
      </c>
      <c r="F5961" s="1">
        <v>0</v>
      </c>
      <c r="G5961" t="s">
        <v>29</v>
      </c>
      <c r="H5961" s="1">
        <v>944</v>
      </c>
    </row>
    <row r="5962" spans="1:8">
      <c r="A5962" s="4" t="str">
        <f t="shared" si="93"/>
        <v xml:space="preserve">2012District of Columbia </v>
      </c>
      <c r="B5962">
        <v>2012</v>
      </c>
      <c r="C5962" t="s">
        <v>15</v>
      </c>
      <c r="D5962" s="1">
        <v>0</v>
      </c>
      <c r="E5962" s="1">
        <v>0</v>
      </c>
      <c r="F5962" s="1">
        <v>0</v>
      </c>
      <c r="G5962" t="s">
        <v>30</v>
      </c>
      <c r="H5962" s="1">
        <v>393</v>
      </c>
    </row>
    <row r="5963" spans="1:8">
      <c r="A5963" s="4" t="str">
        <f t="shared" si="93"/>
        <v xml:space="preserve">2012District of Columbia </v>
      </c>
      <c r="B5963">
        <v>2012</v>
      </c>
      <c r="C5963" t="s">
        <v>15</v>
      </c>
      <c r="D5963" s="1">
        <v>0</v>
      </c>
      <c r="E5963" s="1">
        <v>0</v>
      </c>
      <c r="F5963" s="1">
        <v>0</v>
      </c>
      <c r="G5963" t="s">
        <v>31</v>
      </c>
      <c r="H5963" s="1">
        <v>44</v>
      </c>
    </row>
    <row r="5964" spans="1:8">
      <c r="A5964" s="4" t="str">
        <f t="shared" si="93"/>
        <v xml:space="preserve">2012District of Columbia </v>
      </c>
      <c r="B5964">
        <v>2012</v>
      </c>
      <c r="C5964" t="s">
        <v>15</v>
      </c>
      <c r="D5964" s="1">
        <v>0</v>
      </c>
      <c r="E5964" s="1">
        <v>0</v>
      </c>
      <c r="F5964" s="1">
        <v>0</v>
      </c>
      <c r="G5964" t="s">
        <v>32</v>
      </c>
      <c r="H5964" s="1">
        <v>337</v>
      </c>
    </row>
    <row r="5965" spans="1:8">
      <c r="A5965" s="4" t="str">
        <f t="shared" si="93"/>
        <v xml:space="preserve">2012District of Columbia </v>
      </c>
      <c r="B5965">
        <v>2012</v>
      </c>
      <c r="C5965" t="s">
        <v>15</v>
      </c>
      <c r="D5965" s="1">
        <v>0</v>
      </c>
      <c r="E5965" s="1">
        <v>0</v>
      </c>
      <c r="F5965" s="1">
        <v>0</v>
      </c>
      <c r="G5965" t="s">
        <v>33</v>
      </c>
      <c r="H5965" s="1">
        <v>0</v>
      </c>
    </row>
    <row r="5966" spans="1:8">
      <c r="A5966" s="4" t="str">
        <f t="shared" si="93"/>
        <v xml:space="preserve">2012District of Columbia </v>
      </c>
      <c r="B5966">
        <v>2012</v>
      </c>
      <c r="C5966" t="s">
        <v>15</v>
      </c>
      <c r="D5966" s="1">
        <v>0</v>
      </c>
      <c r="E5966" s="1">
        <v>0</v>
      </c>
      <c r="F5966" s="1">
        <v>0</v>
      </c>
      <c r="G5966" t="s">
        <v>34</v>
      </c>
      <c r="H5966" s="1">
        <v>172</v>
      </c>
    </row>
    <row r="5967" spans="1:8">
      <c r="A5967" s="4" t="str">
        <f t="shared" si="93"/>
        <v xml:space="preserve">2012District of Columbia </v>
      </c>
      <c r="B5967">
        <v>2012</v>
      </c>
      <c r="C5967" t="s">
        <v>15</v>
      </c>
      <c r="D5967" s="1">
        <v>0</v>
      </c>
      <c r="E5967" s="1">
        <v>0</v>
      </c>
      <c r="F5967" s="1">
        <v>0</v>
      </c>
      <c r="G5967" t="s">
        <v>35</v>
      </c>
      <c r="H5967" s="1">
        <v>42</v>
      </c>
    </row>
    <row r="5968" spans="1:8">
      <c r="A5968" s="4" t="str">
        <f t="shared" si="93"/>
        <v xml:space="preserve">2012District of Columbia </v>
      </c>
      <c r="B5968">
        <v>2012</v>
      </c>
      <c r="C5968" t="s">
        <v>15</v>
      </c>
      <c r="D5968" s="1">
        <v>0</v>
      </c>
      <c r="E5968" s="1">
        <v>0</v>
      </c>
      <c r="F5968" s="1">
        <v>0</v>
      </c>
      <c r="G5968" t="s">
        <v>36</v>
      </c>
      <c r="H5968" s="1">
        <v>197</v>
      </c>
    </row>
    <row r="5969" spans="1:8">
      <c r="A5969" s="4" t="str">
        <f t="shared" si="93"/>
        <v xml:space="preserve">2012District of Columbia </v>
      </c>
      <c r="B5969">
        <v>2012</v>
      </c>
      <c r="C5969" t="s">
        <v>15</v>
      </c>
      <c r="D5969" s="1">
        <v>0</v>
      </c>
      <c r="E5969" s="1">
        <v>0</v>
      </c>
      <c r="F5969" s="1">
        <v>0</v>
      </c>
      <c r="G5969" t="s">
        <v>37</v>
      </c>
      <c r="H5969" s="1">
        <v>1451</v>
      </c>
    </row>
    <row r="5970" spans="1:8">
      <c r="A5970" s="4" t="str">
        <f t="shared" si="93"/>
        <v xml:space="preserve">2012District of Columbia </v>
      </c>
      <c r="B5970">
        <v>2012</v>
      </c>
      <c r="C5970" t="s">
        <v>15</v>
      </c>
      <c r="D5970" s="1">
        <v>0</v>
      </c>
      <c r="E5970" s="1">
        <v>0</v>
      </c>
      <c r="F5970" s="1">
        <v>0</v>
      </c>
      <c r="G5970" t="s">
        <v>38</v>
      </c>
      <c r="H5970" s="1">
        <v>116</v>
      </c>
    </row>
    <row r="5971" spans="1:8">
      <c r="A5971" s="4" t="str">
        <f t="shared" si="93"/>
        <v xml:space="preserve">2012District of Columbia </v>
      </c>
      <c r="B5971">
        <v>2012</v>
      </c>
      <c r="C5971" t="s">
        <v>15</v>
      </c>
      <c r="D5971" s="1">
        <v>0</v>
      </c>
      <c r="E5971" s="1">
        <v>0</v>
      </c>
      <c r="F5971" s="1">
        <v>0</v>
      </c>
      <c r="G5971" t="s">
        <v>39</v>
      </c>
      <c r="H5971" s="1">
        <v>3085</v>
      </c>
    </row>
    <row r="5972" spans="1:8">
      <c r="A5972" s="4" t="str">
        <f t="shared" si="93"/>
        <v xml:space="preserve">2012District of Columbia </v>
      </c>
      <c r="B5972">
        <v>2012</v>
      </c>
      <c r="C5972" t="s">
        <v>15</v>
      </c>
      <c r="D5972" s="1">
        <v>0</v>
      </c>
      <c r="E5972" s="1">
        <v>0</v>
      </c>
      <c r="F5972" s="1">
        <v>0</v>
      </c>
      <c r="G5972" t="s">
        <v>40</v>
      </c>
      <c r="H5972" s="1">
        <v>985</v>
      </c>
    </row>
    <row r="5973" spans="1:8">
      <c r="A5973" s="4" t="str">
        <f t="shared" si="93"/>
        <v xml:space="preserve">2012District of Columbia </v>
      </c>
      <c r="B5973">
        <v>2012</v>
      </c>
      <c r="C5973" t="s">
        <v>15</v>
      </c>
      <c r="D5973" s="1">
        <v>0</v>
      </c>
      <c r="E5973" s="1">
        <v>0</v>
      </c>
      <c r="F5973" s="1">
        <v>0</v>
      </c>
      <c r="G5973" t="s">
        <v>41</v>
      </c>
      <c r="H5973" s="1">
        <v>0</v>
      </c>
    </row>
    <row r="5974" spans="1:8">
      <c r="A5974" s="4" t="str">
        <f t="shared" si="93"/>
        <v xml:space="preserve">2012District of Columbia </v>
      </c>
      <c r="B5974">
        <v>2012</v>
      </c>
      <c r="C5974" t="s">
        <v>15</v>
      </c>
      <c r="D5974" s="1">
        <v>0</v>
      </c>
      <c r="E5974" s="1">
        <v>0</v>
      </c>
      <c r="F5974" s="1">
        <v>0</v>
      </c>
      <c r="G5974" t="s">
        <v>42</v>
      </c>
      <c r="H5974" s="1">
        <v>651</v>
      </c>
    </row>
    <row r="5975" spans="1:8">
      <c r="A5975" s="4" t="str">
        <f t="shared" si="93"/>
        <v xml:space="preserve">2012District of Columbia </v>
      </c>
      <c r="B5975">
        <v>2012</v>
      </c>
      <c r="C5975" t="s">
        <v>15</v>
      </c>
      <c r="D5975" s="1">
        <v>0</v>
      </c>
      <c r="E5975" s="1">
        <v>0</v>
      </c>
      <c r="F5975" s="1">
        <v>0</v>
      </c>
      <c r="G5975" t="s">
        <v>43</v>
      </c>
      <c r="H5975" s="1">
        <v>0</v>
      </c>
    </row>
    <row r="5976" spans="1:8">
      <c r="A5976" s="4" t="str">
        <f t="shared" si="93"/>
        <v xml:space="preserve">2012District of Columbia </v>
      </c>
      <c r="B5976">
        <v>2012</v>
      </c>
      <c r="C5976" t="s">
        <v>15</v>
      </c>
      <c r="D5976" s="1">
        <v>0</v>
      </c>
      <c r="E5976" s="1">
        <v>0</v>
      </c>
      <c r="F5976" s="1">
        <v>0</v>
      </c>
      <c r="G5976" t="s">
        <v>44</v>
      </c>
      <c r="H5976" s="1">
        <v>157</v>
      </c>
    </row>
    <row r="5977" spans="1:8">
      <c r="A5977" s="4" t="str">
        <f t="shared" si="93"/>
        <v xml:space="preserve">2012District of Columbia </v>
      </c>
      <c r="B5977">
        <v>2012</v>
      </c>
      <c r="C5977" t="s">
        <v>15</v>
      </c>
      <c r="D5977" s="1">
        <v>0</v>
      </c>
      <c r="E5977" s="1">
        <v>0</v>
      </c>
      <c r="F5977" s="1">
        <v>0</v>
      </c>
      <c r="G5977" t="s">
        <v>45</v>
      </c>
      <c r="H5977" s="1">
        <v>1494</v>
      </c>
    </row>
    <row r="5978" spans="1:8">
      <c r="A5978" s="4" t="str">
        <f t="shared" si="93"/>
        <v xml:space="preserve">2012District of Columbia </v>
      </c>
      <c r="B5978">
        <v>2012</v>
      </c>
      <c r="C5978" t="s">
        <v>15</v>
      </c>
      <c r="D5978" s="1">
        <v>0</v>
      </c>
      <c r="E5978" s="1">
        <v>0</v>
      </c>
      <c r="F5978" s="1">
        <v>0</v>
      </c>
      <c r="G5978" t="s">
        <v>46</v>
      </c>
      <c r="H5978" s="1">
        <v>635</v>
      </c>
    </row>
    <row r="5979" spans="1:8">
      <c r="A5979" s="4" t="str">
        <f t="shared" si="93"/>
        <v xml:space="preserve">2012District of Columbia </v>
      </c>
      <c r="B5979">
        <v>2012</v>
      </c>
      <c r="C5979" t="s">
        <v>15</v>
      </c>
      <c r="D5979" s="1">
        <v>0</v>
      </c>
      <c r="E5979" s="1">
        <v>0</v>
      </c>
      <c r="F5979" s="1">
        <v>0</v>
      </c>
      <c r="G5979" t="s">
        <v>47</v>
      </c>
      <c r="H5979" s="1">
        <v>150</v>
      </c>
    </row>
    <row r="5980" spans="1:8">
      <c r="A5980" s="4" t="str">
        <f t="shared" si="93"/>
        <v xml:space="preserve">2012District of Columbia </v>
      </c>
      <c r="B5980">
        <v>2012</v>
      </c>
      <c r="C5980" t="s">
        <v>15</v>
      </c>
      <c r="D5980" s="1">
        <v>0</v>
      </c>
      <c r="E5980" s="1">
        <v>0</v>
      </c>
      <c r="F5980" s="1">
        <v>0</v>
      </c>
      <c r="G5980" t="s">
        <v>48</v>
      </c>
      <c r="H5980" s="1">
        <v>0</v>
      </c>
    </row>
    <row r="5981" spans="1:8">
      <c r="A5981" s="4" t="str">
        <f t="shared" si="93"/>
        <v xml:space="preserve">2012District of Columbia </v>
      </c>
      <c r="B5981">
        <v>2012</v>
      </c>
      <c r="C5981" t="s">
        <v>15</v>
      </c>
      <c r="D5981" s="1">
        <v>0</v>
      </c>
      <c r="E5981" s="1">
        <v>0</v>
      </c>
      <c r="F5981" s="1">
        <v>0</v>
      </c>
      <c r="G5981" t="s">
        <v>49</v>
      </c>
      <c r="H5981" s="1">
        <v>577</v>
      </c>
    </row>
    <row r="5982" spans="1:8">
      <c r="A5982" s="4" t="str">
        <f t="shared" si="93"/>
        <v xml:space="preserve">2012District of Columbia </v>
      </c>
      <c r="B5982">
        <v>2012</v>
      </c>
      <c r="C5982" t="s">
        <v>15</v>
      </c>
      <c r="D5982" s="1">
        <v>0</v>
      </c>
      <c r="E5982" s="1">
        <v>0</v>
      </c>
      <c r="F5982" s="1">
        <v>0</v>
      </c>
      <c r="G5982" t="s">
        <v>50</v>
      </c>
      <c r="H5982" s="1">
        <v>1473</v>
      </c>
    </row>
    <row r="5983" spans="1:8">
      <c r="A5983" s="4" t="str">
        <f t="shared" si="93"/>
        <v xml:space="preserve">2012District of Columbia </v>
      </c>
      <c r="B5983">
        <v>2012</v>
      </c>
      <c r="C5983" t="s">
        <v>15</v>
      </c>
      <c r="D5983" s="1">
        <v>0</v>
      </c>
      <c r="E5983" s="1">
        <v>0</v>
      </c>
      <c r="F5983" s="1">
        <v>0</v>
      </c>
      <c r="G5983" t="s">
        <v>51</v>
      </c>
      <c r="H5983" s="1">
        <v>116</v>
      </c>
    </row>
    <row r="5984" spans="1:8">
      <c r="A5984" s="4" t="str">
        <f t="shared" si="93"/>
        <v xml:space="preserve">2012District of Columbia </v>
      </c>
      <c r="B5984">
        <v>2012</v>
      </c>
      <c r="C5984" t="s">
        <v>15</v>
      </c>
      <c r="D5984" s="1">
        <v>0</v>
      </c>
      <c r="E5984" s="1">
        <v>0</v>
      </c>
      <c r="F5984" s="1">
        <v>0</v>
      </c>
      <c r="G5984" t="s">
        <v>52</v>
      </c>
      <c r="H5984" s="1">
        <v>267</v>
      </c>
    </row>
    <row r="5985" spans="1:8">
      <c r="A5985" s="4" t="str">
        <f t="shared" si="93"/>
        <v xml:space="preserve">2012District of Columbia </v>
      </c>
      <c r="B5985">
        <v>2012</v>
      </c>
      <c r="C5985" t="s">
        <v>15</v>
      </c>
      <c r="D5985" s="1">
        <v>0</v>
      </c>
      <c r="E5985" s="1">
        <v>0</v>
      </c>
      <c r="F5985" s="1">
        <v>0</v>
      </c>
      <c r="G5985" t="s">
        <v>53</v>
      </c>
      <c r="H5985" s="1">
        <v>9537</v>
      </c>
    </row>
    <row r="5986" spans="1:8">
      <c r="A5986" s="4" t="str">
        <f t="shared" si="93"/>
        <v xml:space="preserve">2012District of Columbia </v>
      </c>
      <c r="B5986">
        <v>2012</v>
      </c>
      <c r="C5986" t="s">
        <v>15</v>
      </c>
      <c r="D5986" s="1">
        <v>0</v>
      </c>
      <c r="E5986" s="1">
        <v>0</v>
      </c>
      <c r="F5986" s="1">
        <v>0</v>
      </c>
      <c r="G5986" t="s">
        <v>54</v>
      </c>
      <c r="H5986" s="1">
        <v>481</v>
      </c>
    </row>
    <row r="5987" spans="1:8">
      <c r="A5987" s="4" t="str">
        <f t="shared" si="93"/>
        <v xml:space="preserve">2012District of Columbia </v>
      </c>
      <c r="B5987">
        <v>2012</v>
      </c>
      <c r="C5987" t="s">
        <v>15</v>
      </c>
      <c r="D5987" s="1">
        <v>0</v>
      </c>
      <c r="E5987" s="1">
        <v>0</v>
      </c>
      <c r="F5987" s="1">
        <v>0</v>
      </c>
      <c r="G5987" t="s">
        <v>55</v>
      </c>
      <c r="H5987" s="1">
        <v>293</v>
      </c>
    </row>
    <row r="5988" spans="1:8">
      <c r="A5988" s="4" t="str">
        <f t="shared" si="93"/>
        <v xml:space="preserve">2012District of Columbia </v>
      </c>
      <c r="B5988">
        <v>2012</v>
      </c>
      <c r="C5988" t="s">
        <v>15</v>
      </c>
      <c r="D5988" s="1">
        <v>0</v>
      </c>
      <c r="E5988" s="1">
        <v>0</v>
      </c>
      <c r="F5988" s="1">
        <v>0</v>
      </c>
      <c r="G5988" t="s">
        <v>56</v>
      </c>
      <c r="H5988" s="1">
        <v>721</v>
      </c>
    </row>
    <row r="5989" spans="1:8">
      <c r="A5989" s="4" t="str">
        <f t="shared" si="93"/>
        <v xml:space="preserve">2012District of Columbia </v>
      </c>
      <c r="B5989">
        <v>2012</v>
      </c>
      <c r="C5989" t="s">
        <v>15</v>
      </c>
      <c r="D5989" s="1">
        <v>0</v>
      </c>
      <c r="E5989" s="1">
        <v>0</v>
      </c>
      <c r="F5989" s="1">
        <v>0</v>
      </c>
      <c r="G5989" t="s">
        <v>57</v>
      </c>
      <c r="H5989" s="1">
        <v>215</v>
      </c>
    </row>
    <row r="5990" spans="1:8">
      <c r="A5990" s="4" t="str">
        <f t="shared" si="93"/>
        <v xml:space="preserve">2012District of Columbia </v>
      </c>
      <c r="B5990">
        <v>2012</v>
      </c>
      <c r="C5990" t="s">
        <v>15</v>
      </c>
      <c r="D5990" s="1">
        <v>0</v>
      </c>
      <c r="E5990" s="1">
        <v>0</v>
      </c>
      <c r="F5990" s="1">
        <v>0</v>
      </c>
      <c r="G5990" t="s">
        <v>58</v>
      </c>
      <c r="H5990" s="1">
        <v>0</v>
      </c>
    </row>
    <row r="5991" spans="1:8">
      <c r="A5991" s="4" t="str">
        <f t="shared" si="93"/>
        <v>2012Florida</v>
      </c>
      <c r="B5991">
        <v>2012</v>
      </c>
      <c r="C5991" s="4" t="s">
        <v>16</v>
      </c>
      <c r="D5991" s="1">
        <v>19114620</v>
      </c>
      <c r="E5991" s="1">
        <v>16032617</v>
      </c>
      <c r="F5991" s="1">
        <v>2380288</v>
      </c>
      <c r="G5991">
        <v>0</v>
      </c>
      <c r="H5991" s="1">
        <v>0</v>
      </c>
    </row>
    <row r="5992" spans="1:8">
      <c r="A5992" s="4" t="str">
        <f t="shared" si="93"/>
        <v>2012Florida</v>
      </c>
      <c r="B5992">
        <v>2012</v>
      </c>
      <c r="C5992" t="s">
        <v>16</v>
      </c>
      <c r="D5992" s="1">
        <v>0</v>
      </c>
      <c r="E5992" s="1">
        <v>0</v>
      </c>
      <c r="F5992" s="1">
        <v>0</v>
      </c>
      <c r="G5992" t="s">
        <v>7</v>
      </c>
      <c r="H5992" s="1">
        <v>18599</v>
      </c>
    </row>
    <row r="5993" spans="1:8">
      <c r="A5993" s="4" t="str">
        <f t="shared" si="93"/>
        <v>2012Florida</v>
      </c>
      <c r="B5993">
        <v>2012</v>
      </c>
      <c r="C5993" t="s">
        <v>16</v>
      </c>
      <c r="D5993" s="1">
        <v>0</v>
      </c>
      <c r="E5993" s="1">
        <v>0</v>
      </c>
      <c r="F5993" s="1">
        <v>0</v>
      </c>
      <c r="G5993" t="s">
        <v>8</v>
      </c>
      <c r="H5993" s="1">
        <v>10704</v>
      </c>
    </row>
    <row r="5994" spans="1:8">
      <c r="A5994" s="4" t="str">
        <f t="shared" si="93"/>
        <v>2012Florida</v>
      </c>
      <c r="B5994">
        <v>2012</v>
      </c>
      <c r="C5994" t="s">
        <v>16</v>
      </c>
      <c r="D5994" s="1">
        <v>0</v>
      </c>
      <c r="E5994" s="1">
        <v>0</v>
      </c>
      <c r="F5994" s="1">
        <v>0</v>
      </c>
      <c r="G5994" t="s">
        <v>9</v>
      </c>
      <c r="H5994" s="1">
        <v>6473</v>
      </c>
    </row>
    <row r="5995" spans="1:8">
      <c r="A5995" s="4" t="str">
        <f t="shared" si="93"/>
        <v>2012Florida</v>
      </c>
      <c r="B5995">
        <v>2012</v>
      </c>
      <c r="C5995" t="s">
        <v>16</v>
      </c>
      <c r="D5995" s="1">
        <v>0</v>
      </c>
      <c r="E5995" s="1">
        <v>0</v>
      </c>
      <c r="F5995" s="1">
        <v>0</v>
      </c>
      <c r="G5995" t="s">
        <v>10</v>
      </c>
      <c r="H5995" s="1">
        <v>3321</v>
      </c>
    </row>
    <row r="5996" spans="1:8">
      <c r="A5996" s="4" t="str">
        <f t="shared" si="93"/>
        <v>2012Florida</v>
      </c>
      <c r="B5996">
        <v>2012</v>
      </c>
      <c r="C5996" t="s">
        <v>16</v>
      </c>
      <c r="D5996" s="1">
        <v>0</v>
      </c>
      <c r="E5996" s="1">
        <v>0</v>
      </c>
      <c r="F5996" s="1">
        <v>0</v>
      </c>
      <c r="G5996" t="s">
        <v>11</v>
      </c>
      <c r="H5996" s="1">
        <v>20386</v>
      </c>
    </row>
    <row r="5997" spans="1:8">
      <c r="A5997" s="4" t="str">
        <f t="shared" si="93"/>
        <v>2012Florida</v>
      </c>
      <c r="B5997">
        <v>2012</v>
      </c>
      <c r="C5997" t="s">
        <v>16</v>
      </c>
      <c r="D5997" s="1">
        <v>0</v>
      </c>
      <c r="E5997" s="1">
        <v>0</v>
      </c>
      <c r="F5997" s="1">
        <v>0</v>
      </c>
      <c r="G5997" t="s">
        <v>12</v>
      </c>
      <c r="H5997" s="1">
        <v>8766</v>
      </c>
    </row>
    <row r="5998" spans="1:8">
      <c r="A5998" s="4" t="str">
        <f t="shared" si="93"/>
        <v>2012Florida</v>
      </c>
      <c r="B5998">
        <v>2012</v>
      </c>
      <c r="C5998" t="s">
        <v>16</v>
      </c>
      <c r="D5998" s="1">
        <v>0</v>
      </c>
      <c r="E5998" s="1">
        <v>0</v>
      </c>
      <c r="F5998" s="1">
        <v>0</v>
      </c>
      <c r="G5998" t="s">
        <v>13</v>
      </c>
      <c r="H5998" s="1">
        <v>8975</v>
      </c>
    </row>
    <row r="5999" spans="1:8">
      <c r="A5999" s="4" t="str">
        <f t="shared" si="93"/>
        <v>2012Florida</v>
      </c>
      <c r="B5999">
        <v>2012</v>
      </c>
      <c r="C5999" t="s">
        <v>16</v>
      </c>
      <c r="D5999" s="1">
        <v>0</v>
      </c>
      <c r="E5999" s="1">
        <v>0</v>
      </c>
      <c r="F5999" s="1">
        <v>0</v>
      </c>
      <c r="G5999" t="s">
        <v>14</v>
      </c>
      <c r="H5999" s="1">
        <v>1099</v>
      </c>
    </row>
    <row r="6000" spans="1:8">
      <c r="A6000" s="4" t="str">
        <f t="shared" si="93"/>
        <v>2012Florida</v>
      </c>
      <c r="B6000">
        <v>2012</v>
      </c>
      <c r="C6000" t="s">
        <v>16</v>
      </c>
      <c r="D6000" s="1">
        <v>0</v>
      </c>
      <c r="E6000" s="1">
        <v>0</v>
      </c>
      <c r="F6000" s="1">
        <v>0</v>
      </c>
      <c r="G6000" t="s">
        <v>15</v>
      </c>
      <c r="H6000" s="1">
        <v>780</v>
      </c>
    </row>
    <row r="6001" spans="1:8">
      <c r="A6001" s="4" t="str">
        <f t="shared" si="93"/>
        <v>2012Florida</v>
      </c>
      <c r="B6001">
        <v>2012</v>
      </c>
      <c r="C6001" t="s">
        <v>16</v>
      </c>
      <c r="D6001" s="1">
        <v>0</v>
      </c>
      <c r="E6001" s="1">
        <v>0</v>
      </c>
      <c r="F6001" s="1">
        <v>0</v>
      </c>
      <c r="G6001" t="s">
        <v>16</v>
      </c>
      <c r="H6001" s="1">
        <v>0</v>
      </c>
    </row>
    <row r="6002" spans="1:8">
      <c r="A6002" s="4" t="str">
        <f t="shared" si="93"/>
        <v>2012Florida</v>
      </c>
      <c r="B6002">
        <v>2012</v>
      </c>
      <c r="C6002" t="s">
        <v>16</v>
      </c>
      <c r="D6002" s="1">
        <v>0</v>
      </c>
      <c r="E6002" s="1">
        <v>0</v>
      </c>
      <c r="F6002" s="1">
        <v>0</v>
      </c>
      <c r="G6002" t="s">
        <v>17</v>
      </c>
      <c r="H6002" s="1">
        <v>42754</v>
      </c>
    </row>
    <row r="6003" spans="1:8">
      <c r="A6003" s="4" t="str">
        <f t="shared" si="93"/>
        <v>2012Florida</v>
      </c>
      <c r="B6003">
        <v>2012</v>
      </c>
      <c r="C6003" t="s">
        <v>16</v>
      </c>
      <c r="D6003" s="1">
        <v>0</v>
      </c>
      <c r="E6003" s="1">
        <v>0</v>
      </c>
      <c r="F6003" s="1">
        <v>0</v>
      </c>
      <c r="G6003" t="s">
        <v>18</v>
      </c>
      <c r="H6003" s="1">
        <v>3177</v>
      </c>
    </row>
    <row r="6004" spans="1:8">
      <c r="A6004" s="4" t="str">
        <f t="shared" si="93"/>
        <v>2012Florida</v>
      </c>
      <c r="B6004">
        <v>2012</v>
      </c>
      <c r="C6004" t="s">
        <v>16</v>
      </c>
      <c r="D6004" s="1">
        <v>0</v>
      </c>
      <c r="E6004" s="1">
        <v>0</v>
      </c>
      <c r="F6004" s="1">
        <v>0</v>
      </c>
      <c r="G6004" t="s">
        <v>19</v>
      </c>
      <c r="H6004" s="1">
        <v>1268</v>
      </c>
    </row>
    <row r="6005" spans="1:8">
      <c r="A6005" s="4" t="str">
        <f t="shared" si="93"/>
        <v>2012Florida</v>
      </c>
      <c r="B6005">
        <v>2012</v>
      </c>
      <c r="C6005" t="s">
        <v>16</v>
      </c>
      <c r="D6005" s="1">
        <v>0</v>
      </c>
      <c r="E6005" s="1">
        <v>0</v>
      </c>
      <c r="F6005" s="1">
        <v>0</v>
      </c>
      <c r="G6005" t="s">
        <v>20</v>
      </c>
      <c r="H6005" s="1">
        <v>22565</v>
      </c>
    </row>
    <row r="6006" spans="1:8">
      <c r="A6006" s="4" t="str">
        <f t="shared" si="93"/>
        <v>2012Florida</v>
      </c>
      <c r="B6006">
        <v>2012</v>
      </c>
      <c r="C6006" t="s">
        <v>16</v>
      </c>
      <c r="D6006" s="1">
        <v>0</v>
      </c>
      <c r="E6006" s="1">
        <v>0</v>
      </c>
      <c r="F6006" s="1">
        <v>0</v>
      </c>
      <c r="G6006" t="s">
        <v>21</v>
      </c>
      <c r="H6006" s="1">
        <v>13803</v>
      </c>
    </row>
    <row r="6007" spans="1:8">
      <c r="A6007" s="4" t="str">
        <f t="shared" si="93"/>
        <v>2012Florida</v>
      </c>
      <c r="B6007">
        <v>2012</v>
      </c>
      <c r="C6007" t="s">
        <v>16</v>
      </c>
      <c r="D6007" s="1">
        <v>0</v>
      </c>
      <c r="E6007" s="1">
        <v>0</v>
      </c>
      <c r="F6007" s="1">
        <v>0</v>
      </c>
      <c r="G6007" t="s">
        <v>22</v>
      </c>
      <c r="H6007" s="1">
        <v>3864</v>
      </c>
    </row>
    <row r="6008" spans="1:8">
      <c r="A6008" s="4" t="str">
        <f t="shared" si="93"/>
        <v>2012Florida</v>
      </c>
      <c r="B6008">
        <v>2012</v>
      </c>
      <c r="C6008" t="s">
        <v>16</v>
      </c>
      <c r="D6008" s="1">
        <v>0</v>
      </c>
      <c r="E6008" s="1">
        <v>0</v>
      </c>
      <c r="F6008" s="1">
        <v>0</v>
      </c>
      <c r="G6008" t="s">
        <v>23</v>
      </c>
      <c r="H6008" s="1">
        <v>5661</v>
      </c>
    </row>
    <row r="6009" spans="1:8">
      <c r="A6009" s="4" t="str">
        <f t="shared" si="93"/>
        <v>2012Florida</v>
      </c>
      <c r="B6009">
        <v>2012</v>
      </c>
      <c r="C6009" t="s">
        <v>16</v>
      </c>
      <c r="D6009" s="1">
        <v>0</v>
      </c>
      <c r="E6009" s="1">
        <v>0</v>
      </c>
      <c r="F6009" s="1">
        <v>0</v>
      </c>
      <c r="G6009" t="s">
        <v>24</v>
      </c>
      <c r="H6009" s="1">
        <v>6912</v>
      </c>
    </row>
    <row r="6010" spans="1:8">
      <c r="A6010" s="4" t="str">
        <f t="shared" si="93"/>
        <v>2012Florida</v>
      </c>
      <c r="B6010">
        <v>2012</v>
      </c>
      <c r="C6010" t="s">
        <v>16</v>
      </c>
      <c r="D6010" s="1">
        <v>0</v>
      </c>
      <c r="E6010" s="1">
        <v>0</v>
      </c>
      <c r="F6010" s="1">
        <v>0</v>
      </c>
      <c r="G6010" t="s">
        <v>25</v>
      </c>
      <c r="H6010" s="1">
        <v>5550</v>
      </c>
    </row>
    <row r="6011" spans="1:8">
      <c r="A6011" s="4" t="str">
        <f t="shared" si="93"/>
        <v>2012Florida</v>
      </c>
      <c r="B6011">
        <v>2012</v>
      </c>
      <c r="C6011" t="s">
        <v>16</v>
      </c>
      <c r="D6011" s="1">
        <v>0</v>
      </c>
      <c r="E6011" s="1">
        <v>0</v>
      </c>
      <c r="F6011" s="1">
        <v>0</v>
      </c>
      <c r="G6011" t="s">
        <v>26</v>
      </c>
      <c r="H6011" s="1">
        <v>7348</v>
      </c>
    </row>
    <row r="6012" spans="1:8">
      <c r="A6012" s="4" t="str">
        <f t="shared" si="93"/>
        <v>2012Florida</v>
      </c>
      <c r="B6012">
        <v>2012</v>
      </c>
      <c r="C6012" t="s">
        <v>16</v>
      </c>
      <c r="D6012" s="1">
        <v>0</v>
      </c>
      <c r="E6012" s="1">
        <v>0</v>
      </c>
      <c r="F6012" s="1">
        <v>0</v>
      </c>
      <c r="G6012" t="s">
        <v>27</v>
      </c>
      <c r="H6012" s="1">
        <v>10442</v>
      </c>
    </row>
    <row r="6013" spans="1:8">
      <c r="A6013" s="4" t="str">
        <f t="shared" si="93"/>
        <v>2012Florida</v>
      </c>
      <c r="B6013">
        <v>2012</v>
      </c>
      <c r="C6013" t="s">
        <v>16</v>
      </c>
      <c r="D6013" s="1">
        <v>0</v>
      </c>
      <c r="E6013" s="1">
        <v>0</v>
      </c>
      <c r="F6013" s="1">
        <v>0</v>
      </c>
      <c r="G6013" t="s">
        <v>28</v>
      </c>
      <c r="H6013" s="1">
        <v>15159</v>
      </c>
    </row>
    <row r="6014" spans="1:8">
      <c r="A6014" s="4" t="str">
        <f t="shared" si="93"/>
        <v>2012Florida</v>
      </c>
      <c r="B6014">
        <v>2012</v>
      </c>
      <c r="C6014" t="s">
        <v>16</v>
      </c>
      <c r="D6014" s="1">
        <v>0</v>
      </c>
      <c r="E6014" s="1">
        <v>0</v>
      </c>
      <c r="F6014" s="1">
        <v>0</v>
      </c>
      <c r="G6014" t="s">
        <v>29</v>
      </c>
      <c r="H6014" s="1">
        <v>23400</v>
      </c>
    </row>
    <row r="6015" spans="1:8">
      <c r="A6015" s="4" t="str">
        <f t="shared" si="93"/>
        <v>2012Florida</v>
      </c>
      <c r="B6015">
        <v>2012</v>
      </c>
      <c r="C6015" t="s">
        <v>16</v>
      </c>
      <c r="D6015" s="1">
        <v>0</v>
      </c>
      <c r="E6015" s="1">
        <v>0</v>
      </c>
      <c r="F6015" s="1">
        <v>0</v>
      </c>
      <c r="G6015" t="s">
        <v>30</v>
      </c>
      <c r="H6015" s="1">
        <v>5460</v>
      </c>
    </row>
    <row r="6016" spans="1:8">
      <c r="A6016" s="4" t="str">
        <f t="shared" si="93"/>
        <v>2012Florida</v>
      </c>
      <c r="B6016">
        <v>2012</v>
      </c>
      <c r="C6016" t="s">
        <v>16</v>
      </c>
      <c r="D6016" s="1">
        <v>0</v>
      </c>
      <c r="E6016" s="1">
        <v>0</v>
      </c>
      <c r="F6016" s="1">
        <v>0</v>
      </c>
      <c r="G6016" t="s">
        <v>31</v>
      </c>
      <c r="H6016" s="1">
        <v>5490</v>
      </c>
    </row>
    <row r="6017" spans="1:8">
      <c r="A6017" s="4" t="str">
        <f t="shared" si="93"/>
        <v>2012Florida</v>
      </c>
      <c r="B6017">
        <v>2012</v>
      </c>
      <c r="C6017" t="s">
        <v>16</v>
      </c>
      <c r="D6017" s="1">
        <v>0</v>
      </c>
      <c r="E6017" s="1">
        <v>0</v>
      </c>
      <c r="F6017" s="1">
        <v>0</v>
      </c>
      <c r="G6017" t="s">
        <v>32</v>
      </c>
      <c r="H6017" s="1">
        <v>10666</v>
      </c>
    </row>
    <row r="6018" spans="1:8">
      <c r="A6018" s="4" t="str">
        <f t="shared" si="93"/>
        <v>2012Florida</v>
      </c>
      <c r="B6018">
        <v>2012</v>
      </c>
      <c r="C6018" t="s">
        <v>16</v>
      </c>
      <c r="D6018" s="1">
        <v>0</v>
      </c>
      <c r="E6018" s="1">
        <v>0</v>
      </c>
      <c r="F6018" s="1">
        <v>0</v>
      </c>
      <c r="G6018" t="s">
        <v>33</v>
      </c>
      <c r="H6018" s="1">
        <v>1758</v>
      </c>
    </row>
    <row r="6019" spans="1:8">
      <c r="A6019" s="4" t="str">
        <f t="shared" ref="A6019:A6082" si="94">B6019&amp;C6019</f>
        <v>2012Florida</v>
      </c>
      <c r="B6019">
        <v>2012</v>
      </c>
      <c r="C6019" t="s">
        <v>16</v>
      </c>
      <c r="D6019" s="1">
        <v>0</v>
      </c>
      <c r="E6019" s="1">
        <v>0</v>
      </c>
      <c r="F6019" s="1">
        <v>0</v>
      </c>
      <c r="G6019" t="s">
        <v>34</v>
      </c>
      <c r="H6019" s="1">
        <v>945</v>
      </c>
    </row>
    <row r="6020" spans="1:8">
      <c r="A6020" s="4" t="str">
        <f t="shared" si="94"/>
        <v>2012Florida</v>
      </c>
      <c r="B6020">
        <v>2012</v>
      </c>
      <c r="C6020" t="s">
        <v>16</v>
      </c>
      <c r="D6020" s="1">
        <v>0</v>
      </c>
      <c r="E6020" s="1">
        <v>0</v>
      </c>
      <c r="F6020" s="1">
        <v>0</v>
      </c>
      <c r="G6020" t="s">
        <v>35</v>
      </c>
      <c r="H6020" s="1">
        <v>1241</v>
      </c>
    </row>
    <row r="6021" spans="1:8">
      <c r="A6021" s="4" t="str">
        <f t="shared" si="94"/>
        <v>2012Florida</v>
      </c>
      <c r="B6021">
        <v>2012</v>
      </c>
      <c r="C6021" t="s">
        <v>16</v>
      </c>
      <c r="D6021" s="1">
        <v>0</v>
      </c>
      <c r="E6021" s="1">
        <v>0</v>
      </c>
      <c r="F6021" s="1">
        <v>0</v>
      </c>
      <c r="G6021" t="s">
        <v>36</v>
      </c>
      <c r="H6021" s="1">
        <v>2362</v>
      </c>
    </row>
    <row r="6022" spans="1:8">
      <c r="A6022" s="4" t="str">
        <f t="shared" si="94"/>
        <v>2012Florida</v>
      </c>
      <c r="B6022">
        <v>2012</v>
      </c>
      <c r="C6022" t="s">
        <v>16</v>
      </c>
      <c r="D6022" s="1">
        <v>0</v>
      </c>
      <c r="E6022" s="1">
        <v>0</v>
      </c>
      <c r="F6022" s="1">
        <v>0</v>
      </c>
      <c r="G6022" t="s">
        <v>37</v>
      </c>
      <c r="H6022" s="1">
        <v>27606</v>
      </c>
    </row>
    <row r="6023" spans="1:8">
      <c r="A6023" s="4" t="str">
        <f t="shared" si="94"/>
        <v>2012Florida</v>
      </c>
      <c r="B6023">
        <v>2012</v>
      </c>
      <c r="C6023" t="s">
        <v>16</v>
      </c>
      <c r="D6023" s="1">
        <v>0</v>
      </c>
      <c r="E6023" s="1">
        <v>0</v>
      </c>
      <c r="F6023" s="1">
        <v>0</v>
      </c>
      <c r="G6023" t="s">
        <v>38</v>
      </c>
      <c r="H6023" s="1">
        <v>2853</v>
      </c>
    </row>
    <row r="6024" spans="1:8">
      <c r="A6024" s="4" t="str">
        <f t="shared" si="94"/>
        <v>2012Florida</v>
      </c>
      <c r="B6024">
        <v>2012</v>
      </c>
      <c r="C6024" t="s">
        <v>16</v>
      </c>
      <c r="D6024" s="1">
        <v>0</v>
      </c>
      <c r="E6024" s="1">
        <v>0</v>
      </c>
      <c r="F6024" s="1">
        <v>0</v>
      </c>
      <c r="G6024" t="s">
        <v>39</v>
      </c>
      <c r="H6024" s="1">
        <v>53009</v>
      </c>
    </row>
    <row r="6025" spans="1:8">
      <c r="A6025" s="4" t="str">
        <f t="shared" si="94"/>
        <v>2012Florida</v>
      </c>
      <c r="B6025">
        <v>2012</v>
      </c>
      <c r="C6025" t="s">
        <v>16</v>
      </c>
      <c r="D6025" s="1">
        <v>0</v>
      </c>
      <c r="E6025" s="1">
        <v>0</v>
      </c>
      <c r="F6025" s="1">
        <v>0</v>
      </c>
      <c r="G6025" t="s">
        <v>40</v>
      </c>
      <c r="H6025" s="1">
        <v>23133</v>
      </c>
    </row>
    <row r="6026" spans="1:8">
      <c r="A6026" s="4" t="str">
        <f t="shared" si="94"/>
        <v>2012Florida</v>
      </c>
      <c r="B6026">
        <v>2012</v>
      </c>
      <c r="C6026" t="s">
        <v>16</v>
      </c>
      <c r="D6026" s="1">
        <v>0</v>
      </c>
      <c r="E6026" s="1">
        <v>0</v>
      </c>
      <c r="F6026" s="1">
        <v>0</v>
      </c>
      <c r="G6026" t="s">
        <v>41</v>
      </c>
      <c r="H6026" s="1">
        <v>239</v>
      </c>
    </row>
    <row r="6027" spans="1:8">
      <c r="A6027" s="4" t="str">
        <f t="shared" si="94"/>
        <v>2012Florida</v>
      </c>
      <c r="B6027">
        <v>2012</v>
      </c>
      <c r="C6027" t="s">
        <v>16</v>
      </c>
      <c r="D6027" s="1">
        <v>0</v>
      </c>
      <c r="E6027" s="1">
        <v>0</v>
      </c>
      <c r="F6027" s="1">
        <v>0</v>
      </c>
      <c r="G6027" t="s">
        <v>42</v>
      </c>
      <c r="H6027" s="1">
        <v>22927</v>
      </c>
    </row>
    <row r="6028" spans="1:8">
      <c r="A6028" s="4" t="str">
        <f t="shared" si="94"/>
        <v>2012Florida</v>
      </c>
      <c r="B6028">
        <v>2012</v>
      </c>
      <c r="C6028" t="s">
        <v>16</v>
      </c>
      <c r="D6028" s="1">
        <v>0</v>
      </c>
      <c r="E6028" s="1">
        <v>0</v>
      </c>
      <c r="F6028" s="1">
        <v>0</v>
      </c>
      <c r="G6028" t="s">
        <v>43</v>
      </c>
      <c r="H6028" s="1">
        <v>3142</v>
      </c>
    </row>
    <row r="6029" spans="1:8">
      <c r="A6029" s="4" t="str">
        <f t="shared" si="94"/>
        <v>2012Florida</v>
      </c>
      <c r="B6029">
        <v>2012</v>
      </c>
      <c r="C6029" t="s">
        <v>16</v>
      </c>
      <c r="D6029" s="1">
        <v>0</v>
      </c>
      <c r="E6029" s="1">
        <v>0</v>
      </c>
      <c r="F6029" s="1">
        <v>0</v>
      </c>
      <c r="G6029" t="s">
        <v>44</v>
      </c>
      <c r="H6029" s="1">
        <v>2919</v>
      </c>
    </row>
    <row r="6030" spans="1:8">
      <c r="A6030" s="4" t="str">
        <f t="shared" si="94"/>
        <v>2012Florida</v>
      </c>
      <c r="B6030">
        <v>2012</v>
      </c>
      <c r="C6030" t="s">
        <v>16</v>
      </c>
      <c r="D6030" s="1">
        <v>0</v>
      </c>
      <c r="E6030" s="1">
        <v>0</v>
      </c>
      <c r="F6030" s="1">
        <v>0</v>
      </c>
      <c r="G6030" t="s">
        <v>45</v>
      </c>
      <c r="H6030" s="1">
        <v>25659</v>
      </c>
    </row>
    <row r="6031" spans="1:8">
      <c r="A6031" s="4" t="str">
        <f t="shared" si="94"/>
        <v>2012Florida</v>
      </c>
      <c r="B6031">
        <v>2012</v>
      </c>
      <c r="C6031" t="s">
        <v>16</v>
      </c>
      <c r="D6031" s="1">
        <v>0</v>
      </c>
      <c r="E6031" s="1">
        <v>0</v>
      </c>
      <c r="F6031" s="1">
        <v>0</v>
      </c>
      <c r="G6031" t="s">
        <v>46</v>
      </c>
      <c r="H6031" s="1">
        <v>3050</v>
      </c>
    </row>
    <row r="6032" spans="1:8">
      <c r="A6032" s="4" t="str">
        <f t="shared" si="94"/>
        <v>2012Florida</v>
      </c>
      <c r="B6032">
        <v>2012</v>
      </c>
      <c r="C6032" t="s">
        <v>16</v>
      </c>
      <c r="D6032" s="1">
        <v>0</v>
      </c>
      <c r="E6032" s="1">
        <v>0</v>
      </c>
      <c r="F6032" s="1">
        <v>0</v>
      </c>
      <c r="G6032" t="s">
        <v>47</v>
      </c>
      <c r="H6032" s="1">
        <v>11366</v>
      </c>
    </row>
    <row r="6033" spans="1:8">
      <c r="A6033" s="4" t="str">
        <f t="shared" si="94"/>
        <v>2012Florida</v>
      </c>
      <c r="B6033">
        <v>2012</v>
      </c>
      <c r="C6033" t="s">
        <v>16</v>
      </c>
      <c r="D6033" s="1">
        <v>0</v>
      </c>
      <c r="E6033" s="1">
        <v>0</v>
      </c>
      <c r="F6033" s="1">
        <v>0</v>
      </c>
      <c r="G6033" t="s">
        <v>48</v>
      </c>
      <c r="H6033" s="1">
        <v>1070</v>
      </c>
    </row>
    <row r="6034" spans="1:8">
      <c r="A6034" s="4" t="str">
        <f t="shared" si="94"/>
        <v>2012Florida</v>
      </c>
      <c r="B6034">
        <v>2012</v>
      </c>
      <c r="C6034" t="s">
        <v>16</v>
      </c>
      <c r="D6034" s="1">
        <v>0</v>
      </c>
      <c r="E6034" s="1">
        <v>0</v>
      </c>
      <c r="F6034" s="1">
        <v>0</v>
      </c>
      <c r="G6034" t="s">
        <v>49</v>
      </c>
      <c r="H6034" s="1">
        <v>16275</v>
      </c>
    </row>
    <row r="6035" spans="1:8">
      <c r="A6035" s="4" t="str">
        <f t="shared" si="94"/>
        <v>2012Florida</v>
      </c>
      <c r="B6035">
        <v>2012</v>
      </c>
      <c r="C6035" t="s">
        <v>16</v>
      </c>
      <c r="D6035" s="1">
        <v>0</v>
      </c>
      <c r="E6035" s="1">
        <v>0</v>
      </c>
      <c r="F6035" s="1">
        <v>0</v>
      </c>
      <c r="G6035" t="s">
        <v>50</v>
      </c>
      <c r="H6035" s="1">
        <v>28564</v>
      </c>
    </row>
    <row r="6036" spans="1:8">
      <c r="A6036" s="4" t="str">
        <f t="shared" si="94"/>
        <v>2012Florida</v>
      </c>
      <c r="B6036">
        <v>2012</v>
      </c>
      <c r="C6036" t="s">
        <v>16</v>
      </c>
      <c r="D6036" s="1">
        <v>0</v>
      </c>
      <c r="E6036" s="1">
        <v>0</v>
      </c>
      <c r="F6036" s="1">
        <v>0</v>
      </c>
      <c r="G6036" t="s">
        <v>51</v>
      </c>
      <c r="H6036" s="1">
        <v>2499</v>
      </c>
    </row>
    <row r="6037" spans="1:8">
      <c r="A6037" s="4" t="str">
        <f t="shared" si="94"/>
        <v>2012Florida</v>
      </c>
      <c r="B6037">
        <v>2012</v>
      </c>
      <c r="C6037" t="s">
        <v>16</v>
      </c>
      <c r="D6037" s="1">
        <v>0</v>
      </c>
      <c r="E6037" s="1">
        <v>0</v>
      </c>
      <c r="F6037" s="1">
        <v>0</v>
      </c>
      <c r="G6037" t="s">
        <v>52</v>
      </c>
      <c r="H6037" s="1">
        <v>2747</v>
      </c>
    </row>
    <row r="6038" spans="1:8">
      <c r="A6038" s="4" t="str">
        <f t="shared" si="94"/>
        <v>2012Florida</v>
      </c>
      <c r="B6038">
        <v>2012</v>
      </c>
      <c r="C6038" t="s">
        <v>16</v>
      </c>
      <c r="D6038" s="1">
        <v>0</v>
      </c>
      <c r="E6038" s="1">
        <v>0</v>
      </c>
      <c r="F6038" s="1">
        <v>0</v>
      </c>
      <c r="G6038" t="s">
        <v>53</v>
      </c>
      <c r="H6038" s="1">
        <v>25697</v>
      </c>
    </row>
    <row r="6039" spans="1:8">
      <c r="A6039" s="4" t="str">
        <f t="shared" si="94"/>
        <v>2012Florida</v>
      </c>
      <c r="B6039">
        <v>2012</v>
      </c>
      <c r="C6039" t="s">
        <v>16</v>
      </c>
      <c r="D6039" s="1">
        <v>0</v>
      </c>
      <c r="E6039" s="1">
        <v>0</v>
      </c>
      <c r="F6039" s="1">
        <v>0</v>
      </c>
      <c r="G6039" t="s">
        <v>54</v>
      </c>
      <c r="H6039" s="1">
        <v>4943</v>
      </c>
    </row>
    <row r="6040" spans="1:8">
      <c r="A6040" s="4" t="str">
        <f t="shared" si="94"/>
        <v>2012Florida</v>
      </c>
      <c r="B6040">
        <v>2012</v>
      </c>
      <c r="C6040" t="s">
        <v>16</v>
      </c>
      <c r="D6040" s="1">
        <v>0</v>
      </c>
      <c r="E6040" s="1">
        <v>0</v>
      </c>
      <c r="F6040" s="1">
        <v>0</v>
      </c>
      <c r="G6040" t="s">
        <v>55</v>
      </c>
      <c r="H6040" s="1">
        <v>3533</v>
      </c>
    </row>
    <row r="6041" spans="1:8">
      <c r="A6041" s="4" t="str">
        <f t="shared" si="94"/>
        <v>2012Florida</v>
      </c>
      <c r="B6041">
        <v>2012</v>
      </c>
      <c r="C6041" t="s">
        <v>16</v>
      </c>
      <c r="D6041" s="1">
        <v>0</v>
      </c>
      <c r="E6041" s="1">
        <v>0</v>
      </c>
      <c r="F6041" s="1">
        <v>0</v>
      </c>
      <c r="G6041" t="s">
        <v>56</v>
      </c>
      <c r="H6041" s="1">
        <v>6216</v>
      </c>
    </row>
    <row r="6042" spans="1:8">
      <c r="A6042" s="4" t="str">
        <f t="shared" si="94"/>
        <v>2012Florida</v>
      </c>
      <c r="B6042">
        <v>2012</v>
      </c>
      <c r="C6042" t="s">
        <v>16</v>
      </c>
      <c r="D6042" s="1">
        <v>0</v>
      </c>
      <c r="E6042" s="1">
        <v>0</v>
      </c>
      <c r="F6042" s="1">
        <v>0</v>
      </c>
      <c r="G6042" t="s">
        <v>57</v>
      </c>
      <c r="H6042" s="1">
        <v>773</v>
      </c>
    </row>
    <row r="6043" spans="1:8">
      <c r="A6043" s="4" t="str">
        <f t="shared" si="94"/>
        <v>2012Florida</v>
      </c>
      <c r="B6043">
        <v>2012</v>
      </c>
      <c r="C6043" t="s">
        <v>16</v>
      </c>
      <c r="D6043" s="1">
        <v>0</v>
      </c>
      <c r="E6043" s="1">
        <v>0</v>
      </c>
      <c r="F6043" s="1">
        <v>0</v>
      </c>
      <c r="G6043" t="s">
        <v>58</v>
      </c>
      <c r="H6043" s="1">
        <v>21638</v>
      </c>
    </row>
    <row r="6044" spans="1:8">
      <c r="A6044" s="4" t="str">
        <f t="shared" si="94"/>
        <v>2012Georgia</v>
      </c>
      <c r="B6044">
        <v>2012</v>
      </c>
      <c r="C6044" s="4" t="s">
        <v>17</v>
      </c>
      <c r="D6044" s="1">
        <v>9796547</v>
      </c>
      <c r="E6044" s="1">
        <v>8231384</v>
      </c>
      <c r="F6044" s="1">
        <v>1236302</v>
      </c>
      <c r="G6044">
        <v>0</v>
      </c>
      <c r="H6044" s="1">
        <v>0</v>
      </c>
    </row>
    <row r="6045" spans="1:8">
      <c r="A6045" s="4" t="str">
        <f t="shared" si="94"/>
        <v>2012Georgia</v>
      </c>
      <c r="B6045">
        <v>2012</v>
      </c>
      <c r="C6045" t="s">
        <v>17</v>
      </c>
      <c r="D6045" s="1">
        <v>0</v>
      </c>
      <c r="E6045" s="1">
        <v>0</v>
      </c>
      <c r="F6045" s="1">
        <v>0</v>
      </c>
      <c r="G6045" t="s">
        <v>7</v>
      </c>
      <c r="H6045" s="1">
        <v>13864</v>
      </c>
    </row>
    <row r="6046" spans="1:8">
      <c r="A6046" s="4" t="str">
        <f t="shared" si="94"/>
        <v>2012Georgia</v>
      </c>
      <c r="B6046">
        <v>2012</v>
      </c>
      <c r="C6046" t="s">
        <v>17</v>
      </c>
      <c r="D6046" s="1">
        <v>0</v>
      </c>
      <c r="E6046" s="1">
        <v>0</v>
      </c>
      <c r="F6046" s="1">
        <v>0</v>
      </c>
      <c r="G6046" t="s">
        <v>8</v>
      </c>
      <c r="H6046" s="1">
        <v>2654</v>
      </c>
    </row>
    <row r="6047" spans="1:8">
      <c r="A6047" s="4" t="str">
        <f t="shared" si="94"/>
        <v>2012Georgia</v>
      </c>
      <c r="B6047">
        <v>2012</v>
      </c>
      <c r="C6047" t="s">
        <v>17</v>
      </c>
      <c r="D6047" s="1">
        <v>0</v>
      </c>
      <c r="E6047" s="1">
        <v>0</v>
      </c>
      <c r="F6047" s="1">
        <v>0</v>
      </c>
      <c r="G6047" t="s">
        <v>9</v>
      </c>
      <c r="H6047" s="1">
        <v>6657</v>
      </c>
    </row>
    <row r="6048" spans="1:8">
      <c r="A6048" s="4" t="str">
        <f t="shared" si="94"/>
        <v>2012Georgia</v>
      </c>
      <c r="B6048">
        <v>2012</v>
      </c>
      <c r="C6048" t="s">
        <v>17</v>
      </c>
      <c r="D6048" s="1">
        <v>0</v>
      </c>
      <c r="E6048" s="1">
        <v>0</v>
      </c>
      <c r="F6048" s="1">
        <v>0</v>
      </c>
      <c r="G6048" t="s">
        <v>10</v>
      </c>
      <c r="H6048" s="1">
        <v>1041</v>
      </c>
    </row>
    <row r="6049" spans="1:8">
      <c r="A6049" s="4" t="str">
        <f t="shared" si="94"/>
        <v>2012Georgia</v>
      </c>
      <c r="B6049">
        <v>2012</v>
      </c>
      <c r="C6049" t="s">
        <v>17</v>
      </c>
      <c r="D6049" s="1">
        <v>0</v>
      </c>
      <c r="E6049" s="1">
        <v>0</v>
      </c>
      <c r="F6049" s="1">
        <v>0</v>
      </c>
      <c r="G6049" t="s">
        <v>11</v>
      </c>
      <c r="H6049" s="1">
        <v>14174</v>
      </c>
    </row>
    <row r="6050" spans="1:8">
      <c r="A6050" s="4" t="str">
        <f t="shared" si="94"/>
        <v>2012Georgia</v>
      </c>
      <c r="B6050">
        <v>2012</v>
      </c>
      <c r="C6050" t="s">
        <v>17</v>
      </c>
      <c r="D6050" s="1">
        <v>0</v>
      </c>
      <c r="E6050" s="1">
        <v>0</v>
      </c>
      <c r="F6050" s="1">
        <v>0</v>
      </c>
      <c r="G6050" t="s">
        <v>12</v>
      </c>
      <c r="H6050" s="1">
        <v>4710</v>
      </c>
    </row>
    <row r="6051" spans="1:8">
      <c r="A6051" s="4" t="str">
        <f t="shared" si="94"/>
        <v>2012Georgia</v>
      </c>
      <c r="B6051">
        <v>2012</v>
      </c>
      <c r="C6051" t="s">
        <v>17</v>
      </c>
      <c r="D6051" s="1">
        <v>0</v>
      </c>
      <c r="E6051" s="1">
        <v>0</v>
      </c>
      <c r="F6051" s="1">
        <v>0</v>
      </c>
      <c r="G6051" t="s">
        <v>13</v>
      </c>
      <c r="H6051" s="1">
        <v>1829</v>
      </c>
    </row>
    <row r="6052" spans="1:8">
      <c r="A6052" s="4" t="str">
        <f t="shared" si="94"/>
        <v>2012Georgia</v>
      </c>
      <c r="B6052">
        <v>2012</v>
      </c>
      <c r="C6052" t="s">
        <v>17</v>
      </c>
      <c r="D6052" s="1">
        <v>0</v>
      </c>
      <c r="E6052" s="1">
        <v>0</v>
      </c>
      <c r="F6052" s="1">
        <v>0</v>
      </c>
      <c r="G6052" t="s">
        <v>14</v>
      </c>
      <c r="H6052" s="1">
        <v>226</v>
      </c>
    </row>
    <row r="6053" spans="1:8">
      <c r="A6053" s="4" t="str">
        <f t="shared" si="94"/>
        <v>2012Georgia</v>
      </c>
      <c r="B6053">
        <v>2012</v>
      </c>
      <c r="C6053" t="s">
        <v>17</v>
      </c>
      <c r="D6053" s="1">
        <v>0</v>
      </c>
      <c r="E6053" s="1">
        <v>0</v>
      </c>
      <c r="F6053" s="1">
        <v>0</v>
      </c>
      <c r="G6053" t="s">
        <v>15</v>
      </c>
      <c r="H6053" s="1">
        <v>1352</v>
      </c>
    </row>
    <row r="6054" spans="1:8">
      <c r="A6054" s="4" t="str">
        <f t="shared" si="94"/>
        <v>2012Georgia</v>
      </c>
      <c r="B6054">
        <v>2012</v>
      </c>
      <c r="C6054" t="s">
        <v>17</v>
      </c>
      <c r="D6054" s="1">
        <v>0</v>
      </c>
      <c r="E6054" s="1">
        <v>0</v>
      </c>
      <c r="F6054" s="1">
        <v>0</v>
      </c>
      <c r="G6054" t="s">
        <v>16</v>
      </c>
      <c r="H6054" s="1">
        <v>42870</v>
      </c>
    </row>
    <row r="6055" spans="1:8">
      <c r="A6055" s="4" t="str">
        <f t="shared" si="94"/>
        <v>2012Georgia</v>
      </c>
      <c r="B6055">
        <v>2012</v>
      </c>
      <c r="C6055" t="s">
        <v>17</v>
      </c>
      <c r="D6055" s="1">
        <v>0</v>
      </c>
      <c r="E6055" s="1">
        <v>0</v>
      </c>
      <c r="F6055" s="1">
        <v>0</v>
      </c>
      <c r="G6055" t="s">
        <v>17</v>
      </c>
      <c r="H6055" s="1">
        <v>0</v>
      </c>
    </row>
    <row r="6056" spans="1:8">
      <c r="A6056" s="4" t="str">
        <f t="shared" si="94"/>
        <v>2012Georgia</v>
      </c>
      <c r="B6056">
        <v>2012</v>
      </c>
      <c r="C6056" t="s">
        <v>17</v>
      </c>
      <c r="D6056" s="1">
        <v>0</v>
      </c>
      <c r="E6056" s="1">
        <v>0</v>
      </c>
      <c r="F6056" s="1">
        <v>0</v>
      </c>
      <c r="G6056" t="s">
        <v>18</v>
      </c>
      <c r="H6056" s="1">
        <v>1409</v>
      </c>
    </row>
    <row r="6057" spans="1:8">
      <c r="A6057" s="4" t="str">
        <f t="shared" si="94"/>
        <v>2012Georgia</v>
      </c>
      <c r="B6057">
        <v>2012</v>
      </c>
      <c r="C6057" t="s">
        <v>17</v>
      </c>
      <c r="D6057" s="1">
        <v>0</v>
      </c>
      <c r="E6057" s="1">
        <v>0</v>
      </c>
      <c r="F6057" s="1">
        <v>0</v>
      </c>
      <c r="G6057" t="s">
        <v>19</v>
      </c>
      <c r="H6057" s="1">
        <v>936</v>
      </c>
    </row>
    <row r="6058" spans="1:8">
      <c r="A6058" s="4" t="str">
        <f t="shared" si="94"/>
        <v>2012Georgia</v>
      </c>
      <c r="B6058">
        <v>2012</v>
      </c>
      <c r="C6058" t="s">
        <v>17</v>
      </c>
      <c r="D6058" s="1">
        <v>0</v>
      </c>
      <c r="E6058" s="1">
        <v>0</v>
      </c>
      <c r="F6058" s="1">
        <v>0</v>
      </c>
      <c r="G6058" t="s">
        <v>20</v>
      </c>
      <c r="H6058" s="1">
        <v>7143</v>
      </c>
    </row>
    <row r="6059" spans="1:8">
      <c r="A6059" s="4" t="str">
        <f t="shared" si="94"/>
        <v>2012Georgia</v>
      </c>
      <c r="B6059">
        <v>2012</v>
      </c>
      <c r="C6059" t="s">
        <v>17</v>
      </c>
      <c r="D6059" s="1">
        <v>0</v>
      </c>
      <c r="E6059" s="1">
        <v>0</v>
      </c>
      <c r="F6059" s="1">
        <v>0</v>
      </c>
      <c r="G6059" t="s">
        <v>21</v>
      </c>
      <c r="H6059" s="1">
        <v>5972</v>
      </c>
    </row>
    <row r="6060" spans="1:8">
      <c r="A6060" s="4" t="str">
        <f t="shared" si="94"/>
        <v>2012Georgia</v>
      </c>
      <c r="B6060">
        <v>2012</v>
      </c>
      <c r="C6060" t="s">
        <v>17</v>
      </c>
      <c r="D6060" s="1">
        <v>0</v>
      </c>
      <c r="E6060" s="1">
        <v>0</v>
      </c>
      <c r="F6060" s="1">
        <v>0</v>
      </c>
      <c r="G6060" t="s">
        <v>22</v>
      </c>
      <c r="H6060" s="1">
        <v>1687</v>
      </c>
    </row>
    <row r="6061" spans="1:8">
      <c r="A6061" s="4" t="str">
        <f t="shared" si="94"/>
        <v>2012Georgia</v>
      </c>
      <c r="B6061">
        <v>2012</v>
      </c>
      <c r="C6061" t="s">
        <v>17</v>
      </c>
      <c r="D6061" s="1">
        <v>0</v>
      </c>
      <c r="E6061" s="1">
        <v>0</v>
      </c>
      <c r="F6061" s="1">
        <v>0</v>
      </c>
      <c r="G6061" t="s">
        <v>23</v>
      </c>
      <c r="H6061" s="1">
        <v>1497</v>
      </c>
    </row>
    <row r="6062" spans="1:8">
      <c r="A6062" s="4" t="str">
        <f t="shared" si="94"/>
        <v>2012Georgia</v>
      </c>
      <c r="B6062">
        <v>2012</v>
      </c>
      <c r="C6062" t="s">
        <v>17</v>
      </c>
      <c r="D6062" s="1">
        <v>0</v>
      </c>
      <c r="E6062" s="1">
        <v>0</v>
      </c>
      <c r="F6062" s="1">
        <v>0</v>
      </c>
      <c r="G6062" t="s">
        <v>24</v>
      </c>
      <c r="H6062" s="1">
        <v>6172</v>
      </c>
    </row>
    <row r="6063" spans="1:8">
      <c r="A6063" s="4" t="str">
        <f t="shared" si="94"/>
        <v>2012Georgia</v>
      </c>
      <c r="B6063">
        <v>2012</v>
      </c>
      <c r="C6063" t="s">
        <v>17</v>
      </c>
      <c r="D6063" s="1">
        <v>0</v>
      </c>
      <c r="E6063" s="1">
        <v>0</v>
      </c>
      <c r="F6063" s="1">
        <v>0</v>
      </c>
      <c r="G6063" t="s">
        <v>25</v>
      </c>
      <c r="H6063" s="1">
        <v>4100</v>
      </c>
    </row>
    <row r="6064" spans="1:8">
      <c r="A6064" s="4" t="str">
        <f t="shared" si="94"/>
        <v>2012Georgia</v>
      </c>
      <c r="B6064">
        <v>2012</v>
      </c>
      <c r="C6064" t="s">
        <v>17</v>
      </c>
      <c r="D6064" s="1">
        <v>0</v>
      </c>
      <c r="E6064" s="1">
        <v>0</v>
      </c>
      <c r="F6064" s="1">
        <v>0</v>
      </c>
      <c r="G6064" t="s">
        <v>26</v>
      </c>
      <c r="H6064" s="1">
        <v>222</v>
      </c>
    </row>
    <row r="6065" spans="1:8">
      <c r="A6065" s="4" t="str">
        <f t="shared" si="94"/>
        <v>2012Georgia</v>
      </c>
      <c r="B6065">
        <v>2012</v>
      </c>
      <c r="C6065" t="s">
        <v>17</v>
      </c>
      <c r="D6065" s="1">
        <v>0</v>
      </c>
      <c r="E6065" s="1">
        <v>0</v>
      </c>
      <c r="F6065" s="1">
        <v>0</v>
      </c>
      <c r="G6065" t="s">
        <v>27</v>
      </c>
      <c r="H6065" s="1">
        <v>3619</v>
      </c>
    </row>
    <row r="6066" spans="1:8">
      <c r="A6066" s="4" t="str">
        <f t="shared" si="94"/>
        <v>2012Georgia</v>
      </c>
      <c r="B6066">
        <v>2012</v>
      </c>
      <c r="C6066" t="s">
        <v>17</v>
      </c>
      <c r="D6066" s="1">
        <v>0</v>
      </c>
      <c r="E6066" s="1">
        <v>0</v>
      </c>
      <c r="F6066" s="1">
        <v>0</v>
      </c>
      <c r="G6066" t="s">
        <v>28</v>
      </c>
      <c r="H6066" s="1">
        <v>4153</v>
      </c>
    </row>
    <row r="6067" spans="1:8">
      <c r="A6067" s="4" t="str">
        <f t="shared" si="94"/>
        <v>2012Georgia</v>
      </c>
      <c r="B6067">
        <v>2012</v>
      </c>
      <c r="C6067" t="s">
        <v>17</v>
      </c>
      <c r="D6067" s="1">
        <v>0</v>
      </c>
      <c r="E6067" s="1">
        <v>0</v>
      </c>
      <c r="F6067" s="1">
        <v>0</v>
      </c>
      <c r="G6067" t="s">
        <v>29</v>
      </c>
      <c r="H6067" s="1">
        <v>9949</v>
      </c>
    </row>
    <row r="6068" spans="1:8">
      <c r="A6068" s="4" t="str">
        <f t="shared" si="94"/>
        <v>2012Georgia</v>
      </c>
      <c r="B6068">
        <v>2012</v>
      </c>
      <c r="C6068" t="s">
        <v>17</v>
      </c>
      <c r="D6068" s="1">
        <v>0</v>
      </c>
      <c r="E6068" s="1">
        <v>0</v>
      </c>
      <c r="F6068" s="1">
        <v>0</v>
      </c>
      <c r="G6068" t="s">
        <v>30</v>
      </c>
      <c r="H6068" s="1">
        <v>2237</v>
      </c>
    </row>
    <row r="6069" spans="1:8">
      <c r="A6069" s="4" t="str">
        <f t="shared" si="94"/>
        <v>2012Georgia</v>
      </c>
      <c r="B6069">
        <v>2012</v>
      </c>
      <c r="C6069" t="s">
        <v>17</v>
      </c>
      <c r="D6069" s="1">
        <v>0</v>
      </c>
      <c r="E6069" s="1">
        <v>0</v>
      </c>
      <c r="F6069" s="1">
        <v>0</v>
      </c>
      <c r="G6069" t="s">
        <v>31</v>
      </c>
      <c r="H6069" s="1">
        <v>3280</v>
      </c>
    </row>
    <row r="6070" spans="1:8">
      <c r="A6070" s="4" t="str">
        <f t="shared" si="94"/>
        <v>2012Georgia</v>
      </c>
      <c r="B6070">
        <v>2012</v>
      </c>
      <c r="C6070" t="s">
        <v>17</v>
      </c>
      <c r="D6070" s="1">
        <v>0</v>
      </c>
      <c r="E6070" s="1">
        <v>0</v>
      </c>
      <c r="F6070" s="1">
        <v>0</v>
      </c>
      <c r="G6070" t="s">
        <v>32</v>
      </c>
      <c r="H6070" s="1">
        <v>3377</v>
      </c>
    </row>
    <row r="6071" spans="1:8">
      <c r="A6071" s="4" t="str">
        <f t="shared" si="94"/>
        <v>2012Georgia</v>
      </c>
      <c r="B6071">
        <v>2012</v>
      </c>
      <c r="C6071" t="s">
        <v>17</v>
      </c>
      <c r="D6071" s="1">
        <v>0</v>
      </c>
      <c r="E6071" s="1">
        <v>0</v>
      </c>
      <c r="F6071" s="1">
        <v>0</v>
      </c>
      <c r="G6071" t="s">
        <v>33</v>
      </c>
      <c r="H6071" s="1">
        <v>251</v>
      </c>
    </row>
    <row r="6072" spans="1:8">
      <c r="A6072" s="4" t="str">
        <f t="shared" si="94"/>
        <v>2012Georgia</v>
      </c>
      <c r="B6072">
        <v>2012</v>
      </c>
      <c r="C6072" t="s">
        <v>17</v>
      </c>
      <c r="D6072" s="1">
        <v>0</v>
      </c>
      <c r="E6072" s="1">
        <v>0</v>
      </c>
      <c r="F6072" s="1">
        <v>0</v>
      </c>
      <c r="G6072" t="s">
        <v>34</v>
      </c>
      <c r="H6072" s="1">
        <v>1283</v>
      </c>
    </row>
    <row r="6073" spans="1:8">
      <c r="A6073" s="4" t="str">
        <f t="shared" si="94"/>
        <v>2012Georgia</v>
      </c>
      <c r="B6073">
        <v>2012</v>
      </c>
      <c r="C6073" t="s">
        <v>17</v>
      </c>
      <c r="D6073" s="1">
        <v>0</v>
      </c>
      <c r="E6073" s="1">
        <v>0</v>
      </c>
      <c r="F6073" s="1">
        <v>0</v>
      </c>
      <c r="G6073" t="s">
        <v>35</v>
      </c>
      <c r="H6073" s="1">
        <v>3783</v>
      </c>
    </row>
    <row r="6074" spans="1:8">
      <c r="A6074" s="4" t="str">
        <f t="shared" si="94"/>
        <v>2012Georgia</v>
      </c>
      <c r="B6074">
        <v>2012</v>
      </c>
      <c r="C6074" t="s">
        <v>17</v>
      </c>
      <c r="D6074" s="1">
        <v>0</v>
      </c>
      <c r="E6074" s="1">
        <v>0</v>
      </c>
      <c r="F6074" s="1">
        <v>0</v>
      </c>
      <c r="G6074" t="s">
        <v>36</v>
      </c>
      <c r="H6074" s="1">
        <v>15</v>
      </c>
    </row>
    <row r="6075" spans="1:8">
      <c r="A6075" s="4" t="str">
        <f t="shared" si="94"/>
        <v>2012Georgia</v>
      </c>
      <c r="B6075">
        <v>2012</v>
      </c>
      <c r="C6075" t="s">
        <v>17</v>
      </c>
      <c r="D6075" s="1">
        <v>0</v>
      </c>
      <c r="E6075" s="1">
        <v>0</v>
      </c>
      <c r="F6075" s="1">
        <v>0</v>
      </c>
      <c r="G6075" t="s">
        <v>37</v>
      </c>
      <c r="H6075" s="1">
        <v>4920</v>
      </c>
    </row>
    <row r="6076" spans="1:8">
      <c r="A6076" s="4" t="str">
        <f t="shared" si="94"/>
        <v>2012Georgia</v>
      </c>
      <c r="B6076">
        <v>2012</v>
      </c>
      <c r="C6076" t="s">
        <v>17</v>
      </c>
      <c r="D6076" s="1">
        <v>0</v>
      </c>
      <c r="E6076" s="1">
        <v>0</v>
      </c>
      <c r="F6076" s="1">
        <v>0</v>
      </c>
      <c r="G6076" t="s">
        <v>38</v>
      </c>
      <c r="H6076" s="1">
        <v>915</v>
      </c>
    </row>
    <row r="6077" spans="1:8">
      <c r="A6077" s="4" t="str">
        <f t="shared" si="94"/>
        <v>2012Georgia</v>
      </c>
      <c r="B6077">
        <v>2012</v>
      </c>
      <c r="C6077" t="s">
        <v>17</v>
      </c>
      <c r="D6077" s="1">
        <v>0</v>
      </c>
      <c r="E6077" s="1">
        <v>0</v>
      </c>
      <c r="F6077" s="1">
        <v>0</v>
      </c>
      <c r="G6077" t="s">
        <v>39</v>
      </c>
      <c r="H6077" s="1">
        <v>13957</v>
      </c>
    </row>
    <row r="6078" spans="1:8">
      <c r="A6078" s="4" t="str">
        <f t="shared" si="94"/>
        <v>2012Georgia</v>
      </c>
      <c r="B6078">
        <v>2012</v>
      </c>
      <c r="C6078" t="s">
        <v>17</v>
      </c>
      <c r="D6078" s="1">
        <v>0</v>
      </c>
      <c r="E6078" s="1">
        <v>0</v>
      </c>
      <c r="F6078" s="1">
        <v>0</v>
      </c>
      <c r="G6078" t="s">
        <v>40</v>
      </c>
      <c r="H6078" s="1">
        <v>16009</v>
      </c>
    </row>
    <row r="6079" spans="1:8">
      <c r="A6079" s="4" t="str">
        <f t="shared" si="94"/>
        <v>2012Georgia</v>
      </c>
      <c r="B6079">
        <v>2012</v>
      </c>
      <c r="C6079" t="s">
        <v>17</v>
      </c>
      <c r="D6079" s="1">
        <v>0</v>
      </c>
      <c r="E6079" s="1">
        <v>0</v>
      </c>
      <c r="F6079" s="1">
        <v>0</v>
      </c>
      <c r="G6079" t="s">
        <v>41</v>
      </c>
      <c r="H6079" s="1">
        <v>207</v>
      </c>
    </row>
    <row r="6080" spans="1:8">
      <c r="A6080" s="4" t="str">
        <f t="shared" si="94"/>
        <v>2012Georgia</v>
      </c>
      <c r="B6080">
        <v>2012</v>
      </c>
      <c r="C6080" t="s">
        <v>17</v>
      </c>
      <c r="D6080" s="1">
        <v>0</v>
      </c>
      <c r="E6080" s="1">
        <v>0</v>
      </c>
      <c r="F6080" s="1">
        <v>0</v>
      </c>
      <c r="G6080" t="s">
        <v>42</v>
      </c>
      <c r="H6080" s="1">
        <v>7501</v>
      </c>
    </row>
    <row r="6081" spans="1:8">
      <c r="A6081" s="4" t="str">
        <f t="shared" si="94"/>
        <v>2012Georgia</v>
      </c>
      <c r="B6081">
        <v>2012</v>
      </c>
      <c r="C6081" t="s">
        <v>17</v>
      </c>
      <c r="D6081" s="1">
        <v>0</v>
      </c>
      <c r="E6081" s="1">
        <v>0</v>
      </c>
      <c r="F6081" s="1">
        <v>0</v>
      </c>
      <c r="G6081" t="s">
        <v>43</v>
      </c>
      <c r="H6081" s="1">
        <v>3299</v>
      </c>
    </row>
    <row r="6082" spans="1:8">
      <c r="A6082" s="4" t="str">
        <f t="shared" si="94"/>
        <v>2012Georgia</v>
      </c>
      <c r="B6082">
        <v>2012</v>
      </c>
      <c r="C6082" t="s">
        <v>17</v>
      </c>
      <c r="D6082" s="1">
        <v>0</v>
      </c>
      <c r="E6082" s="1">
        <v>0</v>
      </c>
      <c r="F6082" s="1">
        <v>0</v>
      </c>
      <c r="G6082" t="s">
        <v>44</v>
      </c>
      <c r="H6082" s="1">
        <v>453</v>
      </c>
    </row>
    <row r="6083" spans="1:8">
      <c r="A6083" s="4" t="str">
        <f t="shared" ref="A6083:A6146" si="95">B6083&amp;C6083</f>
        <v>2012Georgia</v>
      </c>
      <c r="B6083">
        <v>2012</v>
      </c>
      <c r="C6083" t="s">
        <v>17</v>
      </c>
      <c r="D6083" s="1">
        <v>0</v>
      </c>
      <c r="E6083" s="1">
        <v>0</v>
      </c>
      <c r="F6083" s="1">
        <v>0</v>
      </c>
      <c r="G6083" t="s">
        <v>45</v>
      </c>
      <c r="H6083" s="1">
        <v>9076</v>
      </c>
    </row>
    <row r="6084" spans="1:8">
      <c r="A6084" s="4" t="str">
        <f t="shared" si="95"/>
        <v>2012Georgia</v>
      </c>
      <c r="B6084">
        <v>2012</v>
      </c>
      <c r="C6084" t="s">
        <v>17</v>
      </c>
      <c r="D6084" s="1">
        <v>0</v>
      </c>
      <c r="E6084" s="1">
        <v>0</v>
      </c>
      <c r="F6084" s="1">
        <v>0</v>
      </c>
      <c r="G6084" t="s">
        <v>46</v>
      </c>
      <c r="H6084" s="1">
        <v>440</v>
      </c>
    </row>
    <row r="6085" spans="1:8">
      <c r="A6085" s="4" t="str">
        <f t="shared" si="95"/>
        <v>2012Georgia</v>
      </c>
      <c r="B6085">
        <v>2012</v>
      </c>
      <c r="C6085" t="s">
        <v>17</v>
      </c>
      <c r="D6085" s="1">
        <v>0</v>
      </c>
      <c r="E6085" s="1">
        <v>0</v>
      </c>
      <c r="F6085" s="1">
        <v>0</v>
      </c>
      <c r="G6085" t="s">
        <v>47</v>
      </c>
      <c r="H6085" s="1">
        <v>18611</v>
      </c>
    </row>
    <row r="6086" spans="1:8">
      <c r="A6086" s="4" t="str">
        <f t="shared" si="95"/>
        <v>2012Georgia</v>
      </c>
      <c r="B6086">
        <v>2012</v>
      </c>
      <c r="C6086" t="s">
        <v>17</v>
      </c>
      <c r="D6086" s="1">
        <v>0</v>
      </c>
      <c r="E6086" s="1">
        <v>0</v>
      </c>
      <c r="F6086" s="1">
        <v>0</v>
      </c>
      <c r="G6086" t="s">
        <v>48</v>
      </c>
      <c r="H6086" s="1">
        <v>257</v>
      </c>
    </row>
    <row r="6087" spans="1:8">
      <c r="A6087" s="4" t="str">
        <f t="shared" si="95"/>
        <v>2012Georgia</v>
      </c>
      <c r="B6087">
        <v>2012</v>
      </c>
      <c r="C6087" t="s">
        <v>17</v>
      </c>
      <c r="D6087" s="1">
        <v>0</v>
      </c>
      <c r="E6087" s="1">
        <v>0</v>
      </c>
      <c r="F6087" s="1">
        <v>0</v>
      </c>
      <c r="G6087" t="s">
        <v>49</v>
      </c>
      <c r="H6087" s="1">
        <v>17606</v>
      </c>
    </row>
    <row r="6088" spans="1:8">
      <c r="A6088" s="4" t="str">
        <f t="shared" si="95"/>
        <v>2012Georgia</v>
      </c>
      <c r="B6088">
        <v>2012</v>
      </c>
      <c r="C6088" t="s">
        <v>17</v>
      </c>
      <c r="D6088" s="1">
        <v>0</v>
      </c>
      <c r="E6088" s="1">
        <v>0</v>
      </c>
      <c r="F6088" s="1">
        <v>0</v>
      </c>
      <c r="G6088" t="s">
        <v>50</v>
      </c>
      <c r="H6088" s="1">
        <v>16198</v>
      </c>
    </row>
    <row r="6089" spans="1:8">
      <c r="A6089" s="4" t="str">
        <f t="shared" si="95"/>
        <v>2012Georgia</v>
      </c>
      <c r="B6089">
        <v>2012</v>
      </c>
      <c r="C6089" t="s">
        <v>17</v>
      </c>
      <c r="D6089" s="1">
        <v>0</v>
      </c>
      <c r="E6089" s="1">
        <v>0</v>
      </c>
      <c r="F6089" s="1">
        <v>0</v>
      </c>
      <c r="G6089" t="s">
        <v>51</v>
      </c>
      <c r="H6089" s="1">
        <v>20</v>
      </c>
    </row>
    <row r="6090" spans="1:8">
      <c r="A6090" s="4" t="str">
        <f t="shared" si="95"/>
        <v>2012Georgia</v>
      </c>
      <c r="B6090">
        <v>2012</v>
      </c>
      <c r="C6090" t="s">
        <v>17</v>
      </c>
      <c r="D6090" s="1">
        <v>0</v>
      </c>
      <c r="E6090" s="1">
        <v>0</v>
      </c>
      <c r="F6090" s="1">
        <v>0</v>
      </c>
      <c r="G6090" t="s">
        <v>52</v>
      </c>
      <c r="H6090" s="1">
        <v>84</v>
      </c>
    </row>
    <row r="6091" spans="1:8">
      <c r="A6091" s="4" t="str">
        <f t="shared" si="95"/>
        <v>2012Georgia</v>
      </c>
      <c r="B6091">
        <v>2012</v>
      </c>
      <c r="C6091" t="s">
        <v>17</v>
      </c>
      <c r="D6091" s="1">
        <v>0</v>
      </c>
      <c r="E6091" s="1">
        <v>0</v>
      </c>
      <c r="F6091" s="1">
        <v>0</v>
      </c>
      <c r="G6091" t="s">
        <v>53</v>
      </c>
      <c r="H6091" s="1">
        <v>10702</v>
      </c>
    </row>
    <row r="6092" spans="1:8">
      <c r="A6092" s="4" t="str">
        <f t="shared" si="95"/>
        <v>2012Georgia</v>
      </c>
      <c r="B6092">
        <v>2012</v>
      </c>
      <c r="C6092" t="s">
        <v>17</v>
      </c>
      <c r="D6092" s="1">
        <v>0</v>
      </c>
      <c r="E6092" s="1">
        <v>0</v>
      </c>
      <c r="F6092" s="1">
        <v>0</v>
      </c>
      <c r="G6092" t="s">
        <v>54</v>
      </c>
      <c r="H6092" s="1">
        <v>1965</v>
      </c>
    </row>
    <row r="6093" spans="1:8">
      <c r="A6093" s="4" t="str">
        <f t="shared" si="95"/>
        <v>2012Georgia</v>
      </c>
      <c r="B6093">
        <v>2012</v>
      </c>
      <c r="C6093" t="s">
        <v>17</v>
      </c>
      <c r="D6093" s="1">
        <v>0</v>
      </c>
      <c r="E6093" s="1">
        <v>0</v>
      </c>
      <c r="F6093" s="1">
        <v>0</v>
      </c>
      <c r="G6093" t="s">
        <v>55</v>
      </c>
      <c r="H6093" s="1">
        <v>1237</v>
      </c>
    </row>
    <row r="6094" spans="1:8">
      <c r="A6094" s="4" t="str">
        <f t="shared" si="95"/>
        <v>2012Georgia</v>
      </c>
      <c r="B6094">
        <v>2012</v>
      </c>
      <c r="C6094" t="s">
        <v>17</v>
      </c>
      <c r="D6094" s="1">
        <v>0</v>
      </c>
      <c r="E6094" s="1">
        <v>0</v>
      </c>
      <c r="F6094" s="1">
        <v>0</v>
      </c>
      <c r="G6094" t="s">
        <v>56</v>
      </c>
      <c r="H6094" s="1">
        <v>3441</v>
      </c>
    </row>
    <row r="6095" spans="1:8">
      <c r="A6095" s="4" t="str">
        <f t="shared" si="95"/>
        <v>2012Georgia</v>
      </c>
      <c r="B6095">
        <v>2012</v>
      </c>
      <c r="C6095" t="s">
        <v>17</v>
      </c>
      <c r="D6095" s="1">
        <v>0</v>
      </c>
      <c r="E6095" s="1">
        <v>0</v>
      </c>
      <c r="F6095" s="1">
        <v>0</v>
      </c>
      <c r="G6095" t="s">
        <v>57</v>
      </c>
      <c r="H6095" s="1">
        <v>106</v>
      </c>
    </row>
    <row r="6096" spans="1:8">
      <c r="A6096" s="4" t="str">
        <f t="shared" si="95"/>
        <v>2012Georgia</v>
      </c>
      <c r="B6096">
        <v>2012</v>
      </c>
      <c r="C6096" t="s">
        <v>17</v>
      </c>
      <c r="D6096" s="1">
        <v>0</v>
      </c>
      <c r="E6096" s="1">
        <v>0</v>
      </c>
      <c r="F6096" s="1">
        <v>0</v>
      </c>
      <c r="G6096" t="s">
        <v>58</v>
      </c>
      <c r="H6096" s="1">
        <v>1730</v>
      </c>
    </row>
    <row r="6097" spans="1:8">
      <c r="A6097" s="4" t="str">
        <f t="shared" si="95"/>
        <v>2012Hawaii</v>
      </c>
      <c r="B6097">
        <v>2012</v>
      </c>
      <c r="C6097" s="4" t="s">
        <v>18</v>
      </c>
      <c r="D6097" s="1">
        <v>1374852</v>
      </c>
      <c r="E6097" s="1">
        <v>1164145</v>
      </c>
      <c r="F6097" s="1">
        <v>134827</v>
      </c>
      <c r="G6097">
        <v>0</v>
      </c>
      <c r="H6097" s="1">
        <v>0</v>
      </c>
    </row>
    <row r="6098" spans="1:8">
      <c r="A6098" s="4" t="str">
        <f t="shared" si="95"/>
        <v>2012Hawaii</v>
      </c>
      <c r="B6098">
        <v>2012</v>
      </c>
      <c r="C6098" t="s">
        <v>18</v>
      </c>
      <c r="D6098" s="1">
        <v>0</v>
      </c>
      <c r="E6098" s="1">
        <v>0</v>
      </c>
      <c r="F6098" s="1">
        <v>0</v>
      </c>
      <c r="G6098" t="s">
        <v>7</v>
      </c>
      <c r="H6098" s="1">
        <v>608</v>
      </c>
    </row>
    <row r="6099" spans="1:8">
      <c r="A6099" s="4" t="str">
        <f t="shared" si="95"/>
        <v>2012Hawaii</v>
      </c>
      <c r="B6099">
        <v>2012</v>
      </c>
      <c r="C6099" t="s">
        <v>18</v>
      </c>
      <c r="D6099" s="1">
        <v>0</v>
      </c>
      <c r="E6099" s="1">
        <v>0</v>
      </c>
      <c r="F6099" s="1">
        <v>0</v>
      </c>
      <c r="G6099" t="s">
        <v>8</v>
      </c>
      <c r="H6099" s="1">
        <v>1417</v>
      </c>
    </row>
    <row r="6100" spans="1:8">
      <c r="A6100" s="4" t="str">
        <f t="shared" si="95"/>
        <v>2012Hawaii</v>
      </c>
      <c r="B6100">
        <v>2012</v>
      </c>
      <c r="C6100" t="s">
        <v>18</v>
      </c>
      <c r="D6100" s="1">
        <v>0</v>
      </c>
      <c r="E6100" s="1">
        <v>0</v>
      </c>
      <c r="F6100" s="1">
        <v>0</v>
      </c>
      <c r="G6100" t="s">
        <v>9</v>
      </c>
      <c r="H6100" s="1">
        <v>1865</v>
      </c>
    </row>
    <row r="6101" spans="1:8">
      <c r="A6101" s="4" t="str">
        <f t="shared" si="95"/>
        <v>2012Hawaii</v>
      </c>
      <c r="B6101">
        <v>2012</v>
      </c>
      <c r="C6101" t="s">
        <v>18</v>
      </c>
      <c r="D6101" s="1">
        <v>0</v>
      </c>
      <c r="E6101" s="1">
        <v>0</v>
      </c>
      <c r="F6101" s="1">
        <v>0</v>
      </c>
      <c r="G6101" t="s">
        <v>10</v>
      </c>
      <c r="H6101" s="1">
        <v>24</v>
      </c>
    </row>
    <row r="6102" spans="1:8">
      <c r="A6102" s="4" t="str">
        <f t="shared" si="95"/>
        <v>2012Hawaii</v>
      </c>
      <c r="B6102">
        <v>2012</v>
      </c>
      <c r="C6102" t="s">
        <v>18</v>
      </c>
      <c r="D6102" s="1">
        <v>0</v>
      </c>
      <c r="E6102" s="1">
        <v>0</v>
      </c>
      <c r="F6102" s="1">
        <v>0</v>
      </c>
      <c r="G6102" t="s">
        <v>11</v>
      </c>
      <c r="H6102" s="1">
        <v>9756</v>
      </c>
    </row>
    <row r="6103" spans="1:8">
      <c r="A6103" s="4" t="str">
        <f t="shared" si="95"/>
        <v>2012Hawaii</v>
      </c>
      <c r="B6103">
        <v>2012</v>
      </c>
      <c r="C6103" t="s">
        <v>18</v>
      </c>
      <c r="D6103" s="1">
        <v>0</v>
      </c>
      <c r="E6103" s="1">
        <v>0</v>
      </c>
      <c r="F6103" s="1">
        <v>0</v>
      </c>
      <c r="G6103" t="s">
        <v>12</v>
      </c>
      <c r="H6103" s="1">
        <v>1216</v>
      </c>
    </row>
    <row r="6104" spans="1:8">
      <c r="A6104" s="4" t="str">
        <f t="shared" si="95"/>
        <v>2012Hawaii</v>
      </c>
      <c r="B6104">
        <v>2012</v>
      </c>
      <c r="C6104" t="s">
        <v>18</v>
      </c>
      <c r="D6104" s="1">
        <v>0</v>
      </c>
      <c r="E6104" s="1">
        <v>0</v>
      </c>
      <c r="F6104" s="1">
        <v>0</v>
      </c>
      <c r="G6104" t="s">
        <v>13</v>
      </c>
      <c r="H6104" s="1">
        <v>191</v>
      </c>
    </row>
    <row r="6105" spans="1:8">
      <c r="A6105" s="4" t="str">
        <f t="shared" si="95"/>
        <v>2012Hawaii</v>
      </c>
      <c r="B6105">
        <v>2012</v>
      </c>
      <c r="C6105" t="s">
        <v>18</v>
      </c>
      <c r="D6105" s="1">
        <v>0</v>
      </c>
      <c r="E6105" s="1">
        <v>0</v>
      </c>
      <c r="F6105" s="1">
        <v>0</v>
      </c>
      <c r="G6105" t="s">
        <v>14</v>
      </c>
      <c r="H6105" s="1">
        <v>278</v>
      </c>
    </row>
    <row r="6106" spans="1:8">
      <c r="A6106" s="4" t="str">
        <f t="shared" si="95"/>
        <v>2012Hawaii</v>
      </c>
      <c r="B6106">
        <v>2012</v>
      </c>
      <c r="C6106" t="s">
        <v>18</v>
      </c>
      <c r="D6106" s="1">
        <v>0</v>
      </c>
      <c r="E6106" s="1">
        <v>0</v>
      </c>
      <c r="F6106" s="1">
        <v>0</v>
      </c>
      <c r="G6106" t="s">
        <v>15</v>
      </c>
      <c r="H6106" s="1">
        <v>230</v>
      </c>
    </row>
    <row r="6107" spans="1:8">
      <c r="A6107" s="4" t="str">
        <f t="shared" si="95"/>
        <v>2012Hawaii</v>
      </c>
      <c r="B6107">
        <v>2012</v>
      </c>
      <c r="C6107" t="s">
        <v>18</v>
      </c>
      <c r="D6107" s="1">
        <v>0</v>
      </c>
      <c r="E6107" s="1">
        <v>0</v>
      </c>
      <c r="F6107" s="1">
        <v>0</v>
      </c>
      <c r="G6107" t="s">
        <v>16</v>
      </c>
      <c r="H6107" s="1">
        <v>2780</v>
      </c>
    </row>
    <row r="6108" spans="1:8">
      <c r="A6108" s="4" t="str">
        <f t="shared" si="95"/>
        <v>2012Hawaii</v>
      </c>
      <c r="B6108">
        <v>2012</v>
      </c>
      <c r="C6108" t="s">
        <v>18</v>
      </c>
      <c r="D6108" s="1">
        <v>0</v>
      </c>
      <c r="E6108" s="1">
        <v>0</v>
      </c>
      <c r="F6108" s="1">
        <v>0</v>
      </c>
      <c r="G6108" t="s">
        <v>17</v>
      </c>
      <c r="H6108" s="1">
        <v>1448</v>
      </c>
    </row>
    <row r="6109" spans="1:8">
      <c r="A6109" s="4" t="str">
        <f t="shared" si="95"/>
        <v>2012Hawaii</v>
      </c>
      <c r="B6109">
        <v>2012</v>
      </c>
      <c r="C6109" t="s">
        <v>18</v>
      </c>
      <c r="D6109" s="1">
        <v>0</v>
      </c>
      <c r="E6109" s="1">
        <v>0</v>
      </c>
      <c r="F6109" s="1">
        <v>0</v>
      </c>
      <c r="G6109" t="s">
        <v>18</v>
      </c>
      <c r="H6109" s="1">
        <v>0</v>
      </c>
    </row>
    <row r="6110" spans="1:8">
      <c r="A6110" s="4" t="str">
        <f t="shared" si="95"/>
        <v>2012Hawaii</v>
      </c>
      <c r="B6110">
        <v>2012</v>
      </c>
      <c r="C6110" t="s">
        <v>18</v>
      </c>
      <c r="D6110" s="1">
        <v>0</v>
      </c>
      <c r="E6110" s="1">
        <v>0</v>
      </c>
      <c r="F6110" s="1">
        <v>0</v>
      </c>
      <c r="G6110" t="s">
        <v>19</v>
      </c>
      <c r="H6110" s="1">
        <v>404</v>
      </c>
    </row>
    <row r="6111" spans="1:8">
      <c r="A6111" s="4" t="str">
        <f t="shared" si="95"/>
        <v>2012Hawaii</v>
      </c>
      <c r="B6111">
        <v>2012</v>
      </c>
      <c r="C6111" t="s">
        <v>18</v>
      </c>
      <c r="D6111" s="1">
        <v>0</v>
      </c>
      <c r="E6111" s="1">
        <v>0</v>
      </c>
      <c r="F6111" s="1">
        <v>0</v>
      </c>
      <c r="G6111" t="s">
        <v>20</v>
      </c>
      <c r="H6111" s="1">
        <v>318</v>
      </c>
    </row>
    <row r="6112" spans="1:8">
      <c r="A6112" s="4" t="str">
        <f t="shared" si="95"/>
        <v>2012Hawaii</v>
      </c>
      <c r="B6112">
        <v>2012</v>
      </c>
      <c r="C6112" t="s">
        <v>18</v>
      </c>
      <c r="D6112" s="1">
        <v>0</v>
      </c>
      <c r="E6112" s="1">
        <v>0</v>
      </c>
      <c r="F6112" s="1">
        <v>0</v>
      </c>
      <c r="G6112" t="s">
        <v>21</v>
      </c>
      <c r="H6112" s="1">
        <v>292</v>
      </c>
    </row>
    <row r="6113" spans="1:8">
      <c r="A6113" s="4" t="str">
        <f t="shared" si="95"/>
        <v>2012Hawaii</v>
      </c>
      <c r="B6113">
        <v>2012</v>
      </c>
      <c r="C6113" t="s">
        <v>18</v>
      </c>
      <c r="D6113" s="1">
        <v>0</v>
      </c>
      <c r="E6113" s="1">
        <v>0</v>
      </c>
      <c r="F6113" s="1">
        <v>0</v>
      </c>
      <c r="G6113" t="s">
        <v>22</v>
      </c>
      <c r="H6113" s="1">
        <v>84</v>
      </c>
    </row>
    <row r="6114" spans="1:8">
      <c r="A6114" s="4" t="str">
        <f t="shared" si="95"/>
        <v>2012Hawaii</v>
      </c>
      <c r="B6114">
        <v>2012</v>
      </c>
      <c r="C6114" t="s">
        <v>18</v>
      </c>
      <c r="D6114" s="1">
        <v>0</v>
      </c>
      <c r="E6114" s="1">
        <v>0</v>
      </c>
      <c r="F6114" s="1">
        <v>0</v>
      </c>
      <c r="G6114" t="s">
        <v>23</v>
      </c>
      <c r="H6114" s="1">
        <v>1135</v>
      </c>
    </row>
    <row r="6115" spans="1:8">
      <c r="A6115" s="4" t="str">
        <f t="shared" si="95"/>
        <v>2012Hawaii</v>
      </c>
      <c r="B6115">
        <v>2012</v>
      </c>
      <c r="C6115" t="s">
        <v>18</v>
      </c>
      <c r="D6115" s="1">
        <v>0</v>
      </c>
      <c r="E6115" s="1">
        <v>0</v>
      </c>
      <c r="F6115" s="1">
        <v>0</v>
      </c>
      <c r="G6115" t="s">
        <v>24</v>
      </c>
      <c r="H6115" s="1">
        <v>485</v>
      </c>
    </row>
    <row r="6116" spans="1:8">
      <c r="A6116" s="4" t="str">
        <f t="shared" si="95"/>
        <v>2012Hawaii</v>
      </c>
      <c r="B6116">
        <v>2012</v>
      </c>
      <c r="C6116" t="s">
        <v>18</v>
      </c>
      <c r="D6116" s="1">
        <v>0</v>
      </c>
      <c r="E6116" s="1">
        <v>0</v>
      </c>
      <c r="F6116" s="1">
        <v>0</v>
      </c>
      <c r="G6116" t="s">
        <v>25</v>
      </c>
      <c r="H6116" s="1">
        <v>207</v>
      </c>
    </row>
    <row r="6117" spans="1:8">
      <c r="A6117" s="4" t="str">
        <f t="shared" si="95"/>
        <v>2012Hawaii</v>
      </c>
      <c r="B6117">
        <v>2012</v>
      </c>
      <c r="C6117" t="s">
        <v>18</v>
      </c>
      <c r="D6117" s="1">
        <v>0</v>
      </c>
      <c r="E6117" s="1">
        <v>0</v>
      </c>
      <c r="F6117" s="1">
        <v>0</v>
      </c>
      <c r="G6117" t="s">
        <v>26</v>
      </c>
      <c r="H6117" s="1">
        <v>91</v>
      </c>
    </row>
    <row r="6118" spans="1:8">
      <c r="A6118" s="4" t="str">
        <f t="shared" si="95"/>
        <v>2012Hawaii</v>
      </c>
      <c r="B6118">
        <v>2012</v>
      </c>
      <c r="C6118" t="s">
        <v>18</v>
      </c>
      <c r="D6118" s="1">
        <v>0</v>
      </c>
      <c r="E6118" s="1">
        <v>0</v>
      </c>
      <c r="F6118" s="1">
        <v>0</v>
      </c>
      <c r="G6118" t="s">
        <v>27</v>
      </c>
      <c r="H6118" s="1">
        <v>2491</v>
      </c>
    </row>
    <row r="6119" spans="1:8">
      <c r="A6119" s="4" t="str">
        <f t="shared" si="95"/>
        <v>2012Hawaii</v>
      </c>
      <c r="B6119">
        <v>2012</v>
      </c>
      <c r="C6119" t="s">
        <v>18</v>
      </c>
      <c r="D6119" s="1">
        <v>0</v>
      </c>
      <c r="E6119" s="1">
        <v>0</v>
      </c>
      <c r="F6119" s="1">
        <v>0</v>
      </c>
      <c r="G6119" t="s">
        <v>28</v>
      </c>
      <c r="H6119" s="1">
        <v>1266</v>
      </c>
    </row>
    <row r="6120" spans="1:8">
      <c r="A6120" s="4" t="str">
        <f t="shared" si="95"/>
        <v>2012Hawaii</v>
      </c>
      <c r="B6120">
        <v>2012</v>
      </c>
      <c r="C6120" t="s">
        <v>18</v>
      </c>
      <c r="D6120" s="1">
        <v>0</v>
      </c>
      <c r="E6120" s="1">
        <v>0</v>
      </c>
      <c r="F6120" s="1">
        <v>0</v>
      </c>
      <c r="G6120" t="s">
        <v>29</v>
      </c>
      <c r="H6120" s="1">
        <v>321</v>
      </c>
    </row>
    <row r="6121" spans="1:8">
      <c r="A6121" s="4" t="str">
        <f t="shared" si="95"/>
        <v>2012Hawaii</v>
      </c>
      <c r="B6121">
        <v>2012</v>
      </c>
      <c r="C6121" t="s">
        <v>18</v>
      </c>
      <c r="D6121" s="1">
        <v>0</v>
      </c>
      <c r="E6121" s="1">
        <v>0</v>
      </c>
      <c r="F6121" s="1">
        <v>0</v>
      </c>
      <c r="G6121" t="s">
        <v>30</v>
      </c>
      <c r="H6121" s="1">
        <v>192</v>
      </c>
    </row>
    <row r="6122" spans="1:8">
      <c r="A6122" s="4" t="str">
        <f t="shared" si="95"/>
        <v>2012Hawaii</v>
      </c>
      <c r="B6122">
        <v>2012</v>
      </c>
      <c r="C6122" t="s">
        <v>18</v>
      </c>
      <c r="D6122" s="1">
        <v>0</v>
      </c>
      <c r="E6122" s="1">
        <v>0</v>
      </c>
      <c r="F6122" s="1">
        <v>0</v>
      </c>
      <c r="G6122" t="s">
        <v>31</v>
      </c>
      <c r="H6122" s="1">
        <v>44</v>
      </c>
    </row>
    <row r="6123" spans="1:8">
      <c r="A6123" s="4" t="str">
        <f t="shared" si="95"/>
        <v>2012Hawaii</v>
      </c>
      <c r="B6123">
        <v>2012</v>
      </c>
      <c r="C6123" t="s">
        <v>18</v>
      </c>
      <c r="D6123" s="1">
        <v>0</v>
      </c>
      <c r="E6123" s="1">
        <v>0</v>
      </c>
      <c r="F6123" s="1">
        <v>0</v>
      </c>
      <c r="G6123" t="s">
        <v>32</v>
      </c>
      <c r="H6123" s="1">
        <v>944</v>
      </c>
    </row>
    <row r="6124" spans="1:8">
      <c r="A6124" s="4" t="str">
        <f t="shared" si="95"/>
        <v>2012Hawaii</v>
      </c>
      <c r="B6124">
        <v>2012</v>
      </c>
      <c r="C6124" t="s">
        <v>18</v>
      </c>
      <c r="D6124" s="1">
        <v>0</v>
      </c>
      <c r="E6124" s="1">
        <v>0</v>
      </c>
      <c r="F6124" s="1">
        <v>0</v>
      </c>
      <c r="G6124" t="s">
        <v>33</v>
      </c>
      <c r="H6124" s="1">
        <v>131</v>
      </c>
    </row>
    <row r="6125" spans="1:8">
      <c r="A6125" s="4" t="str">
        <f t="shared" si="95"/>
        <v>2012Hawaii</v>
      </c>
      <c r="B6125">
        <v>2012</v>
      </c>
      <c r="C6125" t="s">
        <v>18</v>
      </c>
      <c r="D6125" s="1">
        <v>0</v>
      </c>
      <c r="E6125" s="1">
        <v>0</v>
      </c>
      <c r="F6125" s="1">
        <v>0</v>
      </c>
      <c r="G6125" t="s">
        <v>34</v>
      </c>
      <c r="H6125" s="1">
        <v>75</v>
      </c>
    </row>
    <row r="6126" spans="1:8">
      <c r="A6126" s="4" t="str">
        <f t="shared" si="95"/>
        <v>2012Hawaii</v>
      </c>
      <c r="B6126">
        <v>2012</v>
      </c>
      <c r="C6126" t="s">
        <v>18</v>
      </c>
      <c r="D6126" s="1">
        <v>0</v>
      </c>
      <c r="E6126" s="1">
        <v>0</v>
      </c>
      <c r="F6126" s="1">
        <v>0</v>
      </c>
      <c r="G6126" t="s">
        <v>35</v>
      </c>
      <c r="H6126" s="1">
        <v>760</v>
      </c>
    </row>
    <row r="6127" spans="1:8">
      <c r="A6127" s="4" t="str">
        <f t="shared" si="95"/>
        <v>2012Hawaii</v>
      </c>
      <c r="B6127">
        <v>2012</v>
      </c>
      <c r="C6127" t="s">
        <v>18</v>
      </c>
      <c r="D6127" s="1">
        <v>0</v>
      </c>
      <c r="E6127" s="1">
        <v>0</v>
      </c>
      <c r="F6127" s="1">
        <v>0</v>
      </c>
      <c r="G6127" t="s">
        <v>36</v>
      </c>
      <c r="H6127" s="1">
        <v>85</v>
      </c>
    </row>
    <row r="6128" spans="1:8">
      <c r="A6128" s="4" t="str">
        <f t="shared" si="95"/>
        <v>2012Hawaii</v>
      </c>
      <c r="B6128">
        <v>2012</v>
      </c>
      <c r="C6128" t="s">
        <v>18</v>
      </c>
      <c r="D6128" s="1">
        <v>0</v>
      </c>
      <c r="E6128" s="1">
        <v>0</v>
      </c>
      <c r="F6128" s="1">
        <v>0</v>
      </c>
      <c r="G6128" t="s">
        <v>37</v>
      </c>
      <c r="H6128" s="1">
        <v>410</v>
      </c>
    </row>
    <row r="6129" spans="1:8">
      <c r="A6129" s="4" t="str">
        <f t="shared" si="95"/>
        <v>2012Hawaii</v>
      </c>
      <c r="B6129">
        <v>2012</v>
      </c>
      <c r="C6129" t="s">
        <v>18</v>
      </c>
      <c r="D6129" s="1">
        <v>0</v>
      </c>
      <c r="E6129" s="1">
        <v>0</v>
      </c>
      <c r="F6129" s="1">
        <v>0</v>
      </c>
      <c r="G6129" t="s">
        <v>38</v>
      </c>
      <c r="H6129" s="1">
        <v>284</v>
      </c>
    </row>
    <row r="6130" spans="1:8">
      <c r="A6130" s="4" t="str">
        <f t="shared" si="95"/>
        <v>2012Hawaii</v>
      </c>
      <c r="B6130">
        <v>2012</v>
      </c>
      <c r="C6130" t="s">
        <v>18</v>
      </c>
      <c r="D6130" s="1">
        <v>0</v>
      </c>
      <c r="E6130" s="1">
        <v>0</v>
      </c>
      <c r="F6130" s="1">
        <v>0</v>
      </c>
      <c r="G6130" t="s">
        <v>39</v>
      </c>
      <c r="H6130" s="1">
        <v>2382</v>
      </c>
    </row>
    <row r="6131" spans="1:8">
      <c r="A6131" s="4" t="str">
        <f t="shared" si="95"/>
        <v>2012Hawaii</v>
      </c>
      <c r="B6131">
        <v>2012</v>
      </c>
      <c r="C6131" t="s">
        <v>18</v>
      </c>
      <c r="D6131" s="1">
        <v>0</v>
      </c>
      <c r="E6131" s="1">
        <v>0</v>
      </c>
      <c r="F6131" s="1">
        <v>0</v>
      </c>
      <c r="G6131" t="s">
        <v>40</v>
      </c>
      <c r="H6131" s="1">
        <v>2241</v>
      </c>
    </row>
    <row r="6132" spans="1:8">
      <c r="A6132" s="4" t="str">
        <f t="shared" si="95"/>
        <v>2012Hawaii</v>
      </c>
      <c r="B6132">
        <v>2012</v>
      </c>
      <c r="C6132" t="s">
        <v>18</v>
      </c>
      <c r="D6132" s="1">
        <v>0</v>
      </c>
      <c r="E6132" s="1">
        <v>0</v>
      </c>
      <c r="F6132" s="1">
        <v>0</v>
      </c>
      <c r="G6132" t="s">
        <v>41</v>
      </c>
      <c r="H6132" s="1">
        <v>0</v>
      </c>
    </row>
    <row r="6133" spans="1:8">
      <c r="A6133" s="4" t="str">
        <f t="shared" si="95"/>
        <v>2012Hawaii</v>
      </c>
      <c r="B6133">
        <v>2012</v>
      </c>
      <c r="C6133" t="s">
        <v>18</v>
      </c>
      <c r="D6133" s="1">
        <v>0</v>
      </c>
      <c r="E6133" s="1">
        <v>0</v>
      </c>
      <c r="F6133" s="1">
        <v>0</v>
      </c>
      <c r="G6133" t="s">
        <v>42</v>
      </c>
      <c r="H6133" s="1">
        <v>884</v>
      </c>
    </row>
    <row r="6134" spans="1:8">
      <c r="A6134" s="4" t="str">
        <f t="shared" si="95"/>
        <v>2012Hawaii</v>
      </c>
      <c r="B6134">
        <v>2012</v>
      </c>
      <c r="C6134" t="s">
        <v>18</v>
      </c>
      <c r="D6134" s="1">
        <v>0</v>
      </c>
      <c r="E6134" s="1">
        <v>0</v>
      </c>
      <c r="F6134" s="1">
        <v>0</v>
      </c>
      <c r="G6134" t="s">
        <v>43</v>
      </c>
      <c r="H6134" s="1">
        <v>1095</v>
      </c>
    </row>
    <row r="6135" spans="1:8">
      <c r="A6135" s="4" t="str">
        <f t="shared" si="95"/>
        <v>2012Hawaii</v>
      </c>
      <c r="B6135">
        <v>2012</v>
      </c>
      <c r="C6135" t="s">
        <v>18</v>
      </c>
      <c r="D6135" s="1">
        <v>0</v>
      </c>
      <c r="E6135" s="1">
        <v>0</v>
      </c>
      <c r="F6135" s="1">
        <v>0</v>
      </c>
      <c r="G6135" t="s">
        <v>44</v>
      </c>
      <c r="H6135" s="1">
        <v>1763</v>
      </c>
    </row>
    <row r="6136" spans="1:8">
      <c r="A6136" s="4" t="str">
        <f t="shared" si="95"/>
        <v>2012Hawaii</v>
      </c>
      <c r="B6136">
        <v>2012</v>
      </c>
      <c r="C6136" t="s">
        <v>18</v>
      </c>
      <c r="D6136" s="1">
        <v>0</v>
      </c>
      <c r="E6136" s="1">
        <v>0</v>
      </c>
      <c r="F6136" s="1">
        <v>0</v>
      </c>
      <c r="G6136" t="s">
        <v>45</v>
      </c>
      <c r="H6136" s="1">
        <v>1087</v>
      </c>
    </row>
    <row r="6137" spans="1:8">
      <c r="A6137" s="4" t="str">
        <f t="shared" si="95"/>
        <v>2012Hawaii</v>
      </c>
      <c r="B6137">
        <v>2012</v>
      </c>
      <c r="C6137" t="s">
        <v>18</v>
      </c>
      <c r="D6137" s="1">
        <v>0</v>
      </c>
      <c r="E6137" s="1">
        <v>0</v>
      </c>
      <c r="F6137" s="1">
        <v>0</v>
      </c>
      <c r="G6137" t="s">
        <v>46</v>
      </c>
      <c r="H6137" s="1">
        <v>106</v>
      </c>
    </row>
    <row r="6138" spans="1:8">
      <c r="A6138" s="4" t="str">
        <f t="shared" si="95"/>
        <v>2012Hawaii</v>
      </c>
      <c r="B6138">
        <v>2012</v>
      </c>
      <c r="C6138" t="s">
        <v>18</v>
      </c>
      <c r="D6138" s="1">
        <v>0</v>
      </c>
      <c r="E6138" s="1">
        <v>0</v>
      </c>
      <c r="F6138" s="1">
        <v>0</v>
      </c>
      <c r="G6138" t="s">
        <v>47</v>
      </c>
      <c r="H6138" s="1">
        <v>644</v>
      </c>
    </row>
    <row r="6139" spans="1:8">
      <c r="A6139" s="4" t="str">
        <f t="shared" si="95"/>
        <v>2012Hawaii</v>
      </c>
      <c r="B6139">
        <v>2012</v>
      </c>
      <c r="C6139" t="s">
        <v>18</v>
      </c>
      <c r="D6139" s="1">
        <v>0</v>
      </c>
      <c r="E6139" s="1">
        <v>0</v>
      </c>
      <c r="F6139" s="1">
        <v>0</v>
      </c>
      <c r="G6139" t="s">
        <v>48</v>
      </c>
      <c r="H6139" s="1">
        <v>459</v>
      </c>
    </row>
    <row r="6140" spans="1:8">
      <c r="A6140" s="4" t="str">
        <f t="shared" si="95"/>
        <v>2012Hawaii</v>
      </c>
      <c r="B6140">
        <v>2012</v>
      </c>
      <c r="C6140" t="s">
        <v>18</v>
      </c>
      <c r="D6140" s="1">
        <v>0</v>
      </c>
      <c r="E6140" s="1">
        <v>0</v>
      </c>
      <c r="F6140" s="1">
        <v>0</v>
      </c>
      <c r="G6140" t="s">
        <v>49</v>
      </c>
      <c r="H6140" s="1">
        <v>1314</v>
      </c>
    </row>
    <row r="6141" spans="1:8">
      <c r="A6141" s="4" t="str">
        <f t="shared" si="95"/>
        <v>2012Hawaii</v>
      </c>
      <c r="B6141">
        <v>2012</v>
      </c>
      <c r="C6141" t="s">
        <v>18</v>
      </c>
      <c r="D6141" s="1">
        <v>0</v>
      </c>
      <c r="E6141" s="1">
        <v>0</v>
      </c>
      <c r="F6141" s="1">
        <v>0</v>
      </c>
      <c r="G6141" t="s">
        <v>50</v>
      </c>
      <c r="H6141" s="1">
        <v>3300</v>
      </c>
    </row>
    <row r="6142" spans="1:8">
      <c r="A6142" s="4" t="str">
        <f t="shared" si="95"/>
        <v>2012Hawaii</v>
      </c>
      <c r="B6142">
        <v>2012</v>
      </c>
      <c r="C6142" t="s">
        <v>18</v>
      </c>
      <c r="D6142" s="1">
        <v>0</v>
      </c>
      <c r="E6142" s="1">
        <v>0</v>
      </c>
      <c r="F6142" s="1">
        <v>0</v>
      </c>
      <c r="G6142" t="s">
        <v>51</v>
      </c>
      <c r="H6142" s="1">
        <v>2183</v>
      </c>
    </row>
    <row r="6143" spans="1:8">
      <c r="A6143" s="4" t="str">
        <f t="shared" si="95"/>
        <v>2012Hawaii</v>
      </c>
      <c r="B6143">
        <v>2012</v>
      </c>
      <c r="C6143" t="s">
        <v>18</v>
      </c>
      <c r="D6143" s="1">
        <v>0</v>
      </c>
      <c r="E6143" s="1">
        <v>0</v>
      </c>
      <c r="F6143" s="1">
        <v>0</v>
      </c>
      <c r="G6143" t="s">
        <v>52</v>
      </c>
      <c r="H6143" s="1">
        <v>0</v>
      </c>
    </row>
    <row r="6144" spans="1:8">
      <c r="A6144" s="4" t="str">
        <f t="shared" si="95"/>
        <v>2012Hawaii</v>
      </c>
      <c r="B6144">
        <v>2012</v>
      </c>
      <c r="C6144" t="s">
        <v>18</v>
      </c>
      <c r="D6144" s="1">
        <v>0</v>
      </c>
      <c r="E6144" s="1">
        <v>0</v>
      </c>
      <c r="F6144" s="1">
        <v>0</v>
      </c>
      <c r="G6144" t="s">
        <v>53</v>
      </c>
      <c r="H6144" s="1">
        <v>1393</v>
      </c>
    </row>
    <row r="6145" spans="1:8">
      <c r="A6145" s="4" t="str">
        <f t="shared" si="95"/>
        <v>2012Hawaii</v>
      </c>
      <c r="B6145">
        <v>2012</v>
      </c>
      <c r="C6145" t="s">
        <v>18</v>
      </c>
      <c r="D6145" s="1">
        <v>0</v>
      </c>
      <c r="E6145" s="1">
        <v>0</v>
      </c>
      <c r="F6145" s="1">
        <v>0</v>
      </c>
      <c r="G6145" t="s">
        <v>54</v>
      </c>
      <c r="H6145" s="1">
        <v>5920</v>
      </c>
    </row>
    <row r="6146" spans="1:8">
      <c r="A6146" s="4" t="str">
        <f t="shared" si="95"/>
        <v>2012Hawaii</v>
      </c>
      <c r="B6146">
        <v>2012</v>
      </c>
      <c r="C6146" t="s">
        <v>18</v>
      </c>
      <c r="D6146" s="1">
        <v>0</v>
      </c>
      <c r="E6146" s="1">
        <v>0</v>
      </c>
      <c r="F6146" s="1">
        <v>0</v>
      </c>
      <c r="G6146" t="s">
        <v>55</v>
      </c>
      <c r="H6146" s="1">
        <v>197</v>
      </c>
    </row>
    <row r="6147" spans="1:8">
      <c r="A6147" s="4" t="str">
        <f t="shared" ref="A6147:A6210" si="96">B6147&amp;C6147</f>
        <v>2012Hawaii</v>
      </c>
      <c r="B6147">
        <v>2012</v>
      </c>
      <c r="C6147" t="s">
        <v>18</v>
      </c>
      <c r="D6147" s="1">
        <v>0</v>
      </c>
      <c r="E6147" s="1">
        <v>0</v>
      </c>
      <c r="F6147" s="1">
        <v>0</v>
      </c>
      <c r="G6147" t="s">
        <v>56</v>
      </c>
      <c r="H6147" s="1">
        <v>295</v>
      </c>
    </row>
    <row r="6148" spans="1:8">
      <c r="A6148" s="4" t="str">
        <f t="shared" si="96"/>
        <v>2012Hawaii</v>
      </c>
      <c r="B6148">
        <v>2012</v>
      </c>
      <c r="C6148" t="s">
        <v>18</v>
      </c>
      <c r="D6148" s="1">
        <v>0</v>
      </c>
      <c r="E6148" s="1">
        <v>0</v>
      </c>
      <c r="F6148" s="1">
        <v>0</v>
      </c>
      <c r="G6148" t="s">
        <v>57</v>
      </c>
      <c r="H6148" s="1">
        <v>50</v>
      </c>
    </row>
    <row r="6149" spans="1:8">
      <c r="A6149" s="4" t="str">
        <f t="shared" si="96"/>
        <v>2012Hawaii</v>
      </c>
      <c r="B6149">
        <v>2012</v>
      </c>
      <c r="C6149" t="s">
        <v>18</v>
      </c>
      <c r="D6149" s="1">
        <v>0</v>
      </c>
      <c r="E6149" s="1">
        <v>0</v>
      </c>
      <c r="F6149" s="1">
        <v>0</v>
      </c>
      <c r="G6149" t="s">
        <v>58</v>
      </c>
      <c r="H6149" s="1">
        <v>336</v>
      </c>
    </row>
    <row r="6150" spans="1:8">
      <c r="A6150" s="4" t="str">
        <f t="shared" si="96"/>
        <v>2012Idaho</v>
      </c>
      <c r="B6150">
        <v>2012</v>
      </c>
      <c r="C6150" s="4" t="s">
        <v>19</v>
      </c>
      <c r="D6150" s="1">
        <v>1573036</v>
      </c>
      <c r="E6150" s="1">
        <v>1296975</v>
      </c>
      <c r="F6150" s="1">
        <v>210151</v>
      </c>
      <c r="G6150">
        <v>0</v>
      </c>
      <c r="H6150" s="1">
        <v>0</v>
      </c>
    </row>
    <row r="6151" spans="1:8">
      <c r="A6151" s="4" t="str">
        <f t="shared" si="96"/>
        <v>2012Idaho</v>
      </c>
      <c r="B6151">
        <v>2012</v>
      </c>
      <c r="C6151" t="s">
        <v>19</v>
      </c>
      <c r="D6151" s="1">
        <v>0</v>
      </c>
      <c r="E6151" s="1">
        <v>0</v>
      </c>
      <c r="F6151" s="1">
        <v>0</v>
      </c>
      <c r="G6151" t="s">
        <v>7</v>
      </c>
      <c r="H6151" s="1">
        <v>575</v>
      </c>
    </row>
    <row r="6152" spans="1:8">
      <c r="A6152" s="4" t="str">
        <f t="shared" si="96"/>
        <v>2012Idaho</v>
      </c>
      <c r="B6152">
        <v>2012</v>
      </c>
      <c r="C6152" t="s">
        <v>19</v>
      </c>
      <c r="D6152" s="1">
        <v>0</v>
      </c>
      <c r="E6152" s="1">
        <v>0</v>
      </c>
      <c r="F6152" s="1">
        <v>0</v>
      </c>
      <c r="G6152" t="s">
        <v>8</v>
      </c>
      <c r="H6152" s="1">
        <v>1198</v>
      </c>
    </row>
    <row r="6153" spans="1:8">
      <c r="A6153" s="4" t="str">
        <f t="shared" si="96"/>
        <v>2012Idaho</v>
      </c>
      <c r="B6153">
        <v>2012</v>
      </c>
      <c r="C6153" t="s">
        <v>19</v>
      </c>
      <c r="D6153" s="1">
        <v>0</v>
      </c>
      <c r="E6153" s="1">
        <v>0</v>
      </c>
      <c r="F6153" s="1">
        <v>0</v>
      </c>
      <c r="G6153" t="s">
        <v>9</v>
      </c>
      <c r="H6153" s="1">
        <v>2424</v>
      </c>
    </row>
    <row r="6154" spans="1:8">
      <c r="A6154" s="4" t="str">
        <f t="shared" si="96"/>
        <v>2012Idaho</v>
      </c>
      <c r="B6154">
        <v>2012</v>
      </c>
      <c r="C6154" t="s">
        <v>19</v>
      </c>
      <c r="D6154" s="1">
        <v>0</v>
      </c>
      <c r="E6154" s="1">
        <v>0</v>
      </c>
      <c r="F6154" s="1">
        <v>0</v>
      </c>
      <c r="G6154" t="s">
        <v>10</v>
      </c>
      <c r="H6154" s="1">
        <v>291</v>
      </c>
    </row>
    <row r="6155" spans="1:8">
      <c r="A6155" s="4" t="str">
        <f t="shared" si="96"/>
        <v>2012Idaho</v>
      </c>
      <c r="B6155">
        <v>2012</v>
      </c>
      <c r="C6155" t="s">
        <v>19</v>
      </c>
      <c r="D6155" s="1">
        <v>0</v>
      </c>
      <c r="E6155" s="1">
        <v>0</v>
      </c>
      <c r="F6155" s="1">
        <v>0</v>
      </c>
      <c r="G6155" t="s">
        <v>11</v>
      </c>
      <c r="H6155" s="1">
        <v>10280</v>
      </c>
    </row>
    <row r="6156" spans="1:8">
      <c r="A6156" s="4" t="str">
        <f t="shared" si="96"/>
        <v>2012Idaho</v>
      </c>
      <c r="B6156">
        <v>2012</v>
      </c>
      <c r="C6156" t="s">
        <v>19</v>
      </c>
      <c r="D6156" s="1">
        <v>0</v>
      </c>
      <c r="E6156" s="1">
        <v>0</v>
      </c>
      <c r="F6156" s="1">
        <v>0</v>
      </c>
      <c r="G6156" t="s">
        <v>12</v>
      </c>
      <c r="H6156" s="1">
        <v>1186</v>
      </c>
    </row>
    <row r="6157" spans="1:8">
      <c r="A6157" s="4" t="str">
        <f t="shared" si="96"/>
        <v>2012Idaho</v>
      </c>
      <c r="B6157">
        <v>2012</v>
      </c>
      <c r="C6157" t="s">
        <v>19</v>
      </c>
      <c r="D6157" s="1">
        <v>0</v>
      </c>
      <c r="E6157" s="1">
        <v>0</v>
      </c>
      <c r="F6157" s="1">
        <v>0</v>
      </c>
      <c r="G6157" t="s">
        <v>13</v>
      </c>
      <c r="H6157" s="1">
        <v>44</v>
      </c>
    </row>
    <row r="6158" spans="1:8">
      <c r="A6158" s="4" t="str">
        <f t="shared" si="96"/>
        <v>2012Idaho</v>
      </c>
      <c r="B6158">
        <v>2012</v>
      </c>
      <c r="C6158" t="s">
        <v>19</v>
      </c>
      <c r="D6158" s="1">
        <v>0</v>
      </c>
      <c r="E6158" s="1">
        <v>0</v>
      </c>
      <c r="F6158" s="1">
        <v>0</v>
      </c>
      <c r="G6158" t="s">
        <v>14</v>
      </c>
      <c r="H6158" s="1">
        <v>120</v>
      </c>
    </row>
    <row r="6159" spans="1:8">
      <c r="A6159" s="4" t="str">
        <f t="shared" si="96"/>
        <v>2012Idaho</v>
      </c>
      <c r="B6159">
        <v>2012</v>
      </c>
      <c r="C6159" t="s">
        <v>19</v>
      </c>
      <c r="D6159" s="1">
        <v>0</v>
      </c>
      <c r="E6159" s="1">
        <v>0</v>
      </c>
      <c r="F6159" s="1">
        <v>0</v>
      </c>
      <c r="G6159" t="s">
        <v>15</v>
      </c>
      <c r="H6159" s="1">
        <v>116</v>
      </c>
    </row>
    <row r="6160" spans="1:8">
      <c r="A6160" s="4" t="str">
        <f t="shared" si="96"/>
        <v>2012Idaho</v>
      </c>
      <c r="B6160">
        <v>2012</v>
      </c>
      <c r="C6160" t="s">
        <v>19</v>
      </c>
      <c r="D6160" s="1">
        <v>0</v>
      </c>
      <c r="E6160" s="1">
        <v>0</v>
      </c>
      <c r="F6160" s="1">
        <v>0</v>
      </c>
      <c r="G6160" t="s">
        <v>16</v>
      </c>
      <c r="H6160" s="1">
        <v>2014</v>
      </c>
    </row>
    <row r="6161" spans="1:8">
      <c r="A6161" s="4" t="str">
        <f t="shared" si="96"/>
        <v>2012Idaho</v>
      </c>
      <c r="B6161">
        <v>2012</v>
      </c>
      <c r="C6161" t="s">
        <v>19</v>
      </c>
      <c r="D6161" s="1">
        <v>0</v>
      </c>
      <c r="E6161" s="1">
        <v>0</v>
      </c>
      <c r="F6161" s="1">
        <v>0</v>
      </c>
      <c r="G6161" t="s">
        <v>17</v>
      </c>
      <c r="H6161" s="1">
        <v>583</v>
      </c>
    </row>
    <row r="6162" spans="1:8">
      <c r="A6162" s="4" t="str">
        <f t="shared" si="96"/>
        <v>2012Idaho</v>
      </c>
      <c r="B6162">
        <v>2012</v>
      </c>
      <c r="C6162" t="s">
        <v>19</v>
      </c>
      <c r="D6162" s="1">
        <v>0</v>
      </c>
      <c r="E6162" s="1">
        <v>0</v>
      </c>
      <c r="F6162" s="1">
        <v>0</v>
      </c>
      <c r="G6162" t="s">
        <v>18</v>
      </c>
      <c r="H6162" s="1">
        <v>206</v>
      </c>
    </row>
    <row r="6163" spans="1:8">
      <c r="A6163" s="4" t="str">
        <f t="shared" si="96"/>
        <v>2012Idaho</v>
      </c>
      <c r="B6163">
        <v>2012</v>
      </c>
      <c r="C6163" t="s">
        <v>19</v>
      </c>
      <c r="D6163" s="1">
        <v>0</v>
      </c>
      <c r="E6163" s="1">
        <v>0</v>
      </c>
      <c r="F6163" s="1">
        <v>0</v>
      </c>
      <c r="G6163" t="s">
        <v>19</v>
      </c>
      <c r="H6163" s="1">
        <v>0</v>
      </c>
    </row>
    <row r="6164" spans="1:8">
      <c r="A6164" s="4" t="str">
        <f t="shared" si="96"/>
        <v>2012Idaho</v>
      </c>
      <c r="B6164">
        <v>2012</v>
      </c>
      <c r="C6164" t="s">
        <v>19</v>
      </c>
      <c r="D6164" s="1">
        <v>0</v>
      </c>
      <c r="E6164" s="1">
        <v>0</v>
      </c>
      <c r="F6164" s="1">
        <v>0</v>
      </c>
      <c r="G6164" t="s">
        <v>20</v>
      </c>
      <c r="H6164" s="1">
        <v>532</v>
      </c>
    </row>
    <row r="6165" spans="1:8">
      <c r="A6165" s="4" t="str">
        <f t="shared" si="96"/>
        <v>2012Idaho</v>
      </c>
      <c r="B6165">
        <v>2012</v>
      </c>
      <c r="C6165" t="s">
        <v>19</v>
      </c>
      <c r="D6165" s="1">
        <v>0</v>
      </c>
      <c r="E6165" s="1">
        <v>0</v>
      </c>
      <c r="F6165" s="1">
        <v>0</v>
      </c>
      <c r="G6165" t="s">
        <v>21</v>
      </c>
      <c r="H6165" s="1">
        <v>283</v>
      </c>
    </row>
    <row r="6166" spans="1:8">
      <c r="A6166" s="4" t="str">
        <f t="shared" si="96"/>
        <v>2012Idaho</v>
      </c>
      <c r="B6166">
        <v>2012</v>
      </c>
      <c r="C6166" t="s">
        <v>19</v>
      </c>
      <c r="D6166" s="1">
        <v>0</v>
      </c>
      <c r="E6166" s="1">
        <v>0</v>
      </c>
      <c r="F6166" s="1">
        <v>0</v>
      </c>
      <c r="G6166" t="s">
        <v>22</v>
      </c>
      <c r="H6166" s="1">
        <v>90</v>
      </c>
    </row>
    <row r="6167" spans="1:8">
      <c r="A6167" s="4" t="str">
        <f t="shared" si="96"/>
        <v>2012Idaho</v>
      </c>
      <c r="B6167">
        <v>2012</v>
      </c>
      <c r="C6167" t="s">
        <v>19</v>
      </c>
      <c r="D6167" s="1">
        <v>0</v>
      </c>
      <c r="E6167" s="1">
        <v>0</v>
      </c>
      <c r="F6167" s="1">
        <v>0</v>
      </c>
      <c r="G6167" t="s">
        <v>23</v>
      </c>
      <c r="H6167" s="1">
        <v>63</v>
      </c>
    </row>
    <row r="6168" spans="1:8">
      <c r="A6168" s="4" t="str">
        <f t="shared" si="96"/>
        <v>2012Idaho</v>
      </c>
      <c r="B6168">
        <v>2012</v>
      </c>
      <c r="C6168" t="s">
        <v>19</v>
      </c>
      <c r="D6168" s="1">
        <v>0</v>
      </c>
      <c r="E6168" s="1">
        <v>0</v>
      </c>
      <c r="F6168" s="1">
        <v>0</v>
      </c>
      <c r="G6168" t="s">
        <v>24</v>
      </c>
      <c r="H6168" s="1">
        <v>83</v>
      </c>
    </row>
    <row r="6169" spans="1:8">
      <c r="A6169" s="4" t="str">
        <f t="shared" si="96"/>
        <v>2012Idaho</v>
      </c>
      <c r="B6169">
        <v>2012</v>
      </c>
      <c r="C6169" t="s">
        <v>19</v>
      </c>
      <c r="D6169" s="1">
        <v>0</v>
      </c>
      <c r="E6169" s="1">
        <v>0</v>
      </c>
      <c r="F6169" s="1">
        <v>0</v>
      </c>
      <c r="G6169" t="s">
        <v>25</v>
      </c>
      <c r="H6169" s="1">
        <v>54</v>
      </c>
    </row>
    <row r="6170" spans="1:8">
      <c r="A6170" s="4" t="str">
        <f t="shared" si="96"/>
        <v>2012Idaho</v>
      </c>
      <c r="B6170">
        <v>2012</v>
      </c>
      <c r="C6170" t="s">
        <v>19</v>
      </c>
      <c r="D6170" s="1">
        <v>0</v>
      </c>
      <c r="E6170" s="1">
        <v>0</v>
      </c>
      <c r="F6170" s="1">
        <v>0</v>
      </c>
      <c r="G6170" t="s">
        <v>26</v>
      </c>
      <c r="H6170" s="1">
        <v>0</v>
      </c>
    </row>
    <row r="6171" spans="1:8">
      <c r="A6171" s="4" t="str">
        <f t="shared" si="96"/>
        <v>2012Idaho</v>
      </c>
      <c r="B6171">
        <v>2012</v>
      </c>
      <c r="C6171" t="s">
        <v>19</v>
      </c>
      <c r="D6171" s="1">
        <v>0</v>
      </c>
      <c r="E6171" s="1">
        <v>0</v>
      </c>
      <c r="F6171" s="1">
        <v>0</v>
      </c>
      <c r="G6171" t="s">
        <v>27</v>
      </c>
      <c r="H6171" s="1">
        <v>107</v>
      </c>
    </row>
    <row r="6172" spans="1:8">
      <c r="A6172" s="4" t="str">
        <f t="shared" si="96"/>
        <v>2012Idaho</v>
      </c>
      <c r="B6172">
        <v>2012</v>
      </c>
      <c r="C6172" t="s">
        <v>19</v>
      </c>
      <c r="D6172" s="1">
        <v>0</v>
      </c>
      <c r="E6172" s="1">
        <v>0</v>
      </c>
      <c r="F6172" s="1">
        <v>0</v>
      </c>
      <c r="G6172" t="s">
        <v>28</v>
      </c>
      <c r="H6172" s="1">
        <v>338</v>
      </c>
    </row>
    <row r="6173" spans="1:8">
      <c r="A6173" s="4" t="str">
        <f t="shared" si="96"/>
        <v>2012Idaho</v>
      </c>
      <c r="B6173">
        <v>2012</v>
      </c>
      <c r="C6173" t="s">
        <v>19</v>
      </c>
      <c r="D6173" s="1">
        <v>0</v>
      </c>
      <c r="E6173" s="1">
        <v>0</v>
      </c>
      <c r="F6173" s="1">
        <v>0</v>
      </c>
      <c r="G6173" t="s">
        <v>29</v>
      </c>
      <c r="H6173" s="1">
        <v>683</v>
      </c>
    </row>
    <row r="6174" spans="1:8">
      <c r="A6174" s="4" t="str">
        <f t="shared" si="96"/>
        <v>2012Idaho</v>
      </c>
      <c r="B6174">
        <v>2012</v>
      </c>
      <c r="C6174" t="s">
        <v>19</v>
      </c>
      <c r="D6174" s="1">
        <v>0</v>
      </c>
      <c r="E6174" s="1">
        <v>0</v>
      </c>
      <c r="F6174" s="1">
        <v>0</v>
      </c>
      <c r="G6174" t="s">
        <v>30</v>
      </c>
      <c r="H6174" s="1">
        <v>637</v>
      </c>
    </row>
    <row r="6175" spans="1:8">
      <c r="A6175" s="4" t="str">
        <f t="shared" si="96"/>
        <v>2012Idaho</v>
      </c>
      <c r="B6175">
        <v>2012</v>
      </c>
      <c r="C6175" t="s">
        <v>19</v>
      </c>
      <c r="D6175" s="1">
        <v>0</v>
      </c>
      <c r="E6175" s="1">
        <v>0</v>
      </c>
      <c r="F6175" s="1">
        <v>0</v>
      </c>
      <c r="G6175" t="s">
        <v>31</v>
      </c>
      <c r="H6175" s="1">
        <v>87</v>
      </c>
    </row>
    <row r="6176" spans="1:8">
      <c r="A6176" s="4" t="str">
        <f t="shared" si="96"/>
        <v>2012Idaho</v>
      </c>
      <c r="B6176">
        <v>2012</v>
      </c>
      <c r="C6176" t="s">
        <v>19</v>
      </c>
      <c r="D6176" s="1">
        <v>0</v>
      </c>
      <c r="E6176" s="1">
        <v>0</v>
      </c>
      <c r="F6176" s="1">
        <v>0</v>
      </c>
      <c r="G6176" t="s">
        <v>32</v>
      </c>
      <c r="H6176" s="1">
        <v>214</v>
      </c>
    </row>
    <row r="6177" spans="1:8">
      <c r="A6177" s="4" t="str">
        <f t="shared" si="96"/>
        <v>2012Idaho</v>
      </c>
      <c r="B6177">
        <v>2012</v>
      </c>
      <c r="C6177" t="s">
        <v>19</v>
      </c>
      <c r="D6177" s="1">
        <v>0</v>
      </c>
      <c r="E6177" s="1">
        <v>0</v>
      </c>
      <c r="F6177" s="1">
        <v>0</v>
      </c>
      <c r="G6177" t="s">
        <v>33</v>
      </c>
      <c r="H6177" s="1">
        <v>3800</v>
      </c>
    </row>
    <row r="6178" spans="1:8">
      <c r="A6178" s="4" t="str">
        <f t="shared" si="96"/>
        <v>2012Idaho</v>
      </c>
      <c r="B6178">
        <v>2012</v>
      </c>
      <c r="C6178" t="s">
        <v>19</v>
      </c>
      <c r="D6178" s="1">
        <v>0</v>
      </c>
      <c r="E6178" s="1">
        <v>0</v>
      </c>
      <c r="F6178" s="1">
        <v>0</v>
      </c>
      <c r="G6178" t="s">
        <v>34</v>
      </c>
      <c r="H6178" s="1">
        <v>35</v>
      </c>
    </row>
    <row r="6179" spans="1:8">
      <c r="A6179" s="4" t="str">
        <f t="shared" si="96"/>
        <v>2012Idaho</v>
      </c>
      <c r="B6179">
        <v>2012</v>
      </c>
      <c r="C6179" t="s">
        <v>19</v>
      </c>
      <c r="D6179" s="1">
        <v>0</v>
      </c>
      <c r="E6179" s="1">
        <v>0</v>
      </c>
      <c r="F6179" s="1">
        <v>0</v>
      </c>
      <c r="G6179" t="s">
        <v>35</v>
      </c>
      <c r="H6179" s="1">
        <v>2535</v>
      </c>
    </row>
    <row r="6180" spans="1:8">
      <c r="A6180" s="4" t="str">
        <f t="shared" si="96"/>
        <v>2012Idaho</v>
      </c>
      <c r="B6180">
        <v>2012</v>
      </c>
      <c r="C6180" t="s">
        <v>19</v>
      </c>
      <c r="D6180" s="1">
        <v>0</v>
      </c>
      <c r="E6180" s="1">
        <v>0</v>
      </c>
      <c r="F6180" s="1">
        <v>0</v>
      </c>
      <c r="G6180" t="s">
        <v>36</v>
      </c>
      <c r="H6180" s="1">
        <v>0</v>
      </c>
    </row>
    <row r="6181" spans="1:8">
      <c r="A6181" s="4" t="str">
        <f t="shared" si="96"/>
        <v>2012Idaho</v>
      </c>
      <c r="B6181">
        <v>2012</v>
      </c>
      <c r="C6181" t="s">
        <v>19</v>
      </c>
      <c r="D6181" s="1">
        <v>0</v>
      </c>
      <c r="E6181" s="1">
        <v>0</v>
      </c>
      <c r="F6181" s="1">
        <v>0</v>
      </c>
      <c r="G6181" t="s">
        <v>37</v>
      </c>
      <c r="H6181" s="1">
        <v>214</v>
      </c>
    </row>
    <row r="6182" spans="1:8">
      <c r="A6182" s="4" t="str">
        <f t="shared" si="96"/>
        <v>2012Idaho</v>
      </c>
      <c r="B6182">
        <v>2012</v>
      </c>
      <c r="C6182" t="s">
        <v>19</v>
      </c>
      <c r="D6182" s="1">
        <v>0</v>
      </c>
      <c r="E6182" s="1">
        <v>0</v>
      </c>
      <c r="F6182" s="1">
        <v>0</v>
      </c>
      <c r="G6182" t="s">
        <v>38</v>
      </c>
      <c r="H6182" s="1">
        <v>675</v>
      </c>
    </row>
    <row r="6183" spans="1:8">
      <c r="A6183" s="4" t="str">
        <f t="shared" si="96"/>
        <v>2012Idaho</v>
      </c>
      <c r="B6183">
        <v>2012</v>
      </c>
      <c r="C6183" t="s">
        <v>19</v>
      </c>
      <c r="D6183" s="1">
        <v>0</v>
      </c>
      <c r="E6183" s="1">
        <v>0</v>
      </c>
      <c r="F6183" s="1">
        <v>0</v>
      </c>
      <c r="G6183" t="s">
        <v>39</v>
      </c>
      <c r="H6183" s="1">
        <v>938</v>
      </c>
    </row>
    <row r="6184" spans="1:8">
      <c r="A6184" s="4" t="str">
        <f t="shared" si="96"/>
        <v>2012Idaho</v>
      </c>
      <c r="B6184">
        <v>2012</v>
      </c>
      <c r="C6184" t="s">
        <v>19</v>
      </c>
      <c r="D6184" s="1">
        <v>0</v>
      </c>
      <c r="E6184" s="1">
        <v>0</v>
      </c>
      <c r="F6184" s="1">
        <v>0</v>
      </c>
      <c r="G6184" t="s">
        <v>40</v>
      </c>
      <c r="H6184" s="1">
        <v>817</v>
      </c>
    </row>
    <row r="6185" spans="1:8">
      <c r="A6185" s="4" t="str">
        <f t="shared" si="96"/>
        <v>2012Idaho</v>
      </c>
      <c r="B6185">
        <v>2012</v>
      </c>
      <c r="C6185" t="s">
        <v>19</v>
      </c>
      <c r="D6185" s="1">
        <v>0</v>
      </c>
      <c r="E6185" s="1">
        <v>0</v>
      </c>
      <c r="F6185" s="1">
        <v>0</v>
      </c>
      <c r="G6185" t="s">
        <v>41</v>
      </c>
      <c r="H6185" s="1">
        <v>0</v>
      </c>
    </row>
    <row r="6186" spans="1:8">
      <c r="A6186" s="4" t="str">
        <f t="shared" si="96"/>
        <v>2012Idaho</v>
      </c>
      <c r="B6186">
        <v>2012</v>
      </c>
      <c r="C6186" t="s">
        <v>19</v>
      </c>
      <c r="D6186" s="1">
        <v>0</v>
      </c>
      <c r="E6186" s="1">
        <v>0</v>
      </c>
      <c r="F6186" s="1">
        <v>0</v>
      </c>
      <c r="G6186" t="s">
        <v>42</v>
      </c>
      <c r="H6186" s="1">
        <v>1018</v>
      </c>
    </row>
    <row r="6187" spans="1:8">
      <c r="A6187" s="4" t="str">
        <f t="shared" si="96"/>
        <v>2012Idaho</v>
      </c>
      <c r="B6187">
        <v>2012</v>
      </c>
      <c r="C6187" t="s">
        <v>19</v>
      </c>
      <c r="D6187" s="1">
        <v>0</v>
      </c>
      <c r="E6187" s="1">
        <v>0</v>
      </c>
      <c r="F6187" s="1">
        <v>0</v>
      </c>
      <c r="G6187" t="s">
        <v>43</v>
      </c>
      <c r="H6187" s="1">
        <v>93</v>
      </c>
    </row>
    <row r="6188" spans="1:8">
      <c r="A6188" s="4" t="str">
        <f t="shared" si="96"/>
        <v>2012Idaho</v>
      </c>
      <c r="B6188">
        <v>2012</v>
      </c>
      <c r="C6188" t="s">
        <v>19</v>
      </c>
      <c r="D6188" s="1">
        <v>0</v>
      </c>
      <c r="E6188" s="1">
        <v>0</v>
      </c>
      <c r="F6188" s="1">
        <v>0</v>
      </c>
      <c r="G6188" t="s">
        <v>44</v>
      </c>
      <c r="H6188" s="1">
        <v>4963</v>
      </c>
    </row>
    <row r="6189" spans="1:8">
      <c r="A6189" s="4" t="str">
        <f t="shared" si="96"/>
        <v>2012Idaho</v>
      </c>
      <c r="B6189">
        <v>2012</v>
      </c>
      <c r="C6189" t="s">
        <v>19</v>
      </c>
      <c r="D6189" s="1">
        <v>0</v>
      </c>
      <c r="E6189" s="1">
        <v>0</v>
      </c>
      <c r="F6189" s="1">
        <v>0</v>
      </c>
      <c r="G6189" t="s">
        <v>45</v>
      </c>
      <c r="H6189" s="1">
        <v>169</v>
      </c>
    </row>
    <row r="6190" spans="1:8">
      <c r="A6190" s="4" t="str">
        <f t="shared" si="96"/>
        <v>2012Idaho</v>
      </c>
      <c r="B6190">
        <v>2012</v>
      </c>
      <c r="C6190" t="s">
        <v>19</v>
      </c>
      <c r="D6190" s="1">
        <v>0</v>
      </c>
      <c r="E6190" s="1">
        <v>0</v>
      </c>
      <c r="F6190" s="1">
        <v>0</v>
      </c>
      <c r="G6190" t="s">
        <v>46</v>
      </c>
      <c r="H6190" s="1">
        <v>0</v>
      </c>
    </row>
    <row r="6191" spans="1:8">
      <c r="A6191" s="4" t="str">
        <f t="shared" si="96"/>
        <v>2012Idaho</v>
      </c>
      <c r="B6191">
        <v>2012</v>
      </c>
      <c r="C6191" t="s">
        <v>19</v>
      </c>
      <c r="D6191" s="1">
        <v>0</v>
      </c>
      <c r="E6191" s="1">
        <v>0</v>
      </c>
      <c r="F6191" s="1">
        <v>0</v>
      </c>
      <c r="G6191" t="s">
        <v>47</v>
      </c>
      <c r="H6191" s="1">
        <v>205</v>
      </c>
    </row>
    <row r="6192" spans="1:8">
      <c r="A6192" s="4" t="str">
        <f t="shared" si="96"/>
        <v>2012Idaho</v>
      </c>
      <c r="B6192">
        <v>2012</v>
      </c>
      <c r="C6192" t="s">
        <v>19</v>
      </c>
      <c r="D6192" s="1">
        <v>0</v>
      </c>
      <c r="E6192" s="1">
        <v>0</v>
      </c>
      <c r="F6192" s="1">
        <v>0</v>
      </c>
      <c r="G6192" t="s">
        <v>48</v>
      </c>
      <c r="H6192" s="1">
        <v>118</v>
      </c>
    </row>
    <row r="6193" spans="1:8">
      <c r="A6193" s="4" t="str">
        <f t="shared" si="96"/>
        <v>2012Idaho</v>
      </c>
      <c r="B6193">
        <v>2012</v>
      </c>
      <c r="C6193" t="s">
        <v>19</v>
      </c>
      <c r="D6193" s="1">
        <v>0</v>
      </c>
      <c r="E6193" s="1">
        <v>0</v>
      </c>
      <c r="F6193" s="1">
        <v>0</v>
      </c>
      <c r="G6193" t="s">
        <v>49</v>
      </c>
      <c r="H6193" s="1">
        <v>1957</v>
      </c>
    </row>
    <row r="6194" spans="1:8">
      <c r="A6194" s="4" t="str">
        <f t="shared" si="96"/>
        <v>2012Idaho</v>
      </c>
      <c r="B6194">
        <v>2012</v>
      </c>
      <c r="C6194" t="s">
        <v>19</v>
      </c>
      <c r="D6194" s="1">
        <v>0</v>
      </c>
      <c r="E6194" s="1">
        <v>0</v>
      </c>
      <c r="F6194" s="1">
        <v>0</v>
      </c>
      <c r="G6194" t="s">
        <v>50</v>
      </c>
      <c r="H6194" s="1">
        <v>1352</v>
      </c>
    </row>
    <row r="6195" spans="1:8">
      <c r="A6195" s="4" t="str">
        <f t="shared" si="96"/>
        <v>2012Idaho</v>
      </c>
      <c r="B6195">
        <v>2012</v>
      </c>
      <c r="C6195" t="s">
        <v>19</v>
      </c>
      <c r="D6195" s="1">
        <v>0</v>
      </c>
      <c r="E6195" s="1">
        <v>0</v>
      </c>
      <c r="F6195" s="1">
        <v>0</v>
      </c>
      <c r="G6195" t="s">
        <v>51</v>
      </c>
      <c r="H6195" s="1">
        <v>6617</v>
      </c>
    </row>
    <row r="6196" spans="1:8">
      <c r="A6196" s="4" t="str">
        <f t="shared" si="96"/>
        <v>2012Idaho</v>
      </c>
      <c r="B6196">
        <v>2012</v>
      </c>
      <c r="C6196" t="s">
        <v>19</v>
      </c>
      <c r="D6196" s="1">
        <v>0</v>
      </c>
      <c r="E6196" s="1">
        <v>0</v>
      </c>
      <c r="F6196" s="1">
        <v>0</v>
      </c>
      <c r="G6196" t="s">
        <v>52</v>
      </c>
      <c r="H6196" s="1">
        <v>0</v>
      </c>
    </row>
    <row r="6197" spans="1:8">
      <c r="A6197" s="4" t="str">
        <f t="shared" si="96"/>
        <v>2012Idaho</v>
      </c>
      <c r="B6197">
        <v>2012</v>
      </c>
      <c r="C6197" t="s">
        <v>19</v>
      </c>
      <c r="D6197" s="1">
        <v>0</v>
      </c>
      <c r="E6197" s="1">
        <v>0</v>
      </c>
      <c r="F6197" s="1">
        <v>0</v>
      </c>
      <c r="G6197" t="s">
        <v>53</v>
      </c>
      <c r="H6197" s="1">
        <v>269</v>
      </c>
    </row>
    <row r="6198" spans="1:8">
      <c r="A6198" s="4" t="str">
        <f t="shared" si="96"/>
        <v>2012Idaho</v>
      </c>
      <c r="B6198">
        <v>2012</v>
      </c>
      <c r="C6198" t="s">
        <v>19</v>
      </c>
      <c r="D6198" s="1">
        <v>0</v>
      </c>
      <c r="E6198" s="1">
        <v>0</v>
      </c>
      <c r="F6198" s="1">
        <v>0</v>
      </c>
      <c r="G6198" t="s">
        <v>54</v>
      </c>
      <c r="H6198" s="1">
        <v>10398</v>
      </c>
    </row>
    <row r="6199" spans="1:8">
      <c r="A6199" s="4" t="str">
        <f t="shared" si="96"/>
        <v>2012Idaho</v>
      </c>
      <c r="B6199">
        <v>2012</v>
      </c>
      <c r="C6199" t="s">
        <v>19</v>
      </c>
      <c r="D6199" s="1">
        <v>0</v>
      </c>
      <c r="E6199" s="1">
        <v>0</v>
      </c>
      <c r="F6199" s="1">
        <v>0</v>
      </c>
      <c r="G6199" t="s">
        <v>55</v>
      </c>
      <c r="H6199" s="1">
        <v>0</v>
      </c>
    </row>
    <row r="6200" spans="1:8">
      <c r="A6200" s="4" t="str">
        <f t="shared" si="96"/>
        <v>2012Idaho</v>
      </c>
      <c r="B6200">
        <v>2012</v>
      </c>
      <c r="C6200" t="s">
        <v>19</v>
      </c>
      <c r="D6200" s="1">
        <v>0</v>
      </c>
      <c r="E6200" s="1">
        <v>0</v>
      </c>
      <c r="F6200" s="1">
        <v>0</v>
      </c>
      <c r="G6200" t="s">
        <v>56</v>
      </c>
      <c r="H6200" s="1">
        <v>225</v>
      </c>
    </row>
    <row r="6201" spans="1:8">
      <c r="A6201" s="4" t="str">
        <f t="shared" si="96"/>
        <v>2012Idaho</v>
      </c>
      <c r="B6201">
        <v>2012</v>
      </c>
      <c r="C6201" t="s">
        <v>19</v>
      </c>
      <c r="D6201" s="1">
        <v>0</v>
      </c>
      <c r="E6201" s="1">
        <v>0</v>
      </c>
      <c r="F6201" s="1">
        <v>0</v>
      </c>
      <c r="G6201" t="s">
        <v>57</v>
      </c>
      <c r="H6201" s="1">
        <v>677</v>
      </c>
    </row>
    <row r="6202" spans="1:8">
      <c r="A6202" s="4" t="str">
        <f t="shared" si="96"/>
        <v>2012Idaho</v>
      </c>
      <c r="B6202">
        <v>2012</v>
      </c>
      <c r="C6202" t="s">
        <v>19</v>
      </c>
      <c r="D6202" s="1">
        <v>0</v>
      </c>
      <c r="E6202" s="1">
        <v>0</v>
      </c>
      <c r="F6202" s="1">
        <v>0</v>
      </c>
      <c r="G6202" t="s">
        <v>58</v>
      </c>
      <c r="H6202" s="1">
        <v>136</v>
      </c>
    </row>
    <row r="6203" spans="1:8">
      <c r="A6203" s="4" t="str">
        <f t="shared" si="96"/>
        <v>2012Illinois</v>
      </c>
      <c r="B6203">
        <v>2012</v>
      </c>
      <c r="C6203" s="4" t="s">
        <v>20</v>
      </c>
      <c r="D6203" s="1">
        <v>12725119</v>
      </c>
      <c r="E6203" s="1">
        <v>11009321</v>
      </c>
      <c r="F6203" s="1">
        <v>1441191</v>
      </c>
      <c r="G6203">
        <v>0</v>
      </c>
      <c r="H6203" s="1">
        <v>0</v>
      </c>
    </row>
    <row r="6204" spans="1:8">
      <c r="A6204" s="4" t="str">
        <f t="shared" si="96"/>
        <v>2012Illinois</v>
      </c>
      <c r="B6204">
        <v>2012</v>
      </c>
      <c r="C6204" t="s">
        <v>20</v>
      </c>
      <c r="D6204" s="1">
        <v>0</v>
      </c>
      <c r="E6204" s="1">
        <v>0</v>
      </c>
      <c r="F6204" s="1">
        <v>0</v>
      </c>
      <c r="G6204" t="s">
        <v>7</v>
      </c>
      <c r="H6204" s="1">
        <v>883</v>
      </c>
    </row>
    <row r="6205" spans="1:8">
      <c r="A6205" s="4" t="str">
        <f t="shared" si="96"/>
        <v>2012Illinois</v>
      </c>
      <c r="B6205">
        <v>2012</v>
      </c>
      <c r="C6205" t="s">
        <v>20</v>
      </c>
      <c r="D6205" s="1">
        <v>0</v>
      </c>
      <c r="E6205" s="1">
        <v>0</v>
      </c>
      <c r="F6205" s="1">
        <v>0</v>
      </c>
      <c r="G6205" t="s">
        <v>8</v>
      </c>
      <c r="H6205" s="1">
        <v>2250</v>
      </c>
    </row>
    <row r="6206" spans="1:8">
      <c r="A6206" s="4" t="str">
        <f t="shared" si="96"/>
        <v>2012Illinois</v>
      </c>
      <c r="B6206">
        <v>2012</v>
      </c>
      <c r="C6206" t="s">
        <v>20</v>
      </c>
      <c r="D6206" s="1">
        <v>0</v>
      </c>
      <c r="E6206" s="1">
        <v>0</v>
      </c>
      <c r="F6206" s="1">
        <v>0</v>
      </c>
      <c r="G6206" t="s">
        <v>9</v>
      </c>
      <c r="H6206" s="1">
        <v>7139</v>
      </c>
    </row>
    <row r="6207" spans="1:8">
      <c r="A6207" s="4" t="str">
        <f t="shared" si="96"/>
        <v>2012Illinois</v>
      </c>
      <c r="B6207">
        <v>2012</v>
      </c>
      <c r="C6207" t="s">
        <v>20</v>
      </c>
      <c r="D6207" s="1">
        <v>0</v>
      </c>
      <c r="E6207" s="1">
        <v>0</v>
      </c>
      <c r="F6207" s="1">
        <v>0</v>
      </c>
      <c r="G6207" t="s">
        <v>10</v>
      </c>
      <c r="H6207" s="1">
        <v>1587</v>
      </c>
    </row>
    <row r="6208" spans="1:8">
      <c r="A6208" s="4" t="str">
        <f t="shared" si="96"/>
        <v>2012Illinois</v>
      </c>
      <c r="B6208">
        <v>2012</v>
      </c>
      <c r="C6208" t="s">
        <v>20</v>
      </c>
      <c r="D6208" s="1">
        <v>0</v>
      </c>
      <c r="E6208" s="1">
        <v>0</v>
      </c>
      <c r="F6208" s="1">
        <v>0</v>
      </c>
      <c r="G6208" t="s">
        <v>11</v>
      </c>
      <c r="H6208" s="1">
        <v>14940</v>
      </c>
    </row>
    <row r="6209" spans="1:8">
      <c r="A6209" s="4" t="str">
        <f t="shared" si="96"/>
        <v>2012Illinois</v>
      </c>
      <c r="B6209">
        <v>2012</v>
      </c>
      <c r="C6209" t="s">
        <v>20</v>
      </c>
      <c r="D6209" s="1">
        <v>0</v>
      </c>
      <c r="E6209" s="1">
        <v>0</v>
      </c>
      <c r="F6209" s="1">
        <v>0</v>
      </c>
      <c r="G6209" t="s">
        <v>12</v>
      </c>
      <c r="H6209" s="1">
        <v>3036</v>
      </c>
    </row>
    <row r="6210" spans="1:8">
      <c r="A6210" s="4" t="str">
        <f t="shared" si="96"/>
        <v>2012Illinois</v>
      </c>
      <c r="B6210">
        <v>2012</v>
      </c>
      <c r="C6210" t="s">
        <v>20</v>
      </c>
      <c r="D6210" s="1">
        <v>0</v>
      </c>
      <c r="E6210" s="1">
        <v>0</v>
      </c>
      <c r="F6210" s="1">
        <v>0</v>
      </c>
      <c r="G6210" t="s">
        <v>13</v>
      </c>
      <c r="H6210" s="1">
        <v>955</v>
      </c>
    </row>
    <row r="6211" spans="1:8">
      <c r="A6211" s="4" t="str">
        <f t="shared" ref="A6211:A6274" si="97">B6211&amp;C6211</f>
        <v>2012Illinois</v>
      </c>
      <c r="B6211">
        <v>2012</v>
      </c>
      <c r="C6211" t="s">
        <v>20</v>
      </c>
      <c r="D6211" s="1">
        <v>0</v>
      </c>
      <c r="E6211" s="1">
        <v>0</v>
      </c>
      <c r="F6211" s="1">
        <v>0</v>
      </c>
      <c r="G6211" t="s">
        <v>14</v>
      </c>
      <c r="H6211" s="1">
        <v>234</v>
      </c>
    </row>
    <row r="6212" spans="1:8">
      <c r="A6212" s="4" t="str">
        <f t="shared" si="97"/>
        <v>2012Illinois</v>
      </c>
      <c r="B6212">
        <v>2012</v>
      </c>
      <c r="C6212" t="s">
        <v>20</v>
      </c>
      <c r="D6212" s="1">
        <v>0</v>
      </c>
      <c r="E6212" s="1">
        <v>0</v>
      </c>
      <c r="F6212" s="1">
        <v>0</v>
      </c>
      <c r="G6212" t="s">
        <v>15</v>
      </c>
      <c r="H6212" s="1">
        <v>1066</v>
      </c>
    </row>
    <row r="6213" spans="1:8">
      <c r="A6213" s="4" t="str">
        <f t="shared" si="97"/>
        <v>2012Illinois</v>
      </c>
      <c r="B6213">
        <v>2012</v>
      </c>
      <c r="C6213" t="s">
        <v>20</v>
      </c>
      <c r="D6213" s="1">
        <v>0</v>
      </c>
      <c r="E6213" s="1">
        <v>0</v>
      </c>
      <c r="F6213" s="1">
        <v>0</v>
      </c>
      <c r="G6213" t="s">
        <v>16</v>
      </c>
      <c r="H6213" s="1">
        <v>12687</v>
      </c>
    </row>
    <row r="6214" spans="1:8">
      <c r="A6214" s="4" t="str">
        <f t="shared" si="97"/>
        <v>2012Illinois</v>
      </c>
      <c r="B6214">
        <v>2012</v>
      </c>
      <c r="C6214" t="s">
        <v>20</v>
      </c>
      <c r="D6214" s="1">
        <v>0</v>
      </c>
      <c r="E6214" s="1">
        <v>0</v>
      </c>
      <c r="F6214" s="1">
        <v>0</v>
      </c>
      <c r="G6214" t="s">
        <v>17</v>
      </c>
      <c r="H6214" s="1">
        <v>8745</v>
      </c>
    </row>
    <row r="6215" spans="1:8">
      <c r="A6215" s="4" t="str">
        <f t="shared" si="97"/>
        <v>2012Illinois</v>
      </c>
      <c r="B6215">
        <v>2012</v>
      </c>
      <c r="C6215" t="s">
        <v>20</v>
      </c>
      <c r="D6215" s="1">
        <v>0</v>
      </c>
      <c r="E6215" s="1">
        <v>0</v>
      </c>
      <c r="F6215" s="1">
        <v>0</v>
      </c>
      <c r="G6215" t="s">
        <v>18</v>
      </c>
      <c r="H6215" s="1">
        <v>869</v>
      </c>
    </row>
    <row r="6216" spans="1:8">
      <c r="A6216" s="4" t="str">
        <f t="shared" si="97"/>
        <v>2012Illinois</v>
      </c>
      <c r="B6216">
        <v>2012</v>
      </c>
      <c r="C6216" t="s">
        <v>20</v>
      </c>
      <c r="D6216" s="1">
        <v>0</v>
      </c>
      <c r="E6216" s="1">
        <v>0</v>
      </c>
      <c r="F6216" s="1">
        <v>0</v>
      </c>
      <c r="G6216" t="s">
        <v>19</v>
      </c>
      <c r="H6216" s="1">
        <v>1384</v>
      </c>
    </row>
    <row r="6217" spans="1:8">
      <c r="A6217" s="4" t="str">
        <f t="shared" si="97"/>
        <v>2012Illinois</v>
      </c>
      <c r="B6217">
        <v>2012</v>
      </c>
      <c r="C6217" t="s">
        <v>20</v>
      </c>
      <c r="D6217" s="1">
        <v>0</v>
      </c>
      <c r="E6217" s="1">
        <v>0</v>
      </c>
      <c r="F6217" s="1">
        <v>0</v>
      </c>
      <c r="G6217" t="s">
        <v>20</v>
      </c>
      <c r="H6217" s="1">
        <v>0</v>
      </c>
    </row>
    <row r="6218" spans="1:8">
      <c r="A6218" s="4" t="str">
        <f t="shared" si="97"/>
        <v>2012Illinois</v>
      </c>
      <c r="B6218">
        <v>2012</v>
      </c>
      <c r="C6218" t="s">
        <v>20</v>
      </c>
      <c r="D6218" s="1">
        <v>0</v>
      </c>
      <c r="E6218" s="1">
        <v>0</v>
      </c>
      <c r="F6218" s="1">
        <v>0</v>
      </c>
      <c r="G6218" t="s">
        <v>21</v>
      </c>
      <c r="H6218" s="1">
        <v>16907</v>
      </c>
    </row>
    <row r="6219" spans="1:8">
      <c r="A6219" s="4" t="str">
        <f t="shared" si="97"/>
        <v>2012Illinois</v>
      </c>
      <c r="B6219">
        <v>2012</v>
      </c>
      <c r="C6219" t="s">
        <v>20</v>
      </c>
      <c r="D6219" s="1">
        <v>0</v>
      </c>
      <c r="E6219" s="1">
        <v>0</v>
      </c>
      <c r="F6219" s="1">
        <v>0</v>
      </c>
      <c r="G6219" t="s">
        <v>22</v>
      </c>
      <c r="H6219" s="1">
        <v>8529</v>
      </c>
    </row>
    <row r="6220" spans="1:8">
      <c r="A6220" s="4" t="str">
        <f t="shared" si="97"/>
        <v>2012Illinois</v>
      </c>
      <c r="B6220">
        <v>2012</v>
      </c>
      <c r="C6220" t="s">
        <v>20</v>
      </c>
      <c r="D6220" s="1">
        <v>0</v>
      </c>
      <c r="E6220" s="1">
        <v>0</v>
      </c>
      <c r="F6220" s="1">
        <v>0</v>
      </c>
      <c r="G6220" t="s">
        <v>23</v>
      </c>
      <c r="H6220" s="1">
        <v>2009</v>
      </c>
    </row>
    <row r="6221" spans="1:8">
      <c r="A6221" s="4" t="str">
        <f t="shared" si="97"/>
        <v>2012Illinois</v>
      </c>
      <c r="B6221">
        <v>2012</v>
      </c>
      <c r="C6221" t="s">
        <v>20</v>
      </c>
      <c r="D6221" s="1">
        <v>0</v>
      </c>
      <c r="E6221" s="1">
        <v>0</v>
      </c>
      <c r="F6221" s="1">
        <v>0</v>
      </c>
      <c r="G6221" t="s">
        <v>24</v>
      </c>
      <c r="H6221" s="1">
        <v>2923</v>
      </c>
    </row>
    <row r="6222" spans="1:8">
      <c r="A6222" s="4" t="str">
        <f t="shared" si="97"/>
        <v>2012Illinois</v>
      </c>
      <c r="B6222">
        <v>2012</v>
      </c>
      <c r="C6222" t="s">
        <v>20</v>
      </c>
      <c r="D6222" s="1">
        <v>0</v>
      </c>
      <c r="E6222" s="1">
        <v>0</v>
      </c>
      <c r="F6222" s="1">
        <v>0</v>
      </c>
      <c r="G6222" t="s">
        <v>25</v>
      </c>
      <c r="H6222" s="1">
        <v>1229</v>
      </c>
    </row>
    <row r="6223" spans="1:8">
      <c r="A6223" s="4" t="str">
        <f t="shared" si="97"/>
        <v>2012Illinois</v>
      </c>
      <c r="B6223">
        <v>2012</v>
      </c>
      <c r="C6223" t="s">
        <v>20</v>
      </c>
      <c r="D6223" s="1">
        <v>0</v>
      </c>
      <c r="E6223" s="1">
        <v>0</v>
      </c>
      <c r="F6223" s="1">
        <v>0</v>
      </c>
      <c r="G6223" t="s">
        <v>26</v>
      </c>
      <c r="H6223" s="1">
        <v>526</v>
      </c>
    </row>
    <row r="6224" spans="1:8">
      <c r="A6224" s="4" t="str">
        <f t="shared" si="97"/>
        <v>2012Illinois</v>
      </c>
      <c r="B6224">
        <v>2012</v>
      </c>
      <c r="C6224" t="s">
        <v>20</v>
      </c>
      <c r="D6224" s="1">
        <v>0</v>
      </c>
      <c r="E6224" s="1">
        <v>0</v>
      </c>
      <c r="F6224" s="1">
        <v>0</v>
      </c>
      <c r="G6224" t="s">
        <v>27</v>
      </c>
      <c r="H6224" s="1">
        <v>1865</v>
      </c>
    </row>
    <row r="6225" spans="1:8">
      <c r="A6225" s="4" t="str">
        <f t="shared" si="97"/>
        <v>2012Illinois</v>
      </c>
      <c r="B6225">
        <v>2012</v>
      </c>
      <c r="C6225" t="s">
        <v>20</v>
      </c>
      <c r="D6225" s="1">
        <v>0</v>
      </c>
      <c r="E6225" s="1">
        <v>0</v>
      </c>
      <c r="F6225" s="1">
        <v>0</v>
      </c>
      <c r="G6225" t="s">
        <v>28</v>
      </c>
      <c r="H6225" s="1">
        <v>3296</v>
      </c>
    </row>
    <row r="6226" spans="1:8">
      <c r="A6226" s="4" t="str">
        <f t="shared" si="97"/>
        <v>2012Illinois</v>
      </c>
      <c r="B6226">
        <v>2012</v>
      </c>
      <c r="C6226" t="s">
        <v>20</v>
      </c>
      <c r="D6226" s="1">
        <v>0</v>
      </c>
      <c r="E6226" s="1">
        <v>0</v>
      </c>
      <c r="F6226" s="1">
        <v>0</v>
      </c>
      <c r="G6226" t="s">
        <v>29</v>
      </c>
      <c r="H6226" s="1">
        <v>12583</v>
      </c>
    </row>
    <row r="6227" spans="1:8">
      <c r="A6227" s="4" t="str">
        <f t="shared" si="97"/>
        <v>2012Illinois</v>
      </c>
      <c r="B6227">
        <v>2012</v>
      </c>
      <c r="C6227" t="s">
        <v>20</v>
      </c>
      <c r="D6227" s="1">
        <v>0</v>
      </c>
      <c r="E6227" s="1">
        <v>0</v>
      </c>
      <c r="F6227" s="1">
        <v>0</v>
      </c>
      <c r="G6227" t="s">
        <v>30</v>
      </c>
      <c r="H6227" s="1">
        <v>6537</v>
      </c>
    </row>
    <row r="6228" spans="1:8">
      <c r="A6228" s="4" t="str">
        <f t="shared" si="97"/>
        <v>2012Illinois</v>
      </c>
      <c r="B6228">
        <v>2012</v>
      </c>
      <c r="C6228" t="s">
        <v>20</v>
      </c>
      <c r="D6228" s="1">
        <v>0</v>
      </c>
      <c r="E6228" s="1">
        <v>0</v>
      </c>
      <c r="F6228" s="1">
        <v>0</v>
      </c>
      <c r="G6228" t="s">
        <v>31</v>
      </c>
      <c r="H6228" s="1">
        <v>2744</v>
      </c>
    </row>
    <row r="6229" spans="1:8">
      <c r="A6229" s="4" t="str">
        <f t="shared" si="97"/>
        <v>2012Illinois</v>
      </c>
      <c r="B6229">
        <v>2012</v>
      </c>
      <c r="C6229" t="s">
        <v>20</v>
      </c>
      <c r="D6229" s="1">
        <v>0</v>
      </c>
      <c r="E6229" s="1">
        <v>0</v>
      </c>
      <c r="F6229" s="1">
        <v>0</v>
      </c>
      <c r="G6229" t="s">
        <v>32</v>
      </c>
      <c r="H6229" s="1">
        <v>13264</v>
      </c>
    </row>
    <row r="6230" spans="1:8">
      <c r="A6230" s="4" t="str">
        <f t="shared" si="97"/>
        <v>2012Illinois</v>
      </c>
      <c r="B6230">
        <v>2012</v>
      </c>
      <c r="C6230" t="s">
        <v>20</v>
      </c>
      <c r="D6230" s="1">
        <v>0</v>
      </c>
      <c r="E6230" s="1">
        <v>0</v>
      </c>
      <c r="F6230" s="1">
        <v>0</v>
      </c>
      <c r="G6230" t="s">
        <v>33</v>
      </c>
      <c r="H6230" s="1">
        <v>228</v>
      </c>
    </row>
    <row r="6231" spans="1:8">
      <c r="A6231" s="4" t="str">
        <f t="shared" si="97"/>
        <v>2012Illinois</v>
      </c>
      <c r="B6231">
        <v>2012</v>
      </c>
      <c r="C6231" t="s">
        <v>20</v>
      </c>
      <c r="D6231" s="1">
        <v>0</v>
      </c>
      <c r="E6231" s="1">
        <v>0</v>
      </c>
      <c r="F6231" s="1">
        <v>0</v>
      </c>
      <c r="G6231" t="s">
        <v>34</v>
      </c>
      <c r="H6231" s="1">
        <v>1302</v>
      </c>
    </row>
    <row r="6232" spans="1:8">
      <c r="A6232" s="4" t="str">
        <f t="shared" si="97"/>
        <v>2012Illinois</v>
      </c>
      <c r="B6232">
        <v>2012</v>
      </c>
      <c r="C6232" t="s">
        <v>20</v>
      </c>
      <c r="D6232" s="1">
        <v>0</v>
      </c>
      <c r="E6232" s="1">
        <v>0</v>
      </c>
      <c r="F6232" s="1">
        <v>0</v>
      </c>
      <c r="G6232" t="s">
        <v>35</v>
      </c>
      <c r="H6232" s="1">
        <v>1478</v>
      </c>
    </row>
    <row r="6233" spans="1:8">
      <c r="A6233" s="4" t="str">
        <f t="shared" si="97"/>
        <v>2012Illinois</v>
      </c>
      <c r="B6233">
        <v>2012</v>
      </c>
      <c r="C6233" t="s">
        <v>20</v>
      </c>
      <c r="D6233" s="1">
        <v>0</v>
      </c>
      <c r="E6233" s="1">
        <v>0</v>
      </c>
      <c r="F6233" s="1">
        <v>0</v>
      </c>
      <c r="G6233" t="s">
        <v>36</v>
      </c>
      <c r="H6233" s="1">
        <v>283</v>
      </c>
    </row>
    <row r="6234" spans="1:8">
      <c r="A6234" s="4" t="str">
        <f t="shared" si="97"/>
        <v>2012Illinois</v>
      </c>
      <c r="B6234">
        <v>2012</v>
      </c>
      <c r="C6234" t="s">
        <v>20</v>
      </c>
      <c r="D6234" s="1">
        <v>0</v>
      </c>
      <c r="E6234" s="1">
        <v>0</v>
      </c>
      <c r="F6234" s="1">
        <v>0</v>
      </c>
      <c r="G6234" t="s">
        <v>37</v>
      </c>
      <c r="H6234" s="1">
        <v>2366</v>
      </c>
    </row>
    <row r="6235" spans="1:8">
      <c r="A6235" s="4" t="str">
        <f t="shared" si="97"/>
        <v>2012Illinois</v>
      </c>
      <c r="B6235">
        <v>2012</v>
      </c>
      <c r="C6235" t="s">
        <v>20</v>
      </c>
      <c r="D6235" s="1">
        <v>0</v>
      </c>
      <c r="E6235" s="1">
        <v>0</v>
      </c>
      <c r="F6235" s="1">
        <v>0</v>
      </c>
      <c r="G6235" t="s">
        <v>38</v>
      </c>
      <c r="H6235" s="1">
        <v>1359</v>
      </c>
    </row>
    <row r="6236" spans="1:8">
      <c r="A6236" s="4" t="str">
        <f t="shared" si="97"/>
        <v>2012Illinois</v>
      </c>
      <c r="B6236">
        <v>2012</v>
      </c>
      <c r="C6236" t="s">
        <v>20</v>
      </c>
      <c r="D6236" s="1">
        <v>0</v>
      </c>
      <c r="E6236" s="1">
        <v>0</v>
      </c>
      <c r="F6236" s="1">
        <v>0</v>
      </c>
      <c r="G6236" t="s">
        <v>39</v>
      </c>
      <c r="H6236" s="1">
        <v>7561</v>
      </c>
    </row>
    <row r="6237" spans="1:8">
      <c r="A6237" s="4" t="str">
        <f t="shared" si="97"/>
        <v>2012Illinois</v>
      </c>
      <c r="B6237">
        <v>2012</v>
      </c>
      <c r="C6237" t="s">
        <v>20</v>
      </c>
      <c r="D6237" s="1">
        <v>0</v>
      </c>
      <c r="E6237" s="1">
        <v>0</v>
      </c>
      <c r="F6237" s="1">
        <v>0</v>
      </c>
      <c r="G6237" t="s">
        <v>40</v>
      </c>
      <c r="H6237" s="1">
        <v>3761</v>
      </c>
    </row>
    <row r="6238" spans="1:8">
      <c r="A6238" s="4" t="str">
        <f t="shared" si="97"/>
        <v>2012Illinois</v>
      </c>
      <c r="B6238">
        <v>2012</v>
      </c>
      <c r="C6238" t="s">
        <v>20</v>
      </c>
      <c r="D6238" s="1">
        <v>0</v>
      </c>
      <c r="E6238" s="1">
        <v>0</v>
      </c>
      <c r="F6238" s="1">
        <v>0</v>
      </c>
      <c r="G6238" t="s">
        <v>41</v>
      </c>
      <c r="H6238" s="1">
        <v>196</v>
      </c>
    </row>
    <row r="6239" spans="1:8">
      <c r="A6239" s="4" t="str">
        <f t="shared" si="97"/>
        <v>2012Illinois</v>
      </c>
      <c r="B6239">
        <v>2012</v>
      </c>
      <c r="C6239" t="s">
        <v>20</v>
      </c>
      <c r="D6239" s="1">
        <v>0</v>
      </c>
      <c r="E6239" s="1">
        <v>0</v>
      </c>
      <c r="F6239" s="1">
        <v>0</v>
      </c>
      <c r="G6239" t="s">
        <v>42</v>
      </c>
      <c r="H6239" s="1">
        <v>6872</v>
      </c>
    </row>
    <row r="6240" spans="1:8">
      <c r="A6240" s="4" t="str">
        <f t="shared" si="97"/>
        <v>2012Illinois</v>
      </c>
      <c r="B6240">
        <v>2012</v>
      </c>
      <c r="C6240" t="s">
        <v>20</v>
      </c>
      <c r="D6240" s="1">
        <v>0</v>
      </c>
      <c r="E6240" s="1">
        <v>0</v>
      </c>
      <c r="F6240" s="1">
        <v>0</v>
      </c>
      <c r="G6240" t="s">
        <v>43</v>
      </c>
      <c r="H6240" s="1">
        <v>1491</v>
      </c>
    </row>
    <row r="6241" spans="1:8">
      <c r="A6241" s="4" t="str">
        <f t="shared" si="97"/>
        <v>2012Illinois</v>
      </c>
      <c r="B6241">
        <v>2012</v>
      </c>
      <c r="C6241" t="s">
        <v>20</v>
      </c>
      <c r="D6241" s="1">
        <v>0</v>
      </c>
      <c r="E6241" s="1">
        <v>0</v>
      </c>
      <c r="F6241" s="1">
        <v>0</v>
      </c>
      <c r="G6241" t="s">
        <v>44</v>
      </c>
      <c r="H6241" s="1">
        <v>954</v>
      </c>
    </row>
    <row r="6242" spans="1:8">
      <c r="A6242" s="4" t="str">
        <f t="shared" si="97"/>
        <v>2012Illinois</v>
      </c>
      <c r="B6242">
        <v>2012</v>
      </c>
      <c r="C6242" t="s">
        <v>20</v>
      </c>
      <c r="D6242" s="1">
        <v>0</v>
      </c>
      <c r="E6242" s="1">
        <v>0</v>
      </c>
      <c r="F6242" s="1">
        <v>0</v>
      </c>
      <c r="G6242" t="s">
        <v>45</v>
      </c>
      <c r="H6242" s="1">
        <v>4588</v>
      </c>
    </row>
    <row r="6243" spans="1:8">
      <c r="A6243" s="4" t="str">
        <f t="shared" si="97"/>
        <v>2012Illinois</v>
      </c>
      <c r="B6243">
        <v>2012</v>
      </c>
      <c r="C6243" t="s">
        <v>20</v>
      </c>
      <c r="D6243" s="1">
        <v>0</v>
      </c>
      <c r="E6243" s="1">
        <v>0</v>
      </c>
      <c r="F6243" s="1">
        <v>0</v>
      </c>
      <c r="G6243" t="s">
        <v>46</v>
      </c>
      <c r="H6243" s="1">
        <v>462</v>
      </c>
    </row>
    <row r="6244" spans="1:8">
      <c r="A6244" s="4" t="str">
        <f t="shared" si="97"/>
        <v>2012Illinois</v>
      </c>
      <c r="B6244">
        <v>2012</v>
      </c>
      <c r="C6244" t="s">
        <v>20</v>
      </c>
      <c r="D6244" s="1">
        <v>0</v>
      </c>
      <c r="E6244" s="1">
        <v>0</v>
      </c>
      <c r="F6244" s="1">
        <v>0</v>
      </c>
      <c r="G6244" t="s">
        <v>47</v>
      </c>
      <c r="H6244" s="1">
        <v>1583</v>
      </c>
    </row>
    <row r="6245" spans="1:8">
      <c r="A6245" s="4" t="str">
        <f t="shared" si="97"/>
        <v>2012Illinois</v>
      </c>
      <c r="B6245">
        <v>2012</v>
      </c>
      <c r="C6245" t="s">
        <v>20</v>
      </c>
      <c r="D6245" s="1">
        <v>0</v>
      </c>
      <c r="E6245" s="1">
        <v>0</v>
      </c>
      <c r="F6245" s="1">
        <v>0</v>
      </c>
      <c r="G6245" t="s">
        <v>48</v>
      </c>
      <c r="H6245" s="1">
        <v>394</v>
      </c>
    </row>
    <row r="6246" spans="1:8">
      <c r="A6246" s="4" t="str">
        <f t="shared" si="97"/>
        <v>2012Illinois</v>
      </c>
      <c r="B6246">
        <v>2012</v>
      </c>
      <c r="C6246" t="s">
        <v>20</v>
      </c>
      <c r="D6246" s="1">
        <v>0</v>
      </c>
      <c r="E6246" s="1">
        <v>0</v>
      </c>
      <c r="F6246" s="1">
        <v>0</v>
      </c>
      <c r="G6246" t="s">
        <v>49</v>
      </c>
      <c r="H6246" s="1">
        <v>4648</v>
      </c>
    </row>
    <row r="6247" spans="1:8">
      <c r="A6247" s="4" t="str">
        <f t="shared" si="97"/>
        <v>2012Illinois</v>
      </c>
      <c r="B6247">
        <v>2012</v>
      </c>
      <c r="C6247" t="s">
        <v>20</v>
      </c>
      <c r="D6247" s="1">
        <v>0</v>
      </c>
      <c r="E6247" s="1">
        <v>0</v>
      </c>
      <c r="F6247" s="1">
        <v>0</v>
      </c>
      <c r="G6247" t="s">
        <v>50</v>
      </c>
      <c r="H6247" s="1">
        <v>16780</v>
      </c>
    </row>
    <row r="6248" spans="1:8">
      <c r="A6248" s="4" t="str">
        <f t="shared" si="97"/>
        <v>2012Illinois</v>
      </c>
      <c r="B6248">
        <v>2012</v>
      </c>
      <c r="C6248" t="s">
        <v>20</v>
      </c>
      <c r="D6248" s="1">
        <v>0</v>
      </c>
      <c r="E6248" s="1">
        <v>0</v>
      </c>
      <c r="F6248" s="1">
        <v>0</v>
      </c>
      <c r="G6248" t="s">
        <v>51</v>
      </c>
      <c r="H6248" s="1">
        <v>1154</v>
      </c>
    </row>
    <row r="6249" spans="1:8">
      <c r="A6249" s="4" t="str">
        <f t="shared" si="97"/>
        <v>2012Illinois</v>
      </c>
      <c r="B6249">
        <v>2012</v>
      </c>
      <c r="C6249" t="s">
        <v>20</v>
      </c>
      <c r="D6249" s="1">
        <v>0</v>
      </c>
      <c r="E6249" s="1">
        <v>0</v>
      </c>
      <c r="F6249" s="1">
        <v>0</v>
      </c>
      <c r="G6249" t="s">
        <v>52</v>
      </c>
      <c r="H6249" s="1">
        <v>156</v>
      </c>
    </row>
    <row r="6250" spans="1:8">
      <c r="A6250" s="4" t="str">
        <f t="shared" si="97"/>
        <v>2012Illinois</v>
      </c>
      <c r="B6250">
        <v>2012</v>
      </c>
      <c r="C6250" t="s">
        <v>20</v>
      </c>
      <c r="D6250" s="1">
        <v>0</v>
      </c>
      <c r="E6250" s="1">
        <v>0</v>
      </c>
      <c r="F6250" s="1">
        <v>0</v>
      </c>
      <c r="G6250" t="s">
        <v>53</v>
      </c>
      <c r="H6250" s="1">
        <v>4311</v>
      </c>
    </row>
    <row r="6251" spans="1:8">
      <c r="A6251" s="4" t="str">
        <f t="shared" si="97"/>
        <v>2012Illinois</v>
      </c>
      <c r="B6251">
        <v>2012</v>
      </c>
      <c r="C6251" t="s">
        <v>20</v>
      </c>
      <c r="D6251" s="1">
        <v>0</v>
      </c>
      <c r="E6251" s="1">
        <v>0</v>
      </c>
      <c r="F6251" s="1">
        <v>0</v>
      </c>
      <c r="G6251" t="s">
        <v>54</v>
      </c>
      <c r="H6251" s="1">
        <v>2704</v>
      </c>
    </row>
    <row r="6252" spans="1:8">
      <c r="A6252" s="4" t="str">
        <f t="shared" si="97"/>
        <v>2012Illinois</v>
      </c>
      <c r="B6252">
        <v>2012</v>
      </c>
      <c r="C6252" t="s">
        <v>20</v>
      </c>
      <c r="D6252" s="1">
        <v>0</v>
      </c>
      <c r="E6252" s="1">
        <v>0</v>
      </c>
      <c r="F6252" s="1">
        <v>0</v>
      </c>
      <c r="G6252" t="s">
        <v>55</v>
      </c>
      <c r="H6252" s="1">
        <v>1221</v>
      </c>
    </row>
    <row r="6253" spans="1:8">
      <c r="A6253" s="4" t="str">
        <f t="shared" si="97"/>
        <v>2012Illinois</v>
      </c>
      <c r="B6253">
        <v>2012</v>
      </c>
      <c r="C6253" t="s">
        <v>20</v>
      </c>
      <c r="D6253" s="1">
        <v>0</v>
      </c>
      <c r="E6253" s="1">
        <v>0</v>
      </c>
      <c r="F6253" s="1">
        <v>0</v>
      </c>
      <c r="G6253" t="s">
        <v>56</v>
      </c>
      <c r="H6253" s="1">
        <v>14414</v>
      </c>
    </row>
    <row r="6254" spans="1:8">
      <c r="A6254" s="4" t="str">
        <f t="shared" si="97"/>
        <v>2012Illinois</v>
      </c>
      <c r="B6254">
        <v>2012</v>
      </c>
      <c r="C6254" t="s">
        <v>20</v>
      </c>
      <c r="D6254" s="1">
        <v>0</v>
      </c>
      <c r="E6254" s="1">
        <v>0</v>
      </c>
      <c r="F6254" s="1">
        <v>0</v>
      </c>
      <c r="G6254" t="s">
        <v>57</v>
      </c>
      <c r="H6254" s="1">
        <v>302</v>
      </c>
    </row>
    <row r="6255" spans="1:8">
      <c r="A6255" s="4" t="str">
        <f t="shared" si="97"/>
        <v>2012Illinois</v>
      </c>
      <c r="B6255">
        <v>2012</v>
      </c>
      <c r="C6255" t="s">
        <v>20</v>
      </c>
      <c r="D6255" s="1">
        <v>0</v>
      </c>
      <c r="E6255" s="1">
        <v>0</v>
      </c>
      <c r="F6255" s="1">
        <v>0</v>
      </c>
      <c r="G6255" t="s">
        <v>58</v>
      </c>
      <c r="H6255" s="1">
        <v>2049</v>
      </c>
    </row>
    <row r="6256" spans="1:8">
      <c r="A6256" s="4" t="str">
        <f t="shared" si="97"/>
        <v>2012Indiana</v>
      </c>
      <c r="B6256">
        <v>2012</v>
      </c>
      <c r="C6256" s="4" t="s">
        <v>21</v>
      </c>
      <c r="D6256" s="1">
        <v>6457067</v>
      </c>
      <c r="E6256" s="1">
        <v>5493090</v>
      </c>
      <c r="F6256" s="1">
        <v>805228</v>
      </c>
      <c r="G6256">
        <v>0</v>
      </c>
      <c r="H6256" s="1">
        <v>0</v>
      </c>
    </row>
    <row r="6257" spans="1:8">
      <c r="A6257" s="4" t="str">
        <f t="shared" si="97"/>
        <v>2012Indiana</v>
      </c>
      <c r="B6257">
        <v>2012</v>
      </c>
      <c r="C6257" t="s">
        <v>21</v>
      </c>
      <c r="D6257" s="1">
        <v>0</v>
      </c>
      <c r="E6257" s="1">
        <v>0</v>
      </c>
      <c r="F6257" s="1">
        <v>0</v>
      </c>
      <c r="G6257" t="s">
        <v>7</v>
      </c>
      <c r="H6257" s="1">
        <v>1625</v>
      </c>
    </row>
    <row r="6258" spans="1:8">
      <c r="A6258" s="4" t="str">
        <f t="shared" si="97"/>
        <v>2012Indiana</v>
      </c>
      <c r="B6258">
        <v>2012</v>
      </c>
      <c r="C6258" t="s">
        <v>21</v>
      </c>
      <c r="D6258" s="1">
        <v>0</v>
      </c>
      <c r="E6258" s="1">
        <v>0</v>
      </c>
      <c r="F6258" s="1">
        <v>0</v>
      </c>
      <c r="G6258" t="s">
        <v>8</v>
      </c>
      <c r="H6258" s="1">
        <v>479</v>
      </c>
    </row>
    <row r="6259" spans="1:8">
      <c r="A6259" s="4" t="str">
        <f t="shared" si="97"/>
        <v>2012Indiana</v>
      </c>
      <c r="B6259">
        <v>2012</v>
      </c>
      <c r="C6259" t="s">
        <v>21</v>
      </c>
      <c r="D6259" s="1">
        <v>0</v>
      </c>
      <c r="E6259" s="1">
        <v>0</v>
      </c>
      <c r="F6259" s="1">
        <v>0</v>
      </c>
      <c r="G6259" t="s">
        <v>9</v>
      </c>
      <c r="H6259" s="1">
        <v>2763</v>
      </c>
    </row>
    <row r="6260" spans="1:8">
      <c r="A6260" s="4" t="str">
        <f t="shared" si="97"/>
        <v>2012Indiana</v>
      </c>
      <c r="B6260">
        <v>2012</v>
      </c>
      <c r="C6260" t="s">
        <v>21</v>
      </c>
      <c r="D6260" s="1">
        <v>0</v>
      </c>
      <c r="E6260" s="1">
        <v>0</v>
      </c>
      <c r="F6260" s="1">
        <v>0</v>
      </c>
      <c r="G6260" t="s">
        <v>10</v>
      </c>
      <c r="H6260" s="1">
        <v>564</v>
      </c>
    </row>
    <row r="6261" spans="1:8">
      <c r="A6261" s="4" t="str">
        <f t="shared" si="97"/>
        <v>2012Indiana</v>
      </c>
      <c r="B6261">
        <v>2012</v>
      </c>
      <c r="C6261" t="s">
        <v>21</v>
      </c>
      <c r="D6261" s="1">
        <v>0</v>
      </c>
      <c r="E6261" s="1">
        <v>0</v>
      </c>
      <c r="F6261" s="1">
        <v>0</v>
      </c>
      <c r="G6261" t="s">
        <v>11</v>
      </c>
      <c r="H6261" s="1">
        <v>6033</v>
      </c>
    </row>
    <row r="6262" spans="1:8">
      <c r="A6262" s="4" t="str">
        <f t="shared" si="97"/>
        <v>2012Indiana</v>
      </c>
      <c r="B6262">
        <v>2012</v>
      </c>
      <c r="C6262" t="s">
        <v>21</v>
      </c>
      <c r="D6262" s="1">
        <v>0</v>
      </c>
      <c r="E6262" s="1">
        <v>0</v>
      </c>
      <c r="F6262" s="1">
        <v>0</v>
      </c>
      <c r="G6262" t="s">
        <v>12</v>
      </c>
      <c r="H6262" s="1">
        <v>1225</v>
      </c>
    </row>
    <row r="6263" spans="1:8">
      <c r="A6263" s="4" t="str">
        <f t="shared" si="97"/>
        <v>2012Indiana</v>
      </c>
      <c r="B6263">
        <v>2012</v>
      </c>
      <c r="C6263" t="s">
        <v>21</v>
      </c>
      <c r="D6263" s="1">
        <v>0</v>
      </c>
      <c r="E6263" s="1">
        <v>0</v>
      </c>
      <c r="F6263" s="1">
        <v>0</v>
      </c>
      <c r="G6263" t="s">
        <v>13</v>
      </c>
      <c r="H6263" s="1">
        <v>823</v>
      </c>
    </row>
    <row r="6264" spans="1:8">
      <c r="A6264" s="4" t="str">
        <f t="shared" si="97"/>
        <v>2012Indiana</v>
      </c>
      <c r="B6264">
        <v>2012</v>
      </c>
      <c r="C6264" t="s">
        <v>21</v>
      </c>
      <c r="D6264" s="1">
        <v>0</v>
      </c>
      <c r="E6264" s="1">
        <v>0</v>
      </c>
      <c r="F6264" s="1">
        <v>0</v>
      </c>
      <c r="G6264" t="s">
        <v>14</v>
      </c>
      <c r="H6264" s="1">
        <v>639</v>
      </c>
    </row>
    <row r="6265" spans="1:8">
      <c r="A6265" s="4" t="str">
        <f t="shared" si="97"/>
        <v>2012Indiana</v>
      </c>
      <c r="B6265">
        <v>2012</v>
      </c>
      <c r="C6265" t="s">
        <v>21</v>
      </c>
      <c r="D6265" s="1">
        <v>0</v>
      </c>
      <c r="E6265" s="1">
        <v>0</v>
      </c>
      <c r="F6265" s="1">
        <v>0</v>
      </c>
      <c r="G6265" t="s">
        <v>15</v>
      </c>
      <c r="H6265" s="1">
        <v>1045</v>
      </c>
    </row>
    <row r="6266" spans="1:8">
      <c r="A6266" s="4" t="str">
        <f t="shared" si="97"/>
        <v>2012Indiana</v>
      </c>
      <c r="B6266">
        <v>2012</v>
      </c>
      <c r="C6266" t="s">
        <v>21</v>
      </c>
      <c r="D6266" s="1">
        <v>0</v>
      </c>
      <c r="E6266" s="1">
        <v>0</v>
      </c>
      <c r="F6266" s="1">
        <v>0</v>
      </c>
      <c r="G6266" t="s">
        <v>16</v>
      </c>
      <c r="H6266" s="1">
        <v>11472</v>
      </c>
    </row>
    <row r="6267" spans="1:8">
      <c r="A6267" s="4" t="str">
        <f t="shared" si="97"/>
        <v>2012Indiana</v>
      </c>
      <c r="B6267">
        <v>2012</v>
      </c>
      <c r="C6267" t="s">
        <v>21</v>
      </c>
      <c r="D6267" s="1">
        <v>0</v>
      </c>
      <c r="E6267" s="1">
        <v>0</v>
      </c>
      <c r="F6267" s="1">
        <v>0</v>
      </c>
      <c r="G6267" t="s">
        <v>17</v>
      </c>
      <c r="H6267" s="1">
        <v>2258</v>
      </c>
    </row>
    <row r="6268" spans="1:8">
      <c r="A6268" s="4" t="str">
        <f t="shared" si="97"/>
        <v>2012Indiana</v>
      </c>
      <c r="B6268">
        <v>2012</v>
      </c>
      <c r="C6268" t="s">
        <v>21</v>
      </c>
      <c r="D6268" s="1">
        <v>0</v>
      </c>
      <c r="E6268" s="1">
        <v>0</v>
      </c>
      <c r="F6268" s="1">
        <v>0</v>
      </c>
      <c r="G6268" t="s">
        <v>18</v>
      </c>
      <c r="H6268" s="1">
        <v>856</v>
      </c>
    </row>
    <row r="6269" spans="1:8">
      <c r="A6269" s="4" t="str">
        <f t="shared" si="97"/>
        <v>2012Indiana</v>
      </c>
      <c r="B6269">
        <v>2012</v>
      </c>
      <c r="C6269" t="s">
        <v>21</v>
      </c>
      <c r="D6269" s="1">
        <v>0</v>
      </c>
      <c r="E6269" s="1">
        <v>0</v>
      </c>
      <c r="F6269" s="1">
        <v>0</v>
      </c>
      <c r="G6269" t="s">
        <v>19</v>
      </c>
      <c r="H6269" s="1">
        <v>186</v>
      </c>
    </row>
    <row r="6270" spans="1:8">
      <c r="A6270" s="4" t="str">
        <f t="shared" si="97"/>
        <v>2012Indiana</v>
      </c>
      <c r="B6270">
        <v>2012</v>
      </c>
      <c r="C6270" t="s">
        <v>21</v>
      </c>
      <c r="D6270" s="1">
        <v>0</v>
      </c>
      <c r="E6270" s="1">
        <v>0</v>
      </c>
      <c r="F6270" s="1">
        <v>0</v>
      </c>
      <c r="G6270" t="s">
        <v>20</v>
      </c>
      <c r="H6270" s="1">
        <v>28436</v>
      </c>
    </row>
    <row r="6271" spans="1:8">
      <c r="A6271" s="4" t="str">
        <f t="shared" si="97"/>
        <v>2012Indiana</v>
      </c>
      <c r="B6271">
        <v>2012</v>
      </c>
      <c r="C6271" t="s">
        <v>21</v>
      </c>
      <c r="D6271" s="1">
        <v>0</v>
      </c>
      <c r="E6271" s="1">
        <v>0</v>
      </c>
      <c r="F6271" s="1">
        <v>0</v>
      </c>
      <c r="G6271" t="s">
        <v>21</v>
      </c>
      <c r="H6271" s="1">
        <v>0</v>
      </c>
    </row>
    <row r="6272" spans="1:8">
      <c r="A6272" s="4" t="str">
        <f t="shared" si="97"/>
        <v>2012Indiana</v>
      </c>
      <c r="B6272">
        <v>2012</v>
      </c>
      <c r="C6272" t="s">
        <v>21</v>
      </c>
      <c r="D6272" s="1">
        <v>0</v>
      </c>
      <c r="E6272" s="1">
        <v>0</v>
      </c>
      <c r="F6272" s="1">
        <v>0</v>
      </c>
      <c r="G6272" t="s">
        <v>22</v>
      </c>
      <c r="H6272" s="1">
        <v>1678</v>
      </c>
    </row>
    <row r="6273" spans="1:8">
      <c r="A6273" s="4" t="str">
        <f t="shared" si="97"/>
        <v>2012Indiana</v>
      </c>
      <c r="B6273">
        <v>2012</v>
      </c>
      <c r="C6273" t="s">
        <v>21</v>
      </c>
      <c r="D6273" s="1">
        <v>0</v>
      </c>
      <c r="E6273" s="1">
        <v>0</v>
      </c>
      <c r="F6273" s="1">
        <v>0</v>
      </c>
      <c r="G6273" t="s">
        <v>23</v>
      </c>
      <c r="H6273" s="1">
        <v>1624</v>
      </c>
    </row>
    <row r="6274" spans="1:8">
      <c r="A6274" s="4" t="str">
        <f t="shared" si="97"/>
        <v>2012Indiana</v>
      </c>
      <c r="B6274">
        <v>2012</v>
      </c>
      <c r="C6274" t="s">
        <v>21</v>
      </c>
      <c r="D6274" s="1">
        <v>0</v>
      </c>
      <c r="E6274" s="1">
        <v>0</v>
      </c>
      <c r="F6274" s="1">
        <v>0</v>
      </c>
      <c r="G6274" t="s">
        <v>24</v>
      </c>
      <c r="H6274" s="1">
        <v>11177</v>
      </c>
    </row>
    <row r="6275" spans="1:8">
      <c r="A6275" s="4" t="str">
        <f t="shared" ref="A6275:A6338" si="98">B6275&amp;C6275</f>
        <v>2012Indiana</v>
      </c>
      <c r="B6275">
        <v>2012</v>
      </c>
      <c r="C6275" t="s">
        <v>21</v>
      </c>
      <c r="D6275" s="1">
        <v>0</v>
      </c>
      <c r="E6275" s="1">
        <v>0</v>
      </c>
      <c r="F6275" s="1">
        <v>0</v>
      </c>
      <c r="G6275" t="s">
        <v>25</v>
      </c>
      <c r="H6275" s="1">
        <v>736</v>
      </c>
    </row>
    <row r="6276" spans="1:8">
      <c r="A6276" s="4" t="str">
        <f t="shared" si="98"/>
        <v>2012Indiana</v>
      </c>
      <c r="B6276">
        <v>2012</v>
      </c>
      <c r="C6276" t="s">
        <v>21</v>
      </c>
      <c r="D6276" s="1">
        <v>0</v>
      </c>
      <c r="E6276" s="1">
        <v>0</v>
      </c>
      <c r="F6276" s="1">
        <v>0</v>
      </c>
      <c r="G6276" t="s">
        <v>26</v>
      </c>
      <c r="H6276" s="1">
        <v>0</v>
      </c>
    </row>
    <row r="6277" spans="1:8">
      <c r="A6277" s="4" t="str">
        <f t="shared" si="98"/>
        <v>2012Indiana</v>
      </c>
      <c r="B6277">
        <v>2012</v>
      </c>
      <c r="C6277" t="s">
        <v>21</v>
      </c>
      <c r="D6277" s="1">
        <v>0</v>
      </c>
      <c r="E6277" s="1">
        <v>0</v>
      </c>
      <c r="F6277" s="1">
        <v>0</v>
      </c>
      <c r="G6277" t="s">
        <v>27</v>
      </c>
      <c r="H6277" s="1">
        <v>1050</v>
      </c>
    </row>
    <row r="6278" spans="1:8">
      <c r="A6278" s="4" t="str">
        <f t="shared" si="98"/>
        <v>2012Indiana</v>
      </c>
      <c r="B6278">
        <v>2012</v>
      </c>
      <c r="C6278" t="s">
        <v>21</v>
      </c>
      <c r="D6278" s="1">
        <v>0</v>
      </c>
      <c r="E6278" s="1">
        <v>0</v>
      </c>
      <c r="F6278" s="1">
        <v>0</v>
      </c>
      <c r="G6278" t="s">
        <v>28</v>
      </c>
      <c r="H6278" s="1">
        <v>837</v>
      </c>
    </row>
    <row r="6279" spans="1:8">
      <c r="A6279" s="4" t="str">
        <f t="shared" si="98"/>
        <v>2012Indiana</v>
      </c>
      <c r="B6279">
        <v>2012</v>
      </c>
      <c r="C6279" t="s">
        <v>21</v>
      </c>
      <c r="D6279" s="1">
        <v>0</v>
      </c>
      <c r="E6279" s="1">
        <v>0</v>
      </c>
      <c r="F6279" s="1">
        <v>0</v>
      </c>
      <c r="G6279" t="s">
        <v>29</v>
      </c>
      <c r="H6279" s="1">
        <v>11017</v>
      </c>
    </row>
    <row r="6280" spans="1:8">
      <c r="A6280" s="4" t="str">
        <f t="shared" si="98"/>
        <v>2012Indiana</v>
      </c>
      <c r="B6280">
        <v>2012</v>
      </c>
      <c r="C6280" t="s">
        <v>21</v>
      </c>
      <c r="D6280" s="1">
        <v>0</v>
      </c>
      <c r="E6280" s="1">
        <v>0</v>
      </c>
      <c r="F6280" s="1">
        <v>0</v>
      </c>
      <c r="G6280" t="s">
        <v>30</v>
      </c>
      <c r="H6280" s="1">
        <v>1543</v>
      </c>
    </row>
    <row r="6281" spans="1:8">
      <c r="A6281" s="4" t="str">
        <f t="shared" si="98"/>
        <v>2012Indiana</v>
      </c>
      <c r="B6281">
        <v>2012</v>
      </c>
      <c r="C6281" t="s">
        <v>21</v>
      </c>
      <c r="D6281" s="1">
        <v>0</v>
      </c>
      <c r="E6281" s="1">
        <v>0</v>
      </c>
      <c r="F6281" s="1">
        <v>0</v>
      </c>
      <c r="G6281" t="s">
        <v>31</v>
      </c>
      <c r="H6281" s="1">
        <v>1948</v>
      </c>
    </row>
    <row r="6282" spans="1:8">
      <c r="A6282" s="4" t="str">
        <f t="shared" si="98"/>
        <v>2012Indiana</v>
      </c>
      <c r="B6282">
        <v>2012</v>
      </c>
      <c r="C6282" t="s">
        <v>21</v>
      </c>
      <c r="D6282" s="1">
        <v>0</v>
      </c>
      <c r="E6282" s="1">
        <v>0</v>
      </c>
      <c r="F6282" s="1">
        <v>0</v>
      </c>
      <c r="G6282" t="s">
        <v>32</v>
      </c>
      <c r="H6282" s="1">
        <v>4526</v>
      </c>
    </row>
    <row r="6283" spans="1:8">
      <c r="A6283" s="4" t="str">
        <f t="shared" si="98"/>
        <v>2012Indiana</v>
      </c>
      <c r="B6283">
        <v>2012</v>
      </c>
      <c r="C6283" t="s">
        <v>21</v>
      </c>
      <c r="D6283" s="1">
        <v>0</v>
      </c>
      <c r="E6283" s="1">
        <v>0</v>
      </c>
      <c r="F6283" s="1">
        <v>0</v>
      </c>
      <c r="G6283" t="s">
        <v>33</v>
      </c>
      <c r="H6283" s="1">
        <v>134</v>
      </c>
    </row>
    <row r="6284" spans="1:8">
      <c r="A6284" s="4" t="str">
        <f t="shared" si="98"/>
        <v>2012Indiana</v>
      </c>
      <c r="B6284">
        <v>2012</v>
      </c>
      <c r="C6284" t="s">
        <v>21</v>
      </c>
      <c r="D6284" s="1">
        <v>0</v>
      </c>
      <c r="E6284" s="1">
        <v>0</v>
      </c>
      <c r="F6284" s="1">
        <v>0</v>
      </c>
      <c r="G6284" t="s">
        <v>34</v>
      </c>
      <c r="H6284" s="1">
        <v>591</v>
      </c>
    </row>
    <row r="6285" spans="1:8">
      <c r="A6285" s="4" t="str">
        <f t="shared" si="98"/>
        <v>2012Indiana</v>
      </c>
      <c r="B6285">
        <v>2012</v>
      </c>
      <c r="C6285" t="s">
        <v>21</v>
      </c>
      <c r="D6285" s="1">
        <v>0</v>
      </c>
      <c r="E6285" s="1">
        <v>0</v>
      </c>
      <c r="F6285" s="1">
        <v>0</v>
      </c>
      <c r="G6285" t="s">
        <v>35</v>
      </c>
      <c r="H6285" s="1">
        <v>1011</v>
      </c>
    </row>
    <row r="6286" spans="1:8">
      <c r="A6286" s="4" t="str">
        <f t="shared" si="98"/>
        <v>2012Indiana</v>
      </c>
      <c r="B6286">
        <v>2012</v>
      </c>
      <c r="C6286" t="s">
        <v>21</v>
      </c>
      <c r="D6286" s="1">
        <v>0</v>
      </c>
      <c r="E6286" s="1">
        <v>0</v>
      </c>
      <c r="F6286" s="1">
        <v>0</v>
      </c>
      <c r="G6286" t="s">
        <v>36</v>
      </c>
      <c r="H6286" s="1">
        <v>0</v>
      </c>
    </row>
    <row r="6287" spans="1:8">
      <c r="A6287" s="4" t="str">
        <f t="shared" si="98"/>
        <v>2012Indiana</v>
      </c>
      <c r="B6287">
        <v>2012</v>
      </c>
      <c r="C6287" t="s">
        <v>21</v>
      </c>
      <c r="D6287" s="1">
        <v>0</v>
      </c>
      <c r="E6287" s="1">
        <v>0</v>
      </c>
      <c r="F6287" s="1">
        <v>0</v>
      </c>
      <c r="G6287" t="s">
        <v>37</v>
      </c>
      <c r="H6287" s="1">
        <v>1537</v>
      </c>
    </row>
    <row r="6288" spans="1:8">
      <c r="A6288" s="4" t="str">
        <f t="shared" si="98"/>
        <v>2012Indiana</v>
      </c>
      <c r="B6288">
        <v>2012</v>
      </c>
      <c r="C6288" t="s">
        <v>21</v>
      </c>
      <c r="D6288" s="1">
        <v>0</v>
      </c>
      <c r="E6288" s="1">
        <v>0</v>
      </c>
      <c r="F6288" s="1">
        <v>0</v>
      </c>
      <c r="G6288" t="s">
        <v>38</v>
      </c>
      <c r="H6288" s="1">
        <v>219</v>
      </c>
    </row>
    <row r="6289" spans="1:8">
      <c r="A6289" s="4" t="str">
        <f t="shared" si="98"/>
        <v>2012Indiana</v>
      </c>
      <c r="B6289">
        <v>2012</v>
      </c>
      <c r="C6289" t="s">
        <v>21</v>
      </c>
      <c r="D6289" s="1">
        <v>0</v>
      </c>
      <c r="E6289" s="1">
        <v>0</v>
      </c>
      <c r="F6289" s="1">
        <v>0</v>
      </c>
      <c r="G6289" t="s">
        <v>39</v>
      </c>
      <c r="H6289" s="1">
        <v>2316</v>
      </c>
    </row>
    <row r="6290" spans="1:8">
      <c r="A6290" s="4" t="str">
        <f t="shared" si="98"/>
        <v>2012Indiana</v>
      </c>
      <c r="B6290">
        <v>2012</v>
      </c>
      <c r="C6290" t="s">
        <v>21</v>
      </c>
      <c r="D6290" s="1">
        <v>0</v>
      </c>
      <c r="E6290" s="1">
        <v>0</v>
      </c>
      <c r="F6290" s="1">
        <v>0</v>
      </c>
      <c r="G6290" t="s">
        <v>40</v>
      </c>
      <c r="H6290" s="1">
        <v>2665</v>
      </c>
    </row>
    <row r="6291" spans="1:8">
      <c r="A6291" s="4" t="str">
        <f t="shared" si="98"/>
        <v>2012Indiana</v>
      </c>
      <c r="B6291">
        <v>2012</v>
      </c>
      <c r="C6291" t="s">
        <v>21</v>
      </c>
      <c r="D6291" s="1">
        <v>0</v>
      </c>
      <c r="E6291" s="1">
        <v>0</v>
      </c>
      <c r="F6291" s="1">
        <v>0</v>
      </c>
      <c r="G6291" t="s">
        <v>41</v>
      </c>
      <c r="H6291" s="1">
        <v>113</v>
      </c>
    </row>
    <row r="6292" spans="1:8">
      <c r="A6292" s="4" t="str">
        <f t="shared" si="98"/>
        <v>2012Indiana</v>
      </c>
      <c r="B6292">
        <v>2012</v>
      </c>
      <c r="C6292" t="s">
        <v>21</v>
      </c>
      <c r="D6292" s="1">
        <v>0</v>
      </c>
      <c r="E6292" s="1">
        <v>0</v>
      </c>
      <c r="F6292" s="1">
        <v>0</v>
      </c>
      <c r="G6292" t="s">
        <v>42</v>
      </c>
      <c r="H6292" s="1">
        <v>11235</v>
      </c>
    </row>
    <row r="6293" spans="1:8">
      <c r="A6293" s="4" t="str">
        <f t="shared" si="98"/>
        <v>2012Indiana</v>
      </c>
      <c r="B6293">
        <v>2012</v>
      </c>
      <c r="C6293" t="s">
        <v>21</v>
      </c>
      <c r="D6293" s="1">
        <v>0</v>
      </c>
      <c r="E6293" s="1">
        <v>0</v>
      </c>
      <c r="F6293" s="1">
        <v>0</v>
      </c>
      <c r="G6293" t="s">
        <v>43</v>
      </c>
      <c r="H6293" s="1">
        <v>1198</v>
      </c>
    </row>
    <row r="6294" spans="1:8">
      <c r="A6294" s="4" t="str">
        <f t="shared" si="98"/>
        <v>2012Indiana</v>
      </c>
      <c r="B6294">
        <v>2012</v>
      </c>
      <c r="C6294" t="s">
        <v>21</v>
      </c>
      <c r="D6294" s="1">
        <v>0</v>
      </c>
      <c r="E6294" s="1">
        <v>0</v>
      </c>
      <c r="F6294" s="1">
        <v>0</v>
      </c>
      <c r="G6294" t="s">
        <v>44</v>
      </c>
      <c r="H6294" s="1">
        <v>387</v>
      </c>
    </row>
    <row r="6295" spans="1:8">
      <c r="A6295" s="4" t="str">
        <f t="shared" si="98"/>
        <v>2012Indiana</v>
      </c>
      <c r="B6295">
        <v>2012</v>
      </c>
      <c r="C6295" t="s">
        <v>21</v>
      </c>
      <c r="D6295" s="1">
        <v>0</v>
      </c>
      <c r="E6295" s="1">
        <v>0</v>
      </c>
      <c r="F6295" s="1">
        <v>0</v>
      </c>
      <c r="G6295" t="s">
        <v>45</v>
      </c>
      <c r="H6295" s="1">
        <v>2419</v>
      </c>
    </row>
    <row r="6296" spans="1:8">
      <c r="A6296" s="4" t="str">
        <f t="shared" si="98"/>
        <v>2012Indiana</v>
      </c>
      <c r="B6296">
        <v>2012</v>
      </c>
      <c r="C6296" t="s">
        <v>21</v>
      </c>
      <c r="D6296" s="1">
        <v>0</v>
      </c>
      <c r="E6296" s="1">
        <v>0</v>
      </c>
      <c r="F6296" s="1">
        <v>0</v>
      </c>
      <c r="G6296" t="s">
        <v>46</v>
      </c>
      <c r="H6296" s="1">
        <v>0</v>
      </c>
    </row>
    <row r="6297" spans="1:8">
      <c r="A6297" s="4" t="str">
        <f t="shared" si="98"/>
        <v>2012Indiana</v>
      </c>
      <c r="B6297">
        <v>2012</v>
      </c>
      <c r="C6297" t="s">
        <v>21</v>
      </c>
      <c r="D6297" s="1">
        <v>0</v>
      </c>
      <c r="E6297" s="1">
        <v>0</v>
      </c>
      <c r="F6297" s="1">
        <v>0</v>
      </c>
      <c r="G6297" t="s">
        <v>47</v>
      </c>
      <c r="H6297" s="1">
        <v>1414</v>
      </c>
    </row>
    <row r="6298" spans="1:8">
      <c r="A6298" s="4" t="str">
        <f t="shared" si="98"/>
        <v>2012Indiana</v>
      </c>
      <c r="B6298">
        <v>2012</v>
      </c>
      <c r="C6298" t="s">
        <v>21</v>
      </c>
      <c r="D6298" s="1">
        <v>0</v>
      </c>
      <c r="E6298" s="1">
        <v>0</v>
      </c>
      <c r="F6298" s="1">
        <v>0</v>
      </c>
      <c r="G6298" t="s">
        <v>48</v>
      </c>
      <c r="H6298" s="1">
        <v>111</v>
      </c>
    </row>
    <row r="6299" spans="1:8">
      <c r="A6299" s="4" t="str">
        <f t="shared" si="98"/>
        <v>2012Indiana</v>
      </c>
      <c r="B6299">
        <v>2012</v>
      </c>
      <c r="C6299" t="s">
        <v>21</v>
      </c>
      <c r="D6299" s="1">
        <v>0</v>
      </c>
      <c r="E6299" s="1">
        <v>0</v>
      </c>
      <c r="F6299" s="1">
        <v>0</v>
      </c>
      <c r="G6299" t="s">
        <v>49</v>
      </c>
      <c r="H6299" s="1">
        <v>3547</v>
      </c>
    </row>
    <row r="6300" spans="1:8">
      <c r="A6300" s="4" t="str">
        <f t="shared" si="98"/>
        <v>2012Indiana</v>
      </c>
      <c r="B6300">
        <v>2012</v>
      </c>
      <c r="C6300" t="s">
        <v>21</v>
      </c>
      <c r="D6300" s="1">
        <v>0</v>
      </c>
      <c r="E6300" s="1">
        <v>0</v>
      </c>
      <c r="F6300" s="1">
        <v>0</v>
      </c>
      <c r="G6300" t="s">
        <v>50</v>
      </c>
      <c r="H6300" s="1">
        <v>4490</v>
      </c>
    </row>
    <row r="6301" spans="1:8">
      <c r="A6301" s="4" t="str">
        <f t="shared" si="98"/>
        <v>2012Indiana</v>
      </c>
      <c r="B6301">
        <v>2012</v>
      </c>
      <c r="C6301" t="s">
        <v>21</v>
      </c>
      <c r="D6301" s="1">
        <v>0</v>
      </c>
      <c r="E6301" s="1">
        <v>0</v>
      </c>
      <c r="F6301" s="1">
        <v>0</v>
      </c>
      <c r="G6301" t="s">
        <v>51</v>
      </c>
      <c r="H6301" s="1">
        <v>105</v>
      </c>
    </row>
    <row r="6302" spans="1:8">
      <c r="A6302" s="4" t="str">
        <f t="shared" si="98"/>
        <v>2012Indiana</v>
      </c>
      <c r="B6302">
        <v>2012</v>
      </c>
      <c r="C6302" t="s">
        <v>21</v>
      </c>
      <c r="D6302" s="1">
        <v>0</v>
      </c>
      <c r="E6302" s="1">
        <v>0</v>
      </c>
      <c r="F6302" s="1">
        <v>0</v>
      </c>
      <c r="G6302" t="s">
        <v>52</v>
      </c>
      <c r="H6302" s="1">
        <v>0</v>
      </c>
    </row>
    <row r="6303" spans="1:8">
      <c r="A6303" s="4" t="str">
        <f t="shared" si="98"/>
        <v>2012Indiana</v>
      </c>
      <c r="B6303">
        <v>2012</v>
      </c>
      <c r="C6303" t="s">
        <v>21</v>
      </c>
      <c r="D6303" s="1">
        <v>0</v>
      </c>
      <c r="E6303" s="1">
        <v>0</v>
      </c>
      <c r="F6303" s="1">
        <v>0</v>
      </c>
      <c r="G6303" t="s">
        <v>53</v>
      </c>
      <c r="H6303" s="1">
        <v>1932</v>
      </c>
    </row>
    <row r="6304" spans="1:8">
      <c r="A6304" s="4" t="str">
        <f t="shared" si="98"/>
        <v>2012Indiana</v>
      </c>
      <c r="B6304">
        <v>2012</v>
      </c>
      <c r="C6304" t="s">
        <v>21</v>
      </c>
      <c r="D6304" s="1">
        <v>0</v>
      </c>
      <c r="E6304" s="1">
        <v>0</v>
      </c>
      <c r="F6304" s="1">
        <v>0</v>
      </c>
      <c r="G6304" t="s">
        <v>54</v>
      </c>
      <c r="H6304" s="1">
        <v>258</v>
      </c>
    </row>
    <row r="6305" spans="1:8">
      <c r="A6305" s="4" t="str">
        <f t="shared" si="98"/>
        <v>2012Indiana</v>
      </c>
      <c r="B6305">
        <v>2012</v>
      </c>
      <c r="C6305" t="s">
        <v>21</v>
      </c>
      <c r="D6305" s="1">
        <v>0</v>
      </c>
      <c r="E6305" s="1">
        <v>0</v>
      </c>
      <c r="F6305" s="1">
        <v>0</v>
      </c>
      <c r="G6305" t="s">
        <v>55</v>
      </c>
      <c r="H6305" s="1">
        <v>507</v>
      </c>
    </row>
    <row r="6306" spans="1:8">
      <c r="A6306" s="4" t="str">
        <f t="shared" si="98"/>
        <v>2012Indiana</v>
      </c>
      <c r="B6306">
        <v>2012</v>
      </c>
      <c r="C6306" t="s">
        <v>21</v>
      </c>
      <c r="D6306" s="1">
        <v>0</v>
      </c>
      <c r="E6306" s="1">
        <v>0</v>
      </c>
      <c r="F6306" s="1">
        <v>0</v>
      </c>
      <c r="G6306" t="s">
        <v>56</v>
      </c>
      <c r="H6306" s="1">
        <v>1727</v>
      </c>
    </row>
    <row r="6307" spans="1:8">
      <c r="A6307" s="4" t="str">
        <f t="shared" si="98"/>
        <v>2012Indiana</v>
      </c>
      <c r="B6307">
        <v>2012</v>
      </c>
      <c r="C6307" t="s">
        <v>21</v>
      </c>
      <c r="D6307" s="1">
        <v>0</v>
      </c>
      <c r="E6307" s="1">
        <v>0</v>
      </c>
      <c r="F6307" s="1">
        <v>0</v>
      </c>
      <c r="G6307" t="s">
        <v>57</v>
      </c>
      <c r="H6307" s="1">
        <v>1681</v>
      </c>
    </row>
    <row r="6308" spans="1:8">
      <c r="A6308" s="4" t="str">
        <f t="shared" si="98"/>
        <v>2012Indiana</v>
      </c>
      <c r="B6308">
        <v>2012</v>
      </c>
      <c r="C6308" t="s">
        <v>21</v>
      </c>
      <c r="D6308" s="1">
        <v>0</v>
      </c>
      <c r="E6308" s="1">
        <v>0</v>
      </c>
      <c r="F6308" s="1">
        <v>0</v>
      </c>
      <c r="G6308" t="s">
        <v>58</v>
      </c>
      <c r="H6308" s="1">
        <v>136</v>
      </c>
    </row>
    <row r="6309" spans="1:8">
      <c r="A6309" s="4" t="str">
        <f t="shared" si="98"/>
        <v>2012Iowa</v>
      </c>
      <c r="B6309">
        <v>2012</v>
      </c>
      <c r="C6309" s="4" t="s">
        <v>22</v>
      </c>
      <c r="D6309" s="1">
        <v>3035469</v>
      </c>
      <c r="E6309" s="1">
        <v>2585979</v>
      </c>
      <c r="F6309" s="1">
        <v>362938</v>
      </c>
      <c r="G6309">
        <v>0</v>
      </c>
      <c r="H6309" s="1">
        <v>0</v>
      </c>
    </row>
    <row r="6310" spans="1:8">
      <c r="A6310" s="4" t="str">
        <f t="shared" si="98"/>
        <v>2012Iowa</v>
      </c>
      <c r="B6310">
        <v>2012</v>
      </c>
      <c r="C6310" t="s">
        <v>22</v>
      </c>
      <c r="D6310" s="1">
        <v>0</v>
      </c>
      <c r="E6310" s="1">
        <v>0</v>
      </c>
      <c r="F6310" s="1">
        <v>0</v>
      </c>
      <c r="G6310" t="s">
        <v>7</v>
      </c>
      <c r="H6310" s="1">
        <v>503</v>
      </c>
    </row>
    <row r="6311" spans="1:8">
      <c r="A6311" s="4" t="str">
        <f t="shared" si="98"/>
        <v>2012Iowa</v>
      </c>
      <c r="B6311">
        <v>2012</v>
      </c>
      <c r="C6311" t="s">
        <v>22</v>
      </c>
      <c r="D6311" s="1">
        <v>0</v>
      </c>
      <c r="E6311" s="1">
        <v>0</v>
      </c>
      <c r="F6311" s="1">
        <v>0</v>
      </c>
      <c r="G6311" t="s">
        <v>8</v>
      </c>
      <c r="H6311" s="1">
        <v>951</v>
      </c>
    </row>
    <row r="6312" spans="1:8">
      <c r="A6312" s="4" t="str">
        <f t="shared" si="98"/>
        <v>2012Iowa</v>
      </c>
      <c r="B6312">
        <v>2012</v>
      </c>
      <c r="C6312" t="s">
        <v>22</v>
      </c>
      <c r="D6312" s="1">
        <v>0</v>
      </c>
      <c r="E6312" s="1">
        <v>0</v>
      </c>
      <c r="F6312" s="1">
        <v>0</v>
      </c>
      <c r="G6312" t="s">
        <v>9</v>
      </c>
      <c r="H6312" s="1">
        <v>1590</v>
      </c>
    </row>
    <row r="6313" spans="1:8">
      <c r="A6313" s="4" t="str">
        <f t="shared" si="98"/>
        <v>2012Iowa</v>
      </c>
      <c r="B6313">
        <v>2012</v>
      </c>
      <c r="C6313" t="s">
        <v>22</v>
      </c>
      <c r="D6313" s="1">
        <v>0</v>
      </c>
      <c r="E6313" s="1">
        <v>0</v>
      </c>
      <c r="F6313" s="1">
        <v>0</v>
      </c>
      <c r="G6313" t="s">
        <v>10</v>
      </c>
      <c r="H6313" s="1">
        <v>451</v>
      </c>
    </row>
    <row r="6314" spans="1:8">
      <c r="A6314" s="4" t="str">
        <f t="shared" si="98"/>
        <v>2012Iowa</v>
      </c>
      <c r="B6314">
        <v>2012</v>
      </c>
      <c r="C6314" t="s">
        <v>22</v>
      </c>
      <c r="D6314" s="1">
        <v>0</v>
      </c>
      <c r="E6314" s="1">
        <v>0</v>
      </c>
      <c r="F6314" s="1">
        <v>0</v>
      </c>
      <c r="G6314" t="s">
        <v>11</v>
      </c>
      <c r="H6314" s="1">
        <v>3268</v>
      </c>
    </row>
    <row r="6315" spans="1:8">
      <c r="A6315" s="4" t="str">
        <f t="shared" si="98"/>
        <v>2012Iowa</v>
      </c>
      <c r="B6315">
        <v>2012</v>
      </c>
      <c r="C6315" t="s">
        <v>22</v>
      </c>
      <c r="D6315" s="1">
        <v>0</v>
      </c>
      <c r="E6315" s="1">
        <v>0</v>
      </c>
      <c r="F6315" s="1">
        <v>0</v>
      </c>
      <c r="G6315" t="s">
        <v>12</v>
      </c>
      <c r="H6315" s="1">
        <v>3252</v>
      </c>
    </row>
    <row r="6316" spans="1:8">
      <c r="A6316" s="4" t="str">
        <f t="shared" si="98"/>
        <v>2012Iowa</v>
      </c>
      <c r="B6316">
        <v>2012</v>
      </c>
      <c r="C6316" t="s">
        <v>22</v>
      </c>
      <c r="D6316" s="1">
        <v>0</v>
      </c>
      <c r="E6316" s="1">
        <v>0</v>
      </c>
      <c r="F6316" s="1">
        <v>0</v>
      </c>
      <c r="G6316" t="s">
        <v>13</v>
      </c>
      <c r="H6316" s="1">
        <v>112</v>
      </c>
    </row>
    <row r="6317" spans="1:8">
      <c r="A6317" s="4" t="str">
        <f t="shared" si="98"/>
        <v>2012Iowa</v>
      </c>
      <c r="B6317">
        <v>2012</v>
      </c>
      <c r="C6317" t="s">
        <v>22</v>
      </c>
      <c r="D6317" s="1">
        <v>0</v>
      </c>
      <c r="E6317" s="1">
        <v>0</v>
      </c>
      <c r="F6317" s="1">
        <v>0</v>
      </c>
      <c r="G6317" t="s">
        <v>14</v>
      </c>
      <c r="H6317" s="1">
        <v>0</v>
      </c>
    </row>
    <row r="6318" spans="1:8">
      <c r="A6318" s="4" t="str">
        <f t="shared" si="98"/>
        <v>2012Iowa</v>
      </c>
      <c r="B6318">
        <v>2012</v>
      </c>
      <c r="C6318" t="s">
        <v>22</v>
      </c>
      <c r="D6318" s="1">
        <v>0</v>
      </c>
      <c r="E6318" s="1">
        <v>0</v>
      </c>
      <c r="F6318" s="1">
        <v>0</v>
      </c>
      <c r="G6318" t="s">
        <v>15</v>
      </c>
      <c r="H6318" s="1">
        <v>151</v>
      </c>
    </row>
    <row r="6319" spans="1:8">
      <c r="A6319" s="4" t="str">
        <f t="shared" si="98"/>
        <v>2012Iowa</v>
      </c>
      <c r="B6319">
        <v>2012</v>
      </c>
      <c r="C6319" t="s">
        <v>22</v>
      </c>
      <c r="D6319" s="1">
        <v>0</v>
      </c>
      <c r="E6319" s="1">
        <v>0</v>
      </c>
      <c r="F6319" s="1">
        <v>0</v>
      </c>
      <c r="G6319" t="s">
        <v>16</v>
      </c>
      <c r="H6319" s="1">
        <v>4335</v>
      </c>
    </row>
    <row r="6320" spans="1:8">
      <c r="A6320" s="4" t="str">
        <f t="shared" si="98"/>
        <v>2012Iowa</v>
      </c>
      <c r="B6320">
        <v>2012</v>
      </c>
      <c r="C6320" t="s">
        <v>22</v>
      </c>
      <c r="D6320" s="1">
        <v>0</v>
      </c>
      <c r="E6320" s="1">
        <v>0</v>
      </c>
      <c r="F6320" s="1">
        <v>0</v>
      </c>
      <c r="G6320" t="s">
        <v>17</v>
      </c>
      <c r="H6320" s="1">
        <v>596</v>
      </c>
    </row>
    <row r="6321" spans="1:8">
      <c r="A6321" s="4" t="str">
        <f t="shared" si="98"/>
        <v>2012Iowa</v>
      </c>
      <c r="B6321">
        <v>2012</v>
      </c>
      <c r="C6321" t="s">
        <v>22</v>
      </c>
      <c r="D6321" s="1">
        <v>0</v>
      </c>
      <c r="E6321" s="1">
        <v>0</v>
      </c>
      <c r="F6321" s="1">
        <v>0</v>
      </c>
      <c r="G6321" t="s">
        <v>18</v>
      </c>
      <c r="H6321" s="1">
        <v>521</v>
      </c>
    </row>
    <row r="6322" spans="1:8">
      <c r="A6322" s="4" t="str">
        <f t="shared" si="98"/>
        <v>2012Iowa</v>
      </c>
      <c r="B6322">
        <v>2012</v>
      </c>
      <c r="C6322" t="s">
        <v>22</v>
      </c>
      <c r="D6322" s="1">
        <v>0</v>
      </c>
      <c r="E6322" s="1">
        <v>0</v>
      </c>
      <c r="F6322" s="1">
        <v>0</v>
      </c>
      <c r="G6322" t="s">
        <v>19</v>
      </c>
      <c r="H6322" s="1">
        <v>290</v>
      </c>
    </row>
    <row r="6323" spans="1:8">
      <c r="A6323" s="4" t="str">
        <f t="shared" si="98"/>
        <v>2012Iowa</v>
      </c>
      <c r="B6323">
        <v>2012</v>
      </c>
      <c r="C6323" t="s">
        <v>22</v>
      </c>
      <c r="D6323" s="1">
        <v>0</v>
      </c>
      <c r="E6323" s="1">
        <v>0</v>
      </c>
      <c r="F6323" s="1">
        <v>0</v>
      </c>
      <c r="G6323" t="s">
        <v>20</v>
      </c>
      <c r="H6323" s="1">
        <v>11969</v>
      </c>
    </row>
    <row r="6324" spans="1:8">
      <c r="A6324" s="4" t="str">
        <f t="shared" si="98"/>
        <v>2012Iowa</v>
      </c>
      <c r="B6324">
        <v>2012</v>
      </c>
      <c r="C6324" t="s">
        <v>22</v>
      </c>
      <c r="D6324" s="1">
        <v>0</v>
      </c>
      <c r="E6324" s="1">
        <v>0</v>
      </c>
      <c r="F6324" s="1">
        <v>0</v>
      </c>
      <c r="G6324" t="s">
        <v>21</v>
      </c>
      <c r="H6324" s="1">
        <v>1716</v>
      </c>
    </row>
    <row r="6325" spans="1:8">
      <c r="A6325" s="4" t="str">
        <f t="shared" si="98"/>
        <v>2012Iowa</v>
      </c>
      <c r="B6325">
        <v>2012</v>
      </c>
      <c r="C6325" t="s">
        <v>22</v>
      </c>
      <c r="D6325" s="1">
        <v>0</v>
      </c>
      <c r="E6325" s="1">
        <v>0</v>
      </c>
      <c r="F6325" s="1">
        <v>0</v>
      </c>
      <c r="G6325" t="s">
        <v>22</v>
      </c>
      <c r="H6325" s="1">
        <v>0</v>
      </c>
    </row>
    <row r="6326" spans="1:8">
      <c r="A6326" s="4" t="str">
        <f t="shared" si="98"/>
        <v>2012Iowa</v>
      </c>
      <c r="B6326">
        <v>2012</v>
      </c>
      <c r="C6326" t="s">
        <v>22</v>
      </c>
      <c r="D6326" s="1">
        <v>0</v>
      </c>
      <c r="E6326" s="1">
        <v>0</v>
      </c>
      <c r="F6326" s="1">
        <v>0</v>
      </c>
      <c r="G6326" t="s">
        <v>23</v>
      </c>
      <c r="H6326" s="1">
        <v>918</v>
      </c>
    </row>
    <row r="6327" spans="1:8">
      <c r="A6327" s="4" t="str">
        <f t="shared" si="98"/>
        <v>2012Iowa</v>
      </c>
      <c r="B6327">
        <v>2012</v>
      </c>
      <c r="C6327" t="s">
        <v>22</v>
      </c>
      <c r="D6327" s="1">
        <v>0</v>
      </c>
      <c r="E6327" s="1">
        <v>0</v>
      </c>
      <c r="F6327" s="1">
        <v>0</v>
      </c>
      <c r="G6327" t="s">
        <v>24</v>
      </c>
      <c r="H6327" s="1">
        <v>819</v>
      </c>
    </row>
    <row r="6328" spans="1:8">
      <c r="A6328" s="4" t="str">
        <f t="shared" si="98"/>
        <v>2012Iowa</v>
      </c>
      <c r="B6328">
        <v>2012</v>
      </c>
      <c r="C6328" t="s">
        <v>22</v>
      </c>
      <c r="D6328" s="1">
        <v>0</v>
      </c>
      <c r="E6328" s="1">
        <v>0</v>
      </c>
      <c r="F6328" s="1">
        <v>0</v>
      </c>
      <c r="G6328" t="s">
        <v>25</v>
      </c>
      <c r="H6328" s="1">
        <v>763</v>
      </c>
    </row>
    <row r="6329" spans="1:8">
      <c r="A6329" s="4" t="str">
        <f t="shared" si="98"/>
        <v>2012Iowa</v>
      </c>
      <c r="B6329">
        <v>2012</v>
      </c>
      <c r="C6329" t="s">
        <v>22</v>
      </c>
      <c r="D6329" s="1">
        <v>0</v>
      </c>
      <c r="E6329" s="1">
        <v>0</v>
      </c>
      <c r="F6329" s="1">
        <v>0</v>
      </c>
      <c r="G6329" t="s">
        <v>26</v>
      </c>
      <c r="H6329" s="1">
        <v>78</v>
      </c>
    </row>
    <row r="6330" spans="1:8">
      <c r="A6330" s="4" t="str">
        <f t="shared" si="98"/>
        <v>2012Iowa</v>
      </c>
      <c r="B6330">
        <v>2012</v>
      </c>
      <c r="C6330" t="s">
        <v>22</v>
      </c>
      <c r="D6330" s="1">
        <v>0</v>
      </c>
      <c r="E6330" s="1">
        <v>0</v>
      </c>
      <c r="F6330" s="1">
        <v>0</v>
      </c>
      <c r="G6330" t="s">
        <v>27</v>
      </c>
      <c r="H6330" s="1">
        <v>419</v>
      </c>
    </row>
    <row r="6331" spans="1:8">
      <c r="A6331" s="4" t="str">
        <f t="shared" si="98"/>
        <v>2012Iowa</v>
      </c>
      <c r="B6331">
        <v>2012</v>
      </c>
      <c r="C6331" t="s">
        <v>22</v>
      </c>
      <c r="D6331" s="1">
        <v>0</v>
      </c>
      <c r="E6331" s="1">
        <v>0</v>
      </c>
      <c r="F6331" s="1">
        <v>0</v>
      </c>
      <c r="G6331" t="s">
        <v>28</v>
      </c>
      <c r="H6331" s="1">
        <v>585</v>
      </c>
    </row>
    <row r="6332" spans="1:8">
      <c r="A6332" s="4" t="str">
        <f t="shared" si="98"/>
        <v>2012Iowa</v>
      </c>
      <c r="B6332">
        <v>2012</v>
      </c>
      <c r="C6332" t="s">
        <v>22</v>
      </c>
      <c r="D6332" s="1">
        <v>0</v>
      </c>
      <c r="E6332" s="1">
        <v>0</v>
      </c>
      <c r="F6332" s="1">
        <v>0</v>
      </c>
      <c r="G6332" t="s">
        <v>29</v>
      </c>
      <c r="H6332" s="1">
        <v>946</v>
      </c>
    </row>
    <row r="6333" spans="1:8">
      <c r="A6333" s="4" t="str">
        <f t="shared" si="98"/>
        <v>2012Iowa</v>
      </c>
      <c r="B6333">
        <v>2012</v>
      </c>
      <c r="C6333" t="s">
        <v>22</v>
      </c>
      <c r="D6333" s="1">
        <v>0</v>
      </c>
      <c r="E6333" s="1">
        <v>0</v>
      </c>
      <c r="F6333" s="1">
        <v>0</v>
      </c>
      <c r="G6333" t="s">
        <v>30</v>
      </c>
      <c r="H6333" s="1">
        <v>7505</v>
      </c>
    </row>
    <row r="6334" spans="1:8">
      <c r="A6334" s="4" t="str">
        <f t="shared" si="98"/>
        <v>2012Iowa</v>
      </c>
      <c r="B6334">
        <v>2012</v>
      </c>
      <c r="C6334" t="s">
        <v>22</v>
      </c>
      <c r="D6334" s="1">
        <v>0</v>
      </c>
      <c r="E6334" s="1">
        <v>0</v>
      </c>
      <c r="F6334" s="1">
        <v>0</v>
      </c>
      <c r="G6334" t="s">
        <v>31</v>
      </c>
      <c r="H6334" s="1">
        <v>751</v>
      </c>
    </row>
    <row r="6335" spans="1:8">
      <c r="A6335" s="4" t="str">
        <f t="shared" si="98"/>
        <v>2012Iowa</v>
      </c>
      <c r="B6335">
        <v>2012</v>
      </c>
      <c r="C6335" t="s">
        <v>22</v>
      </c>
      <c r="D6335" s="1">
        <v>0</v>
      </c>
      <c r="E6335" s="1">
        <v>0</v>
      </c>
      <c r="F6335" s="1">
        <v>0</v>
      </c>
      <c r="G6335" t="s">
        <v>32</v>
      </c>
      <c r="H6335" s="1">
        <v>4168</v>
      </c>
    </row>
    <row r="6336" spans="1:8">
      <c r="A6336" s="4" t="str">
        <f t="shared" si="98"/>
        <v>2012Iowa</v>
      </c>
      <c r="B6336">
        <v>2012</v>
      </c>
      <c r="C6336" t="s">
        <v>22</v>
      </c>
      <c r="D6336" s="1">
        <v>0</v>
      </c>
      <c r="E6336" s="1">
        <v>0</v>
      </c>
      <c r="F6336" s="1">
        <v>0</v>
      </c>
      <c r="G6336" t="s">
        <v>33</v>
      </c>
      <c r="H6336" s="1">
        <v>452</v>
      </c>
    </row>
    <row r="6337" spans="1:8">
      <c r="A6337" s="4" t="str">
        <f t="shared" si="98"/>
        <v>2012Iowa</v>
      </c>
      <c r="B6337">
        <v>2012</v>
      </c>
      <c r="C6337" t="s">
        <v>22</v>
      </c>
      <c r="D6337" s="1">
        <v>0</v>
      </c>
      <c r="E6337" s="1">
        <v>0</v>
      </c>
      <c r="F6337" s="1">
        <v>0</v>
      </c>
      <c r="G6337" t="s">
        <v>34</v>
      </c>
      <c r="H6337" s="1">
        <v>7698</v>
      </c>
    </row>
    <row r="6338" spans="1:8">
      <c r="A6338" s="4" t="str">
        <f t="shared" si="98"/>
        <v>2012Iowa</v>
      </c>
      <c r="B6338">
        <v>2012</v>
      </c>
      <c r="C6338" t="s">
        <v>22</v>
      </c>
      <c r="D6338" s="1">
        <v>0</v>
      </c>
      <c r="E6338" s="1">
        <v>0</v>
      </c>
      <c r="F6338" s="1">
        <v>0</v>
      </c>
      <c r="G6338" t="s">
        <v>35</v>
      </c>
      <c r="H6338" s="1">
        <v>681</v>
      </c>
    </row>
    <row r="6339" spans="1:8">
      <c r="A6339" s="4" t="str">
        <f t="shared" ref="A6339:A6402" si="99">B6339&amp;C6339</f>
        <v>2012Iowa</v>
      </c>
      <c r="B6339">
        <v>2012</v>
      </c>
      <c r="C6339" t="s">
        <v>22</v>
      </c>
      <c r="D6339" s="1">
        <v>0</v>
      </c>
      <c r="E6339" s="1">
        <v>0</v>
      </c>
      <c r="F6339" s="1">
        <v>0</v>
      </c>
      <c r="G6339" t="s">
        <v>36</v>
      </c>
      <c r="H6339" s="1">
        <v>56</v>
      </c>
    </row>
    <row r="6340" spans="1:8">
      <c r="A6340" s="4" t="str">
        <f t="shared" si="99"/>
        <v>2012Iowa</v>
      </c>
      <c r="B6340">
        <v>2012</v>
      </c>
      <c r="C6340" t="s">
        <v>22</v>
      </c>
      <c r="D6340" s="1">
        <v>0</v>
      </c>
      <c r="E6340" s="1">
        <v>0</v>
      </c>
      <c r="F6340" s="1">
        <v>0</v>
      </c>
      <c r="G6340" t="s">
        <v>37</v>
      </c>
      <c r="H6340" s="1">
        <v>1018</v>
      </c>
    </row>
    <row r="6341" spans="1:8">
      <c r="A6341" s="4" t="str">
        <f t="shared" si="99"/>
        <v>2012Iowa</v>
      </c>
      <c r="B6341">
        <v>2012</v>
      </c>
      <c r="C6341" t="s">
        <v>22</v>
      </c>
      <c r="D6341" s="1">
        <v>0</v>
      </c>
      <c r="E6341" s="1">
        <v>0</v>
      </c>
      <c r="F6341" s="1">
        <v>0</v>
      </c>
      <c r="G6341" t="s">
        <v>38</v>
      </c>
      <c r="H6341" s="1">
        <v>114</v>
      </c>
    </row>
    <row r="6342" spans="1:8">
      <c r="A6342" s="4" t="str">
        <f t="shared" si="99"/>
        <v>2012Iowa</v>
      </c>
      <c r="B6342">
        <v>2012</v>
      </c>
      <c r="C6342" t="s">
        <v>22</v>
      </c>
      <c r="D6342" s="1">
        <v>0</v>
      </c>
      <c r="E6342" s="1">
        <v>0</v>
      </c>
      <c r="F6342" s="1">
        <v>0</v>
      </c>
      <c r="G6342" t="s">
        <v>39</v>
      </c>
      <c r="H6342" s="1">
        <v>1230</v>
      </c>
    </row>
    <row r="6343" spans="1:8">
      <c r="A6343" s="4" t="str">
        <f t="shared" si="99"/>
        <v>2012Iowa</v>
      </c>
      <c r="B6343">
        <v>2012</v>
      </c>
      <c r="C6343" t="s">
        <v>22</v>
      </c>
      <c r="D6343" s="1">
        <v>0</v>
      </c>
      <c r="E6343" s="1">
        <v>0</v>
      </c>
      <c r="F6343" s="1">
        <v>0</v>
      </c>
      <c r="G6343" t="s">
        <v>40</v>
      </c>
      <c r="H6343" s="1">
        <v>734</v>
      </c>
    </row>
    <row r="6344" spans="1:8">
      <c r="A6344" s="4" t="str">
        <f t="shared" si="99"/>
        <v>2012Iowa</v>
      </c>
      <c r="B6344">
        <v>2012</v>
      </c>
      <c r="C6344" t="s">
        <v>22</v>
      </c>
      <c r="D6344" s="1">
        <v>0</v>
      </c>
      <c r="E6344" s="1">
        <v>0</v>
      </c>
      <c r="F6344" s="1">
        <v>0</v>
      </c>
      <c r="G6344" t="s">
        <v>41</v>
      </c>
      <c r="H6344" s="1">
        <v>833</v>
      </c>
    </row>
    <row r="6345" spans="1:8">
      <c r="A6345" s="4" t="str">
        <f t="shared" si="99"/>
        <v>2012Iowa</v>
      </c>
      <c r="B6345">
        <v>2012</v>
      </c>
      <c r="C6345" t="s">
        <v>22</v>
      </c>
      <c r="D6345" s="1">
        <v>0</v>
      </c>
      <c r="E6345" s="1">
        <v>0</v>
      </c>
      <c r="F6345" s="1">
        <v>0</v>
      </c>
      <c r="G6345" t="s">
        <v>42</v>
      </c>
      <c r="H6345" s="1">
        <v>1127</v>
      </c>
    </row>
    <row r="6346" spans="1:8">
      <c r="A6346" s="4" t="str">
        <f t="shared" si="99"/>
        <v>2012Iowa</v>
      </c>
      <c r="B6346">
        <v>2012</v>
      </c>
      <c r="C6346" t="s">
        <v>22</v>
      </c>
      <c r="D6346" s="1">
        <v>0</v>
      </c>
      <c r="E6346" s="1">
        <v>0</v>
      </c>
      <c r="F6346" s="1">
        <v>0</v>
      </c>
      <c r="G6346" t="s">
        <v>43</v>
      </c>
      <c r="H6346" s="1">
        <v>1465</v>
      </c>
    </row>
    <row r="6347" spans="1:8">
      <c r="A6347" s="4" t="str">
        <f t="shared" si="99"/>
        <v>2012Iowa</v>
      </c>
      <c r="B6347">
        <v>2012</v>
      </c>
      <c r="C6347" t="s">
        <v>22</v>
      </c>
      <c r="D6347" s="1">
        <v>0</v>
      </c>
      <c r="E6347" s="1">
        <v>0</v>
      </c>
      <c r="F6347" s="1">
        <v>0</v>
      </c>
      <c r="G6347" t="s">
        <v>44</v>
      </c>
      <c r="H6347" s="1">
        <v>348</v>
      </c>
    </row>
    <row r="6348" spans="1:8">
      <c r="A6348" s="4" t="str">
        <f t="shared" si="99"/>
        <v>2012Iowa</v>
      </c>
      <c r="B6348">
        <v>2012</v>
      </c>
      <c r="C6348" t="s">
        <v>22</v>
      </c>
      <c r="D6348" s="1">
        <v>0</v>
      </c>
      <c r="E6348" s="1">
        <v>0</v>
      </c>
      <c r="F6348" s="1">
        <v>0</v>
      </c>
      <c r="G6348" t="s">
        <v>45</v>
      </c>
      <c r="H6348" s="1">
        <v>451</v>
      </c>
    </row>
    <row r="6349" spans="1:8">
      <c r="A6349" s="4" t="str">
        <f t="shared" si="99"/>
        <v>2012Iowa</v>
      </c>
      <c r="B6349">
        <v>2012</v>
      </c>
      <c r="C6349" t="s">
        <v>22</v>
      </c>
      <c r="D6349" s="1">
        <v>0</v>
      </c>
      <c r="E6349" s="1">
        <v>0</v>
      </c>
      <c r="F6349" s="1">
        <v>0</v>
      </c>
      <c r="G6349" t="s">
        <v>46</v>
      </c>
      <c r="H6349" s="1">
        <v>0</v>
      </c>
    </row>
    <row r="6350" spans="1:8">
      <c r="A6350" s="4" t="str">
        <f t="shared" si="99"/>
        <v>2012Iowa</v>
      </c>
      <c r="B6350">
        <v>2012</v>
      </c>
      <c r="C6350" t="s">
        <v>22</v>
      </c>
      <c r="D6350" s="1">
        <v>0</v>
      </c>
      <c r="E6350" s="1">
        <v>0</v>
      </c>
      <c r="F6350" s="1">
        <v>0</v>
      </c>
      <c r="G6350" t="s">
        <v>47</v>
      </c>
      <c r="H6350" s="1">
        <v>943</v>
      </c>
    </row>
    <row r="6351" spans="1:8">
      <c r="A6351" s="4" t="str">
        <f t="shared" si="99"/>
        <v>2012Iowa</v>
      </c>
      <c r="B6351">
        <v>2012</v>
      </c>
      <c r="C6351" t="s">
        <v>22</v>
      </c>
      <c r="D6351" s="1">
        <v>0</v>
      </c>
      <c r="E6351" s="1">
        <v>0</v>
      </c>
      <c r="F6351" s="1">
        <v>0</v>
      </c>
      <c r="G6351" t="s">
        <v>48</v>
      </c>
      <c r="H6351" s="1">
        <v>1158</v>
      </c>
    </row>
    <row r="6352" spans="1:8">
      <c r="A6352" s="4" t="str">
        <f t="shared" si="99"/>
        <v>2012Iowa</v>
      </c>
      <c r="B6352">
        <v>2012</v>
      </c>
      <c r="C6352" t="s">
        <v>22</v>
      </c>
      <c r="D6352" s="1">
        <v>0</v>
      </c>
      <c r="E6352" s="1">
        <v>0</v>
      </c>
      <c r="F6352" s="1">
        <v>0</v>
      </c>
      <c r="G6352" t="s">
        <v>49</v>
      </c>
      <c r="H6352" s="1">
        <v>1148</v>
      </c>
    </row>
    <row r="6353" spans="1:8">
      <c r="A6353" s="4" t="str">
        <f t="shared" si="99"/>
        <v>2012Iowa</v>
      </c>
      <c r="B6353">
        <v>2012</v>
      </c>
      <c r="C6353" t="s">
        <v>22</v>
      </c>
      <c r="D6353" s="1">
        <v>0</v>
      </c>
      <c r="E6353" s="1">
        <v>0</v>
      </c>
      <c r="F6353" s="1">
        <v>0</v>
      </c>
      <c r="G6353" t="s">
        <v>50</v>
      </c>
      <c r="H6353" s="1">
        <v>3553</v>
      </c>
    </row>
    <row r="6354" spans="1:8">
      <c r="A6354" s="4" t="str">
        <f t="shared" si="99"/>
        <v>2012Iowa</v>
      </c>
      <c r="B6354">
        <v>2012</v>
      </c>
      <c r="C6354" t="s">
        <v>22</v>
      </c>
      <c r="D6354" s="1">
        <v>0</v>
      </c>
      <c r="E6354" s="1">
        <v>0</v>
      </c>
      <c r="F6354" s="1">
        <v>0</v>
      </c>
      <c r="G6354" t="s">
        <v>51</v>
      </c>
      <c r="H6354" s="1">
        <v>886</v>
      </c>
    </row>
    <row r="6355" spans="1:8">
      <c r="A6355" s="4" t="str">
        <f t="shared" si="99"/>
        <v>2012Iowa</v>
      </c>
      <c r="B6355">
        <v>2012</v>
      </c>
      <c r="C6355" t="s">
        <v>22</v>
      </c>
      <c r="D6355" s="1">
        <v>0</v>
      </c>
      <c r="E6355" s="1">
        <v>0</v>
      </c>
      <c r="F6355" s="1">
        <v>0</v>
      </c>
      <c r="G6355" t="s">
        <v>52</v>
      </c>
      <c r="H6355" s="1">
        <v>0</v>
      </c>
    </row>
    <row r="6356" spans="1:8">
      <c r="A6356" s="4" t="str">
        <f t="shared" si="99"/>
        <v>2012Iowa</v>
      </c>
      <c r="B6356">
        <v>2012</v>
      </c>
      <c r="C6356" t="s">
        <v>22</v>
      </c>
      <c r="D6356" s="1">
        <v>0</v>
      </c>
      <c r="E6356" s="1">
        <v>0</v>
      </c>
      <c r="F6356" s="1">
        <v>0</v>
      </c>
      <c r="G6356" t="s">
        <v>53</v>
      </c>
      <c r="H6356" s="1">
        <v>268</v>
      </c>
    </row>
    <row r="6357" spans="1:8">
      <c r="A6357" s="4" t="str">
        <f t="shared" si="99"/>
        <v>2012Iowa</v>
      </c>
      <c r="B6357">
        <v>2012</v>
      </c>
      <c r="C6357" t="s">
        <v>22</v>
      </c>
      <c r="D6357" s="1">
        <v>0</v>
      </c>
      <c r="E6357" s="1">
        <v>0</v>
      </c>
      <c r="F6357" s="1">
        <v>0</v>
      </c>
      <c r="G6357" t="s">
        <v>54</v>
      </c>
      <c r="H6357" s="1">
        <v>919</v>
      </c>
    </row>
    <row r="6358" spans="1:8">
      <c r="A6358" s="4" t="str">
        <f t="shared" si="99"/>
        <v>2012Iowa</v>
      </c>
      <c r="B6358">
        <v>2012</v>
      </c>
      <c r="C6358" t="s">
        <v>22</v>
      </c>
      <c r="D6358" s="1">
        <v>0</v>
      </c>
      <c r="E6358" s="1">
        <v>0</v>
      </c>
      <c r="F6358" s="1">
        <v>0</v>
      </c>
      <c r="G6358" t="s">
        <v>55</v>
      </c>
      <c r="H6358" s="1">
        <v>22</v>
      </c>
    </row>
    <row r="6359" spans="1:8">
      <c r="A6359" s="4" t="str">
        <f t="shared" si="99"/>
        <v>2012Iowa</v>
      </c>
      <c r="B6359">
        <v>2012</v>
      </c>
      <c r="C6359" t="s">
        <v>22</v>
      </c>
      <c r="D6359" s="1">
        <v>0</v>
      </c>
      <c r="E6359" s="1">
        <v>0</v>
      </c>
      <c r="F6359" s="1">
        <v>0</v>
      </c>
      <c r="G6359" t="s">
        <v>56</v>
      </c>
      <c r="H6359" s="1">
        <v>3607</v>
      </c>
    </row>
    <row r="6360" spans="1:8">
      <c r="A6360" s="4" t="str">
        <f t="shared" si="99"/>
        <v>2012Iowa</v>
      </c>
      <c r="B6360">
        <v>2012</v>
      </c>
      <c r="C6360" t="s">
        <v>22</v>
      </c>
      <c r="D6360" s="1">
        <v>0</v>
      </c>
      <c r="E6360" s="1">
        <v>0</v>
      </c>
      <c r="F6360" s="1">
        <v>0</v>
      </c>
      <c r="G6360" t="s">
        <v>57</v>
      </c>
      <c r="H6360" s="1">
        <v>392</v>
      </c>
    </row>
    <row r="6361" spans="1:8">
      <c r="A6361" s="4" t="str">
        <f t="shared" si="99"/>
        <v>2012Iowa</v>
      </c>
      <c r="B6361">
        <v>2012</v>
      </c>
      <c r="C6361" t="s">
        <v>22</v>
      </c>
      <c r="D6361" s="1">
        <v>0</v>
      </c>
      <c r="E6361" s="1">
        <v>0</v>
      </c>
      <c r="F6361" s="1">
        <v>0</v>
      </c>
      <c r="G6361" t="s">
        <v>58</v>
      </c>
      <c r="H6361" s="1">
        <v>786</v>
      </c>
    </row>
    <row r="6362" spans="1:8">
      <c r="A6362" s="4" t="str">
        <f t="shared" si="99"/>
        <v>2012Kansas</v>
      </c>
      <c r="B6362">
        <v>2012</v>
      </c>
      <c r="C6362" s="4" t="s">
        <v>23</v>
      </c>
      <c r="D6362" s="1">
        <v>2848708</v>
      </c>
      <c r="E6362" s="1">
        <v>2361899</v>
      </c>
      <c r="F6362" s="1">
        <v>381695</v>
      </c>
      <c r="G6362">
        <v>0</v>
      </c>
      <c r="H6362" s="1">
        <v>0</v>
      </c>
    </row>
    <row r="6363" spans="1:8">
      <c r="A6363" s="4" t="str">
        <f t="shared" si="99"/>
        <v>2012Kansas</v>
      </c>
      <c r="B6363">
        <v>2012</v>
      </c>
      <c r="C6363" t="s">
        <v>23</v>
      </c>
      <c r="D6363" s="1">
        <v>0</v>
      </c>
      <c r="E6363" s="1">
        <v>0</v>
      </c>
      <c r="F6363" s="1">
        <v>0</v>
      </c>
      <c r="G6363" t="s">
        <v>7</v>
      </c>
      <c r="H6363" s="1">
        <v>853</v>
      </c>
    </row>
    <row r="6364" spans="1:8">
      <c r="A6364" s="4" t="str">
        <f t="shared" si="99"/>
        <v>2012Kansas</v>
      </c>
      <c r="B6364">
        <v>2012</v>
      </c>
      <c r="C6364" t="s">
        <v>23</v>
      </c>
      <c r="D6364" s="1">
        <v>0</v>
      </c>
      <c r="E6364" s="1">
        <v>0</v>
      </c>
      <c r="F6364" s="1">
        <v>0</v>
      </c>
      <c r="G6364" t="s">
        <v>8</v>
      </c>
      <c r="H6364" s="1">
        <v>333</v>
      </c>
    </row>
    <row r="6365" spans="1:8">
      <c r="A6365" s="4" t="str">
        <f t="shared" si="99"/>
        <v>2012Kansas</v>
      </c>
      <c r="B6365">
        <v>2012</v>
      </c>
      <c r="C6365" t="s">
        <v>23</v>
      </c>
      <c r="D6365" s="1">
        <v>0</v>
      </c>
      <c r="E6365" s="1">
        <v>0</v>
      </c>
      <c r="F6365" s="1">
        <v>0</v>
      </c>
      <c r="G6365" t="s">
        <v>9</v>
      </c>
      <c r="H6365" s="1">
        <v>3094</v>
      </c>
    </row>
    <row r="6366" spans="1:8">
      <c r="A6366" s="4" t="str">
        <f t="shared" si="99"/>
        <v>2012Kansas</v>
      </c>
      <c r="B6366">
        <v>2012</v>
      </c>
      <c r="C6366" t="s">
        <v>23</v>
      </c>
      <c r="D6366" s="1">
        <v>0</v>
      </c>
      <c r="E6366" s="1">
        <v>0</v>
      </c>
      <c r="F6366" s="1">
        <v>0</v>
      </c>
      <c r="G6366" t="s">
        <v>10</v>
      </c>
      <c r="H6366" s="1">
        <v>2158</v>
      </c>
    </row>
    <row r="6367" spans="1:8">
      <c r="A6367" s="4" t="str">
        <f t="shared" si="99"/>
        <v>2012Kansas</v>
      </c>
      <c r="B6367">
        <v>2012</v>
      </c>
      <c r="C6367" t="s">
        <v>23</v>
      </c>
      <c r="D6367" s="1">
        <v>0</v>
      </c>
      <c r="E6367" s="1">
        <v>0</v>
      </c>
      <c r="F6367" s="1">
        <v>0</v>
      </c>
      <c r="G6367" t="s">
        <v>11</v>
      </c>
      <c r="H6367" s="1">
        <v>5411</v>
      </c>
    </row>
    <row r="6368" spans="1:8">
      <c r="A6368" s="4" t="str">
        <f t="shared" si="99"/>
        <v>2012Kansas</v>
      </c>
      <c r="B6368">
        <v>2012</v>
      </c>
      <c r="C6368" t="s">
        <v>23</v>
      </c>
      <c r="D6368" s="1">
        <v>0</v>
      </c>
      <c r="E6368" s="1">
        <v>0</v>
      </c>
      <c r="F6368" s="1">
        <v>0</v>
      </c>
      <c r="G6368" t="s">
        <v>12</v>
      </c>
      <c r="H6368" s="1">
        <v>3746</v>
      </c>
    </row>
    <row r="6369" spans="1:8">
      <c r="A6369" s="4" t="str">
        <f t="shared" si="99"/>
        <v>2012Kansas</v>
      </c>
      <c r="B6369">
        <v>2012</v>
      </c>
      <c r="C6369" t="s">
        <v>23</v>
      </c>
      <c r="D6369" s="1">
        <v>0</v>
      </c>
      <c r="E6369" s="1">
        <v>0</v>
      </c>
      <c r="F6369" s="1">
        <v>0</v>
      </c>
      <c r="G6369" t="s">
        <v>13</v>
      </c>
      <c r="H6369" s="1">
        <v>210</v>
      </c>
    </row>
    <row r="6370" spans="1:8">
      <c r="A6370" s="4" t="str">
        <f t="shared" si="99"/>
        <v>2012Kansas</v>
      </c>
      <c r="B6370">
        <v>2012</v>
      </c>
      <c r="C6370" t="s">
        <v>23</v>
      </c>
      <c r="D6370" s="1">
        <v>0</v>
      </c>
      <c r="E6370" s="1">
        <v>0</v>
      </c>
      <c r="F6370" s="1">
        <v>0</v>
      </c>
      <c r="G6370" t="s">
        <v>14</v>
      </c>
      <c r="H6370" s="1">
        <v>0</v>
      </c>
    </row>
    <row r="6371" spans="1:8">
      <c r="A6371" s="4" t="str">
        <f t="shared" si="99"/>
        <v>2012Kansas</v>
      </c>
      <c r="B6371">
        <v>2012</v>
      </c>
      <c r="C6371" t="s">
        <v>23</v>
      </c>
      <c r="D6371" s="1">
        <v>0</v>
      </c>
      <c r="E6371" s="1">
        <v>0</v>
      </c>
      <c r="F6371" s="1">
        <v>0</v>
      </c>
      <c r="G6371" t="s">
        <v>15</v>
      </c>
      <c r="H6371" s="1">
        <v>456</v>
      </c>
    </row>
    <row r="6372" spans="1:8">
      <c r="A6372" s="4" t="str">
        <f t="shared" si="99"/>
        <v>2012Kansas</v>
      </c>
      <c r="B6372">
        <v>2012</v>
      </c>
      <c r="C6372" t="s">
        <v>23</v>
      </c>
      <c r="D6372" s="1">
        <v>0</v>
      </c>
      <c r="E6372" s="1">
        <v>0</v>
      </c>
      <c r="F6372" s="1">
        <v>0</v>
      </c>
      <c r="G6372" t="s">
        <v>16</v>
      </c>
      <c r="H6372" s="1">
        <v>3118</v>
      </c>
    </row>
    <row r="6373" spans="1:8">
      <c r="A6373" s="4" t="str">
        <f t="shared" si="99"/>
        <v>2012Kansas</v>
      </c>
      <c r="B6373">
        <v>2012</v>
      </c>
      <c r="C6373" t="s">
        <v>23</v>
      </c>
      <c r="D6373" s="1">
        <v>0</v>
      </c>
      <c r="E6373" s="1">
        <v>0</v>
      </c>
      <c r="F6373" s="1">
        <v>0</v>
      </c>
      <c r="G6373" t="s">
        <v>17</v>
      </c>
      <c r="H6373" s="1">
        <v>1896</v>
      </c>
    </row>
    <row r="6374" spans="1:8">
      <c r="A6374" s="4" t="str">
        <f t="shared" si="99"/>
        <v>2012Kansas</v>
      </c>
      <c r="B6374">
        <v>2012</v>
      </c>
      <c r="C6374" t="s">
        <v>23</v>
      </c>
      <c r="D6374" s="1">
        <v>0</v>
      </c>
      <c r="E6374" s="1">
        <v>0</v>
      </c>
      <c r="F6374" s="1">
        <v>0</v>
      </c>
      <c r="G6374" t="s">
        <v>18</v>
      </c>
      <c r="H6374" s="1">
        <v>149</v>
      </c>
    </row>
    <row r="6375" spans="1:8">
      <c r="A6375" s="4" t="str">
        <f t="shared" si="99"/>
        <v>2012Kansas</v>
      </c>
      <c r="B6375">
        <v>2012</v>
      </c>
      <c r="C6375" t="s">
        <v>23</v>
      </c>
      <c r="D6375" s="1">
        <v>0</v>
      </c>
      <c r="E6375" s="1">
        <v>0</v>
      </c>
      <c r="F6375" s="1">
        <v>0</v>
      </c>
      <c r="G6375" t="s">
        <v>19</v>
      </c>
      <c r="H6375" s="1">
        <v>456</v>
      </c>
    </row>
    <row r="6376" spans="1:8">
      <c r="A6376" s="4" t="str">
        <f t="shared" si="99"/>
        <v>2012Kansas</v>
      </c>
      <c r="B6376">
        <v>2012</v>
      </c>
      <c r="C6376" t="s">
        <v>23</v>
      </c>
      <c r="D6376" s="1">
        <v>0</v>
      </c>
      <c r="E6376" s="1">
        <v>0</v>
      </c>
      <c r="F6376" s="1">
        <v>0</v>
      </c>
      <c r="G6376" t="s">
        <v>20</v>
      </c>
      <c r="H6376" s="1">
        <v>1702</v>
      </c>
    </row>
    <row r="6377" spans="1:8">
      <c r="A6377" s="4" t="str">
        <f t="shared" si="99"/>
        <v>2012Kansas</v>
      </c>
      <c r="B6377">
        <v>2012</v>
      </c>
      <c r="C6377" t="s">
        <v>23</v>
      </c>
      <c r="D6377" s="1">
        <v>0</v>
      </c>
      <c r="E6377" s="1">
        <v>0</v>
      </c>
      <c r="F6377" s="1">
        <v>0</v>
      </c>
      <c r="G6377" t="s">
        <v>21</v>
      </c>
      <c r="H6377" s="1">
        <v>1679</v>
      </c>
    </row>
    <row r="6378" spans="1:8">
      <c r="A6378" s="4" t="str">
        <f t="shared" si="99"/>
        <v>2012Kansas</v>
      </c>
      <c r="B6378">
        <v>2012</v>
      </c>
      <c r="C6378" t="s">
        <v>23</v>
      </c>
      <c r="D6378" s="1">
        <v>0</v>
      </c>
      <c r="E6378" s="1">
        <v>0</v>
      </c>
      <c r="F6378" s="1">
        <v>0</v>
      </c>
      <c r="G6378" t="s">
        <v>22</v>
      </c>
      <c r="H6378" s="1">
        <v>1527</v>
      </c>
    </row>
    <row r="6379" spans="1:8">
      <c r="A6379" s="4" t="str">
        <f t="shared" si="99"/>
        <v>2012Kansas</v>
      </c>
      <c r="B6379">
        <v>2012</v>
      </c>
      <c r="C6379" t="s">
        <v>23</v>
      </c>
      <c r="D6379" s="1">
        <v>0</v>
      </c>
      <c r="E6379" s="1">
        <v>0</v>
      </c>
      <c r="F6379" s="1">
        <v>0</v>
      </c>
      <c r="G6379" t="s">
        <v>23</v>
      </c>
      <c r="H6379" s="1">
        <v>0</v>
      </c>
    </row>
    <row r="6380" spans="1:8">
      <c r="A6380" s="4" t="str">
        <f t="shared" si="99"/>
        <v>2012Kansas</v>
      </c>
      <c r="B6380">
        <v>2012</v>
      </c>
      <c r="C6380" t="s">
        <v>23</v>
      </c>
      <c r="D6380" s="1">
        <v>0</v>
      </c>
      <c r="E6380" s="1">
        <v>0</v>
      </c>
      <c r="F6380" s="1">
        <v>0</v>
      </c>
      <c r="G6380" t="s">
        <v>24</v>
      </c>
      <c r="H6380" s="1">
        <v>617</v>
      </c>
    </row>
    <row r="6381" spans="1:8">
      <c r="A6381" s="4" t="str">
        <f t="shared" si="99"/>
        <v>2012Kansas</v>
      </c>
      <c r="B6381">
        <v>2012</v>
      </c>
      <c r="C6381" t="s">
        <v>23</v>
      </c>
      <c r="D6381" s="1">
        <v>0</v>
      </c>
      <c r="E6381" s="1">
        <v>0</v>
      </c>
      <c r="F6381" s="1">
        <v>0</v>
      </c>
      <c r="G6381" t="s">
        <v>25</v>
      </c>
      <c r="H6381" s="1">
        <v>438</v>
      </c>
    </row>
    <row r="6382" spans="1:8">
      <c r="A6382" s="4" t="str">
        <f t="shared" si="99"/>
        <v>2012Kansas</v>
      </c>
      <c r="B6382">
        <v>2012</v>
      </c>
      <c r="C6382" t="s">
        <v>23</v>
      </c>
      <c r="D6382" s="1">
        <v>0</v>
      </c>
      <c r="E6382" s="1">
        <v>0</v>
      </c>
      <c r="F6382" s="1">
        <v>0</v>
      </c>
      <c r="G6382" t="s">
        <v>26</v>
      </c>
      <c r="H6382" s="1">
        <v>211</v>
      </c>
    </row>
    <row r="6383" spans="1:8">
      <c r="A6383" s="4" t="str">
        <f t="shared" si="99"/>
        <v>2012Kansas</v>
      </c>
      <c r="B6383">
        <v>2012</v>
      </c>
      <c r="C6383" t="s">
        <v>23</v>
      </c>
      <c r="D6383" s="1">
        <v>0</v>
      </c>
      <c r="E6383" s="1">
        <v>0</v>
      </c>
      <c r="F6383" s="1">
        <v>0</v>
      </c>
      <c r="G6383" t="s">
        <v>27</v>
      </c>
      <c r="H6383" s="1">
        <v>282</v>
      </c>
    </row>
    <row r="6384" spans="1:8">
      <c r="A6384" s="4" t="str">
        <f t="shared" si="99"/>
        <v>2012Kansas</v>
      </c>
      <c r="B6384">
        <v>2012</v>
      </c>
      <c r="C6384" t="s">
        <v>23</v>
      </c>
      <c r="D6384" s="1">
        <v>0</v>
      </c>
      <c r="E6384" s="1">
        <v>0</v>
      </c>
      <c r="F6384" s="1">
        <v>0</v>
      </c>
      <c r="G6384" t="s">
        <v>28</v>
      </c>
      <c r="H6384" s="1">
        <v>187</v>
      </c>
    </row>
    <row r="6385" spans="1:8">
      <c r="A6385" s="4" t="str">
        <f t="shared" si="99"/>
        <v>2012Kansas</v>
      </c>
      <c r="B6385">
        <v>2012</v>
      </c>
      <c r="C6385" t="s">
        <v>23</v>
      </c>
      <c r="D6385" s="1">
        <v>0</v>
      </c>
      <c r="E6385" s="1">
        <v>0</v>
      </c>
      <c r="F6385" s="1">
        <v>0</v>
      </c>
      <c r="G6385" t="s">
        <v>29</v>
      </c>
      <c r="H6385" s="1">
        <v>1125</v>
      </c>
    </row>
    <row r="6386" spans="1:8">
      <c r="A6386" s="4" t="str">
        <f t="shared" si="99"/>
        <v>2012Kansas</v>
      </c>
      <c r="B6386">
        <v>2012</v>
      </c>
      <c r="C6386" t="s">
        <v>23</v>
      </c>
      <c r="D6386" s="1">
        <v>0</v>
      </c>
      <c r="E6386" s="1">
        <v>0</v>
      </c>
      <c r="F6386" s="1">
        <v>0</v>
      </c>
      <c r="G6386" t="s">
        <v>30</v>
      </c>
      <c r="H6386" s="1">
        <v>682</v>
      </c>
    </row>
    <row r="6387" spans="1:8">
      <c r="A6387" s="4" t="str">
        <f t="shared" si="99"/>
        <v>2012Kansas</v>
      </c>
      <c r="B6387">
        <v>2012</v>
      </c>
      <c r="C6387" t="s">
        <v>23</v>
      </c>
      <c r="D6387" s="1">
        <v>0</v>
      </c>
      <c r="E6387" s="1">
        <v>0</v>
      </c>
      <c r="F6387" s="1">
        <v>0</v>
      </c>
      <c r="G6387" t="s">
        <v>31</v>
      </c>
      <c r="H6387" s="1">
        <v>452</v>
      </c>
    </row>
    <row r="6388" spans="1:8">
      <c r="A6388" s="4" t="str">
        <f t="shared" si="99"/>
        <v>2012Kansas</v>
      </c>
      <c r="B6388">
        <v>2012</v>
      </c>
      <c r="C6388" t="s">
        <v>23</v>
      </c>
      <c r="D6388" s="1">
        <v>0</v>
      </c>
      <c r="E6388" s="1">
        <v>0</v>
      </c>
      <c r="F6388" s="1">
        <v>0</v>
      </c>
      <c r="G6388" t="s">
        <v>32</v>
      </c>
      <c r="H6388" s="1">
        <v>21022</v>
      </c>
    </row>
    <row r="6389" spans="1:8">
      <c r="A6389" s="4" t="str">
        <f t="shared" si="99"/>
        <v>2012Kansas</v>
      </c>
      <c r="B6389">
        <v>2012</v>
      </c>
      <c r="C6389" t="s">
        <v>23</v>
      </c>
      <c r="D6389" s="1">
        <v>0</v>
      </c>
      <c r="E6389" s="1">
        <v>0</v>
      </c>
      <c r="F6389" s="1">
        <v>0</v>
      </c>
      <c r="G6389" t="s">
        <v>33</v>
      </c>
      <c r="H6389" s="1">
        <v>300</v>
      </c>
    </row>
    <row r="6390" spans="1:8">
      <c r="A6390" s="4" t="str">
        <f t="shared" si="99"/>
        <v>2012Kansas</v>
      </c>
      <c r="B6390">
        <v>2012</v>
      </c>
      <c r="C6390" t="s">
        <v>23</v>
      </c>
      <c r="D6390" s="1">
        <v>0</v>
      </c>
      <c r="E6390" s="1">
        <v>0</v>
      </c>
      <c r="F6390" s="1">
        <v>0</v>
      </c>
      <c r="G6390" t="s">
        <v>34</v>
      </c>
      <c r="H6390" s="1">
        <v>4126</v>
      </c>
    </row>
    <row r="6391" spans="1:8">
      <c r="A6391" s="4" t="str">
        <f t="shared" si="99"/>
        <v>2012Kansas</v>
      </c>
      <c r="B6391">
        <v>2012</v>
      </c>
      <c r="C6391" t="s">
        <v>23</v>
      </c>
      <c r="D6391" s="1">
        <v>0</v>
      </c>
      <c r="E6391" s="1">
        <v>0</v>
      </c>
      <c r="F6391" s="1">
        <v>0</v>
      </c>
      <c r="G6391" t="s">
        <v>35</v>
      </c>
      <c r="H6391" s="1">
        <v>851</v>
      </c>
    </row>
    <row r="6392" spans="1:8">
      <c r="A6392" s="4" t="str">
        <f t="shared" si="99"/>
        <v>2012Kansas</v>
      </c>
      <c r="B6392">
        <v>2012</v>
      </c>
      <c r="C6392" t="s">
        <v>23</v>
      </c>
      <c r="D6392" s="1">
        <v>0</v>
      </c>
      <c r="E6392" s="1">
        <v>0</v>
      </c>
      <c r="F6392" s="1">
        <v>0</v>
      </c>
      <c r="G6392" t="s">
        <v>36</v>
      </c>
      <c r="H6392" s="1">
        <v>0</v>
      </c>
    </row>
    <row r="6393" spans="1:8">
      <c r="A6393" s="4" t="str">
        <f t="shared" si="99"/>
        <v>2012Kansas</v>
      </c>
      <c r="B6393">
        <v>2012</v>
      </c>
      <c r="C6393" t="s">
        <v>23</v>
      </c>
      <c r="D6393" s="1">
        <v>0</v>
      </c>
      <c r="E6393" s="1">
        <v>0</v>
      </c>
      <c r="F6393" s="1">
        <v>0</v>
      </c>
      <c r="G6393" t="s">
        <v>37</v>
      </c>
      <c r="H6393" s="1">
        <v>267</v>
      </c>
    </row>
    <row r="6394" spans="1:8">
      <c r="A6394" s="4" t="str">
        <f t="shared" si="99"/>
        <v>2012Kansas</v>
      </c>
      <c r="B6394">
        <v>2012</v>
      </c>
      <c r="C6394" t="s">
        <v>23</v>
      </c>
      <c r="D6394" s="1">
        <v>0</v>
      </c>
      <c r="E6394" s="1">
        <v>0</v>
      </c>
      <c r="F6394" s="1">
        <v>0</v>
      </c>
      <c r="G6394" t="s">
        <v>38</v>
      </c>
      <c r="H6394" s="1">
        <v>1029</v>
      </c>
    </row>
    <row r="6395" spans="1:8">
      <c r="A6395" s="4" t="str">
        <f t="shared" si="99"/>
        <v>2012Kansas</v>
      </c>
      <c r="B6395">
        <v>2012</v>
      </c>
      <c r="C6395" t="s">
        <v>23</v>
      </c>
      <c r="D6395" s="1">
        <v>0</v>
      </c>
      <c r="E6395" s="1">
        <v>0</v>
      </c>
      <c r="F6395" s="1">
        <v>0</v>
      </c>
      <c r="G6395" t="s">
        <v>39</v>
      </c>
      <c r="H6395" s="1">
        <v>571</v>
      </c>
    </row>
    <row r="6396" spans="1:8">
      <c r="A6396" s="4" t="str">
        <f t="shared" si="99"/>
        <v>2012Kansas</v>
      </c>
      <c r="B6396">
        <v>2012</v>
      </c>
      <c r="C6396" t="s">
        <v>23</v>
      </c>
      <c r="D6396" s="1">
        <v>0</v>
      </c>
      <c r="E6396" s="1">
        <v>0</v>
      </c>
      <c r="F6396" s="1">
        <v>0</v>
      </c>
      <c r="G6396" t="s">
        <v>40</v>
      </c>
      <c r="H6396" s="1">
        <v>813</v>
      </c>
    </row>
    <row r="6397" spans="1:8">
      <c r="A6397" s="4" t="str">
        <f t="shared" si="99"/>
        <v>2012Kansas</v>
      </c>
      <c r="B6397">
        <v>2012</v>
      </c>
      <c r="C6397" t="s">
        <v>23</v>
      </c>
      <c r="D6397" s="1">
        <v>0</v>
      </c>
      <c r="E6397" s="1">
        <v>0</v>
      </c>
      <c r="F6397" s="1">
        <v>0</v>
      </c>
      <c r="G6397" t="s">
        <v>41</v>
      </c>
      <c r="H6397" s="1">
        <v>261</v>
      </c>
    </row>
    <row r="6398" spans="1:8">
      <c r="A6398" s="4" t="str">
        <f t="shared" si="99"/>
        <v>2012Kansas</v>
      </c>
      <c r="B6398">
        <v>2012</v>
      </c>
      <c r="C6398" t="s">
        <v>23</v>
      </c>
      <c r="D6398" s="1">
        <v>0</v>
      </c>
      <c r="E6398" s="1">
        <v>0</v>
      </c>
      <c r="F6398" s="1">
        <v>0</v>
      </c>
      <c r="G6398" t="s">
        <v>42</v>
      </c>
      <c r="H6398" s="1">
        <v>1310</v>
      </c>
    </row>
    <row r="6399" spans="1:8">
      <c r="A6399" s="4" t="str">
        <f t="shared" si="99"/>
        <v>2012Kansas</v>
      </c>
      <c r="B6399">
        <v>2012</v>
      </c>
      <c r="C6399" t="s">
        <v>23</v>
      </c>
      <c r="D6399" s="1">
        <v>0</v>
      </c>
      <c r="E6399" s="1">
        <v>0</v>
      </c>
      <c r="F6399" s="1">
        <v>0</v>
      </c>
      <c r="G6399" t="s">
        <v>43</v>
      </c>
      <c r="H6399" s="1">
        <v>8408</v>
      </c>
    </row>
    <row r="6400" spans="1:8">
      <c r="A6400" s="4" t="str">
        <f t="shared" si="99"/>
        <v>2012Kansas</v>
      </c>
      <c r="B6400">
        <v>2012</v>
      </c>
      <c r="C6400" t="s">
        <v>23</v>
      </c>
      <c r="D6400" s="1">
        <v>0</v>
      </c>
      <c r="E6400" s="1">
        <v>0</v>
      </c>
      <c r="F6400" s="1">
        <v>0</v>
      </c>
      <c r="G6400" t="s">
        <v>44</v>
      </c>
      <c r="H6400" s="1">
        <v>848</v>
      </c>
    </row>
    <row r="6401" spans="1:8">
      <c r="A6401" s="4" t="str">
        <f t="shared" si="99"/>
        <v>2012Kansas</v>
      </c>
      <c r="B6401">
        <v>2012</v>
      </c>
      <c r="C6401" t="s">
        <v>23</v>
      </c>
      <c r="D6401" s="1">
        <v>0</v>
      </c>
      <c r="E6401" s="1">
        <v>0</v>
      </c>
      <c r="F6401" s="1">
        <v>0</v>
      </c>
      <c r="G6401" t="s">
        <v>45</v>
      </c>
      <c r="H6401" s="1">
        <v>918</v>
      </c>
    </row>
    <row r="6402" spans="1:8">
      <c r="A6402" s="4" t="str">
        <f t="shared" si="99"/>
        <v>2012Kansas</v>
      </c>
      <c r="B6402">
        <v>2012</v>
      </c>
      <c r="C6402" t="s">
        <v>23</v>
      </c>
      <c r="D6402" s="1">
        <v>0</v>
      </c>
      <c r="E6402" s="1">
        <v>0</v>
      </c>
      <c r="F6402" s="1">
        <v>0</v>
      </c>
      <c r="G6402" t="s">
        <v>46</v>
      </c>
      <c r="H6402" s="1">
        <v>18</v>
      </c>
    </row>
    <row r="6403" spans="1:8">
      <c r="A6403" s="4" t="str">
        <f t="shared" ref="A6403:A6466" si="100">B6403&amp;C6403</f>
        <v>2012Kansas</v>
      </c>
      <c r="B6403">
        <v>2012</v>
      </c>
      <c r="C6403" t="s">
        <v>23</v>
      </c>
      <c r="D6403" s="1">
        <v>0</v>
      </c>
      <c r="E6403" s="1">
        <v>0</v>
      </c>
      <c r="F6403" s="1">
        <v>0</v>
      </c>
      <c r="G6403" t="s">
        <v>47</v>
      </c>
      <c r="H6403" s="1">
        <v>556</v>
      </c>
    </row>
    <row r="6404" spans="1:8">
      <c r="A6404" s="4" t="str">
        <f t="shared" si="100"/>
        <v>2012Kansas</v>
      </c>
      <c r="B6404">
        <v>2012</v>
      </c>
      <c r="C6404" t="s">
        <v>23</v>
      </c>
      <c r="D6404" s="1">
        <v>0</v>
      </c>
      <c r="E6404" s="1">
        <v>0</v>
      </c>
      <c r="F6404" s="1">
        <v>0</v>
      </c>
      <c r="G6404" t="s">
        <v>48</v>
      </c>
      <c r="H6404" s="1">
        <v>154</v>
      </c>
    </row>
    <row r="6405" spans="1:8">
      <c r="A6405" s="4" t="str">
        <f t="shared" si="100"/>
        <v>2012Kansas</v>
      </c>
      <c r="B6405">
        <v>2012</v>
      </c>
      <c r="C6405" t="s">
        <v>23</v>
      </c>
      <c r="D6405" s="1">
        <v>0</v>
      </c>
      <c r="E6405" s="1">
        <v>0</v>
      </c>
      <c r="F6405" s="1">
        <v>0</v>
      </c>
      <c r="G6405" t="s">
        <v>49</v>
      </c>
      <c r="H6405" s="1">
        <v>1542</v>
      </c>
    </row>
    <row r="6406" spans="1:8">
      <c r="A6406" s="4" t="str">
        <f t="shared" si="100"/>
        <v>2012Kansas</v>
      </c>
      <c r="B6406">
        <v>2012</v>
      </c>
      <c r="C6406" t="s">
        <v>23</v>
      </c>
      <c r="D6406" s="1">
        <v>0</v>
      </c>
      <c r="E6406" s="1">
        <v>0</v>
      </c>
      <c r="F6406" s="1">
        <v>0</v>
      </c>
      <c r="G6406" t="s">
        <v>50</v>
      </c>
      <c r="H6406" s="1">
        <v>8468</v>
      </c>
    </row>
    <row r="6407" spans="1:8">
      <c r="A6407" s="4" t="str">
        <f t="shared" si="100"/>
        <v>2012Kansas</v>
      </c>
      <c r="B6407">
        <v>2012</v>
      </c>
      <c r="C6407" t="s">
        <v>23</v>
      </c>
      <c r="D6407" s="1">
        <v>0</v>
      </c>
      <c r="E6407" s="1">
        <v>0</v>
      </c>
      <c r="F6407" s="1">
        <v>0</v>
      </c>
      <c r="G6407" t="s">
        <v>51</v>
      </c>
      <c r="H6407" s="1">
        <v>97</v>
      </c>
    </row>
    <row r="6408" spans="1:8">
      <c r="A6408" s="4" t="str">
        <f t="shared" si="100"/>
        <v>2012Kansas</v>
      </c>
      <c r="B6408">
        <v>2012</v>
      </c>
      <c r="C6408" t="s">
        <v>23</v>
      </c>
      <c r="D6408" s="1">
        <v>0</v>
      </c>
      <c r="E6408" s="1">
        <v>0</v>
      </c>
      <c r="F6408" s="1">
        <v>0</v>
      </c>
      <c r="G6408" t="s">
        <v>52</v>
      </c>
      <c r="H6408" s="1">
        <v>70</v>
      </c>
    </row>
    <row r="6409" spans="1:8">
      <c r="A6409" s="4" t="str">
        <f t="shared" si="100"/>
        <v>2012Kansas</v>
      </c>
      <c r="B6409">
        <v>2012</v>
      </c>
      <c r="C6409" t="s">
        <v>23</v>
      </c>
      <c r="D6409" s="1">
        <v>0</v>
      </c>
      <c r="E6409" s="1">
        <v>0</v>
      </c>
      <c r="F6409" s="1">
        <v>0</v>
      </c>
      <c r="G6409" t="s">
        <v>53</v>
      </c>
      <c r="H6409" s="1">
        <v>1705</v>
      </c>
    </row>
    <row r="6410" spans="1:8">
      <c r="A6410" s="4" t="str">
        <f t="shared" si="100"/>
        <v>2012Kansas</v>
      </c>
      <c r="B6410">
        <v>2012</v>
      </c>
      <c r="C6410" t="s">
        <v>23</v>
      </c>
      <c r="D6410" s="1">
        <v>0</v>
      </c>
      <c r="E6410" s="1">
        <v>0</v>
      </c>
      <c r="F6410" s="1">
        <v>0</v>
      </c>
      <c r="G6410" t="s">
        <v>54</v>
      </c>
      <c r="H6410" s="1">
        <v>3265</v>
      </c>
    </row>
    <row r="6411" spans="1:8">
      <c r="A6411" s="4" t="str">
        <f t="shared" si="100"/>
        <v>2012Kansas</v>
      </c>
      <c r="B6411">
        <v>2012</v>
      </c>
      <c r="C6411" t="s">
        <v>23</v>
      </c>
      <c r="D6411" s="1">
        <v>0</v>
      </c>
      <c r="E6411" s="1">
        <v>0</v>
      </c>
      <c r="F6411" s="1">
        <v>0</v>
      </c>
      <c r="G6411" t="s">
        <v>55</v>
      </c>
      <c r="H6411" s="1">
        <v>139</v>
      </c>
    </row>
    <row r="6412" spans="1:8">
      <c r="A6412" s="4" t="str">
        <f t="shared" si="100"/>
        <v>2012Kansas</v>
      </c>
      <c r="B6412">
        <v>2012</v>
      </c>
      <c r="C6412" t="s">
        <v>23</v>
      </c>
      <c r="D6412" s="1">
        <v>0</v>
      </c>
      <c r="E6412" s="1">
        <v>0</v>
      </c>
      <c r="F6412" s="1">
        <v>0</v>
      </c>
      <c r="G6412" t="s">
        <v>56</v>
      </c>
      <c r="H6412" s="1">
        <v>486</v>
      </c>
    </row>
    <row r="6413" spans="1:8">
      <c r="A6413" s="4" t="str">
        <f t="shared" si="100"/>
        <v>2012Kansas</v>
      </c>
      <c r="B6413">
        <v>2012</v>
      </c>
      <c r="C6413" t="s">
        <v>23</v>
      </c>
      <c r="D6413" s="1">
        <v>0</v>
      </c>
      <c r="E6413" s="1">
        <v>0</v>
      </c>
      <c r="F6413" s="1">
        <v>0</v>
      </c>
      <c r="G6413" t="s">
        <v>57</v>
      </c>
      <c r="H6413" s="1">
        <v>278</v>
      </c>
    </row>
    <row r="6414" spans="1:8">
      <c r="A6414" s="4" t="str">
        <f t="shared" si="100"/>
        <v>2012Kansas</v>
      </c>
      <c r="B6414">
        <v>2012</v>
      </c>
      <c r="C6414" t="s">
        <v>23</v>
      </c>
      <c r="D6414" s="1">
        <v>0</v>
      </c>
      <c r="E6414" s="1">
        <v>0</v>
      </c>
      <c r="F6414" s="1">
        <v>0</v>
      </c>
      <c r="G6414" t="s">
        <v>58</v>
      </c>
      <c r="H6414" s="1">
        <v>82</v>
      </c>
    </row>
    <row r="6415" spans="1:8">
      <c r="A6415" s="4" t="str">
        <f t="shared" si="100"/>
        <v>2012Kentucky</v>
      </c>
      <c r="B6415">
        <v>2012</v>
      </c>
      <c r="C6415" s="4" t="s">
        <v>24</v>
      </c>
      <c r="D6415" s="1">
        <v>4328626</v>
      </c>
      <c r="E6415" s="1">
        <v>3676472</v>
      </c>
      <c r="F6415" s="1">
        <v>521511</v>
      </c>
      <c r="G6415">
        <v>0</v>
      </c>
      <c r="H6415" s="1">
        <v>0</v>
      </c>
    </row>
    <row r="6416" spans="1:8">
      <c r="A6416" s="4" t="str">
        <f t="shared" si="100"/>
        <v>2012Kentucky</v>
      </c>
      <c r="B6416">
        <v>2012</v>
      </c>
      <c r="C6416" t="s">
        <v>24</v>
      </c>
      <c r="D6416" s="1">
        <v>0</v>
      </c>
      <c r="E6416" s="1">
        <v>0</v>
      </c>
      <c r="F6416" s="1">
        <v>0</v>
      </c>
      <c r="G6416" t="s">
        <v>7</v>
      </c>
      <c r="H6416" s="1">
        <v>4137</v>
      </c>
    </row>
    <row r="6417" spans="1:8">
      <c r="A6417" s="4" t="str">
        <f t="shared" si="100"/>
        <v>2012Kentucky</v>
      </c>
      <c r="B6417">
        <v>2012</v>
      </c>
      <c r="C6417" t="s">
        <v>24</v>
      </c>
      <c r="D6417" s="1">
        <v>0</v>
      </c>
      <c r="E6417" s="1">
        <v>0</v>
      </c>
      <c r="F6417" s="1">
        <v>0</v>
      </c>
      <c r="G6417" t="s">
        <v>8</v>
      </c>
      <c r="H6417" s="1">
        <v>304</v>
      </c>
    </row>
    <row r="6418" spans="1:8">
      <c r="A6418" s="4" t="str">
        <f t="shared" si="100"/>
        <v>2012Kentucky</v>
      </c>
      <c r="B6418">
        <v>2012</v>
      </c>
      <c r="C6418" t="s">
        <v>24</v>
      </c>
      <c r="D6418" s="1">
        <v>0</v>
      </c>
      <c r="E6418" s="1">
        <v>0</v>
      </c>
      <c r="F6418" s="1">
        <v>0</v>
      </c>
      <c r="G6418" t="s">
        <v>9</v>
      </c>
      <c r="H6418" s="1">
        <v>1103</v>
      </c>
    </row>
    <row r="6419" spans="1:8">
      <c r="A6419" s="4" t="str">
        <f t="shared" si="100"/>
        <v>2012Kentucky</v>
      </c>
      <c r="B6419">
        <v>2012</v>
      </c>
      <c r="C6419" t="s">
        <v>24</v>
      </c>
      <c r="D6419" s="1">
        <v>0</v>
      </c>
      <c r="E6419" s="1">
        <v>0</v>
      </c>
      <c r="F6419" s="1">
        <v>0</v>
      </c>
      <c r="G6419" t="s">
        <v>10</v>
      </c>
      <c r="H6419" s="1">
        <v>518</v>
      </c>
    </row>
    <row r="6420" spans="1:8">
      <c r="A6420" s="4" t="str">
        <f t="shared" si="100"/>
        <v>2012Kentucky</v>
      </c>
      <c r="B6420">
        <v>2012</v>
      </c>
      <c r="C6420" t="s">
        <v>24</v>
      </c>
      <c r="D6420" s="1">
        <v>0</v>
      </c>
      <c r="E6420" s="1">
        <v>0</v>
      </c>
      <c r="F6420" s="1">
        <v>0</v>
      </c>
      <c r="G6420" t="s">
        <v>11</v>
      </c>
      <c r="H6420" s="1">
        <v>3415</v>
      </c>
    </row>
    <row r="6421" spans="1:8">
      <c r="A6421" s="4" t="str">
        <f t="shared" si="100"/>
        <v>2012Kentucky</v>
      </c>
      <c r="B6421">
        <v>2012</v>
      </c>
      <c r="C6421" t="s">
        <v>24</v>
      </c>
      <c r="D6421" s="1">
        <v>0</v>
      </c>
      <c r="E6421" s="1">
        <v>0</v>
      </c>
      <c r="F6421" s="1">
        <v>0</v>
      </c>
      <c r="G6421" t="s">
        <v>12</v>
      </c>
      <c r="H6421" s="1">
        <v>712</v>
      </c>
    </row>
    <row r="6422" spans="1:8">
      <c r="A6422" s="4" t="str">
        <f t="shared" si="100"/>
        <v>2012Kentucky</v>
      </c>
      <c r="B6422">
        <v>2012</v>
      </c>
      <c r="C6422" t="s">
        <v>24</v>
      </c>
      <c r="D6422" s="1">
        <v>0</v>
      </c>
      <c r="E6422" s="1">
        <v>0</v>
      </c>
      <c r="F6422" s="1">
        <v>0</v>
      </c>
      <c r="G6422" t="s">
        <v>13</v>
      </c>
      <c r="H6422" s="1">
        <v>246</v>
      </c>
    </row>
    <row r="6423" spans="1:8">
      <c r="A6423" s="4" t="str">
        <f t="shared" si="100"/>
        <v>2012Kentucky</v>
      </c>
      <c r="B6423">
        <v>2012</v>
      </c>
      <c r="C6423" t="s">
        <v>24</v>
      </c>
      <c r="D6423" s="1">
        <v>0</v>
      </c>
      <c r="E6423" s="1">
        <v>0</v>
      </c>
      <c r="F6423" s="1">
        <v>0</v>
      </c>
      <c r="G6423" t="s">
        <v>14</v>
      </c>
      <c r="H6423" s="1">
        <v>706</v>
      </c>
    </row>
    <row r="6424" spans="1:8">
      <c r="A6424" s="4" t="str">
        <f t="shared" si="100"/>
        <v>2012Kentucky</v>
      </c>
      <c r="B6424">
        <v>2012</v>
      </c>
      <c r="C6424" t="s">
        <v>24</v>
      </c>
      <c r="D6424" s="1">
        <v>0</v>
      </c>
      <c r="E6424" s="1">
        <v>0</v>
      </c>
      <c r="F6424" s="1">
        <v>0</v>
      </c>
      <c r="G6424" t="s">
        <v>15</v>
      </c>
      <c r="H6424" s="1">
        <v>254</v>
      </c>
    </row>
    <row r="6425" spans="1:8">
      <c r="A6425" s="4" t="str">
        <f t="shared" si="100"/>
        <v>2012Kentucky</v>
      </c>
      <c r="B6425">
        <v>2012</v>
      </c>
      <c r="C6425" t="s">
        <v>24</v>
      </c>
      <c r="D6425" s="1">
        <v>0</v>
      </c>
      <c r="E6425" s="1">
        <v>0</v>
      </c>
      <c r="F6425" s="1">
        <v>0</v>
      </c>
      <c r="G6425" t="s">
        <v>16</v>
      </c>
      <c r="H6425" s="1">
        <v>9232</v>
      </c>
    </row>
    <row r="6426" spans="1:8">
      <c r="A6426" s="4" t="str">
        <f t="shared" si="100"/>
        <v>2012Kentucky</v>
      </c>
      <c r="B6426">
        <v>2012</v>
      </c>
      <c r="C6426" t="s">
        <v>24</v>
      </c>
      <c r="D6426" s="1">
        <v>0</v>
      </c>
      <c r="E6426" s="1">
        <v>0</v>
      </c>
      <c r="F6426" s="1">
        <v>0</v>
      </c>
      <c r="G6426" t="s">
        <v>17</v>
      </c>
      <c r="H6426" s="1">
        <v>4173</v>
      </c>
    </row>
    <row r="6427" spans="1:8">
      <c r="A6427" s="4" t="str">
        <f t="shared" si="100"/>
        <v>2012Kentucky</v>
      </c>
      <c r="B6427">
        <v>2012</v>
      </c>
      <c r="C6427" t="s">
        <v>24</v>
      </c>
      <c r="D6427" s="1">
        <v>0</v>
      </c>
      <c r="E6427" s="1">
        <v>0</v>
      </c>
      <c r="F6427" s="1">
        <v>0</v>
      </c>
      <c r="G6427" t="s">
        <v>18</v>
      </c>
      <c r="H6427" s="1">
        <v>647</v>
      </c>
    </row>
    <row r="6428" spans="1:8">
      <c r="A6428" s="4" t="str">
        <f t="shared" si="100"/>
        <v>2012Kentucky</v>
      </c>
      <c r="B6428">
        <v>2012</v>
      </c>
      <c r="C6428" t="s">
        <v>24</v>
      </c>
      <c r="D6428" s="1">
        <v>0</v>
      </c>
      <c r="E6428" s="1">
        <v>0</v>
      </c>
      <c r="F6428" s="1">
        <v>0</v>
      </c>
      <c r="G6428" t="s">
        <v>19</v>
      </c>
      <c r="H6428" s="1">
        <v>50</v>
      </c>
    </row>
    <row r="6429" spans="1:8">
      <c r="A6429" s="4" t="str">
        <f t="shared" si="100"/>
        <v>2012Kentucky</v>
      </c>
      <c r="B6429">
        <v>2012</v>
      </c>
      <c r="C6429" t="s">
        <v>24</v>
      </c>
      <c r="D6429" s="1">
        <v>0</v>
      </c>
      <c r="E6429" s="1">
        <v>0</v>
      </c>
      <c r="F6429" s="1">
        <v>0</v>
      </c>
      <c r="G6429" t="s">
        <v>20</v>
      </c>
      <c r="H6429" s="1">
        <v>4445</v>
      </c>
    </row>
    <row r="6430" spans="1:8">
      <c r="A6430" s="4" t="str">
        <f t="shared" si="100"/>
        <v>2012Kentucky</v>
      </c>
      <c r="B6430">
        <v>2012</v>
      </c>
      <c r="C6430" t="s">
        <v>24</v>
      </c>
      <c r="D6430" s="1">
        <v>0</v>
      </c>
      <c r="E6430" s="1">
        <v>0</v>
      </c>
      <c r="F6430" s="1">
        <v>0</v>
      </c>
      <c r="G6430" t="s">
        <v>21</v>
      </c>
      <c r="H6430" s="1">
        <v>12203</v>
      </c>
    </row>
    <row r="6431" spans="1:8">
      <c r="A6431" s="4" t="str">
        <f t="shared" si="100"/>
        <v>2012Kentucky</v>
      </c>
      <c r="B6431">
        <v>2012</v>
      </c>
      <c r="C6431" t="s">
        <v>24</v>
      </c>
      <c r="D6431" s="1">
        <v>0</v>
      </c>
      <c r="E6431" s="1">
        <v>0</v>
      </c>
      <c r="F6431" s="1">
        <v>0</v>
      </c>
      <c r="G6431" t="s">
        <v>22</v>
      </c>
      <c r="H6431" s="1">
        <v>238</v>
      </c>
    </row>
    <row r="6432" spans="1:8">
      <c r="A6432" s="4" t="str">
        <f t="shared" si="100"/>
        <v>2012Kentucky</v>
      </c>
      <c r="B6432">
        <v>2012</v>
      </c>
      <c r="C6432" t="s">
        <v>24</v>
      </c>
      <c r="D6432" s="1">
        <v>0</v>
      </c>
      <c r="E6432" s="1">
        <v>0</v>
      </c>
      <c r="F6432" s="1">
        <v>0</v>
      </c>
      <c r="G6432" t="s">
        <v>23</v>
      </c>
      <c r="H6432" s="1">
        <v>602</v>
      </c>
    </row>
    <row r="6433" spans="1:8">
      <c r="A6433" s="4" t="str">
        <f t="shared" si="100"/>
        <v>2012Kentucky</v>
      </c>
      <c r="B6433">
        <v>2012</v>
      </c>
      <c r="C6433" t="s">
        <v>24</v>
      </c>
      <c r="D6433" s="1">
        <v>0</v>
      </c>
      <c r="E6433" s="1">
        <v>0</v>
      </c>
      <c r="F6433" s="1">
        <v>0</v>
      </c>
      <c r="G6433" t="s">
        <v>24</v>
      </c>
      <c r="H6433" s="1">
        <v>0</v>
      </c>
    </row>
    <row r="6434" spans="1:8">
      <c r="A6434" s="4" t="str">
        <f t="shared" si="100"/>
        <v>2012Kentucky</v>
      </c>
      <c r="B6434">
        <v>2012</v>
      </c>
      <c r="C6434" t="s">
        <v>24</v>
      </c>
      <c r="D6434" s="1">
        <v>0</v>
      </c>
      <c r="E6434" s="1">
        <v>0</v>
      </c>
      <c r="F6434" s="1">
        <v>0</v>
      </c>
      <c r="G6434" t="s">
        <v>25</v>
      </c>
      <c r="H6434" s="1">
        <v>666</v>
      </c>
    </row>
    <row r="6435" spans="1:8">
      <c r="A6435" s="4" t="str">
        <f t="shared" si="100"/>
        <v>2012Kentucky</v>
      </c>
      <c r="B6435">
        <v>2012</v>
      </c>
      <c r="C6435" t="s">
        <v>24</v>
      </c>
      <c r="D6435" s="1">
        <v>0</v>
      </c>
      <c r="E6435" s="1">
        <v>0</v>
      </c>
      <c r="F6435" s="1">
        <v>0</v>
      </c>
      <c r="G6435" t="s">
        <v>26</v>
      </c>
      <c r="H6435" s="1">
        <v>46</v>
      </c>
    </row>
    <row r="6436" spans="1:8">
      <c r="A6436" s="4" t="str">
        <f t="shared" si="100"/>
        <v>2012Kentucky</v>
      </c>
      <c r="B6436">
        <v>2012</v>
      </c>
      <c r="C6436" t="s">
        <v>24</v>
      </c>
      <c r="D6436" s="1">
        <v>0</v>
      </c>
      <c r="E6436" s="1">
        <v>0</v>
      </c>
      <c r="F6436" s="1">
        <v>0</v>
      </c>
      <c r="G6436" t="s">
        <v>27</v>
      </c>
      <c r="H6436" s="1">
        <v>1120</v>
      </c>
    </row>
    <row r="6437" spans="1:8">
      <c r="A6437" s="4" t="str">
        <f t="shared" si="100"/>
        <v>2012Kentucky</v>
      </c>
      <c r="B6437">
        <v>2012</v>
      </c>
      <c r="C6437" t="s">
        <v>24</v>
      </c>
      <c r="D6437" s="1">
        <v>0</v>
      </c>
      <c r="E6437" s="1">
        <v>0</v>
      </c>
      <c r="F6437" s="1">
        <v>0</v>
      </c>
      <c r="G6437" t="s">
        <v>28</v>
      </c>
      <c r="H6437" s="1">
        <v>419</v>
      </c>
    </row>
    <row r="6438" spans="1:8">
      <c r="A6438" s="4" t="str">
        <f t="shared" si="100"/>
        <v>2012Kentucky</v>
      </c>
      <c r="B6438">
        <v>2012</v>
      </c>
      <c r="C6438" t="s">
        <v>24</v>
      </c>
      <c r="D6438" s="1">
        <v>0</v>
      </c>
      <c r="E6438" s="1">
        <v>0</v>
      </c>
      <c r="F6438" s="1">
        <v>0</v>
      </c>
      <c r="G6438" t="s">
        <v>29</v>
      </c>
      <c r="H6438" s="1">
        <v>7302</v>
      </c>
    </row>
    <row r="6439" spans="1:8">
      <c r="A6439" s="4" t="str">
        <f t="shared" si="100"/>
        <v>2012Kentucky</v>
      </c>
      <c r="B6439">
        <v>2012</v>
      </c>
      <c r="C6439" t="s">
        <v>24</v>
      </c>
      <c r="D6439" s="1">
        <v>0</v>
      </c>
      <c r="E6439" s="1">
        <v>0</v>
      </c>
      <c r="F6439" s="1">
        <v>0</v>
      </c>
      <c r="G6439" t="s">
        <v>30</v>
      </c>
      <c r="H6439" s="1">
        <v>605</v>
      </c>
    </row>
    <row r="6440" spans="1:8">
      <c r="A6440" s="4" t="str">
        <f t="shared" si="100"/>
        <v>2012Kentucky</v>
      </c>
      <c r="B6440">
        <v>2012</v>
      </c>
      <c r="C6440" t="s">
        <v>24</v>
      </c>
      <c r="D6440" s="1">
        <v>0</v>
      </c>
      <c r="E6440" s="1">
        <v>0</v>
      </c>
      <c r="F6440" s="1">
        <v>0</v>
      </c>
      <c r="G6440" t="s">
        <v>31</v>
      </c>
      <c r="H6440" s="1">
        <v>646</v>
      </c>
    </row>
    <row r="6441" spans="1:8">
      <c r="A6441" s="4" t="str">
        <f t="shared" si="100"/>
        <v>2012Kentucky</v>
      </c>
      <c r="B6441">
        <v>2012</v>
      </c>
      <c r="C6441" t="s">
        <v>24</v>
      </c>
      <c r="D6441" s="1">
        <v>0</v>
      </c>
      <c r="E6441" s="1">
        <v>0</v>
      </c>
      <c r="F6441" s="1">
        <v>0</v>
      </c>
      <c r="G6441" t="s">
        <v>32</v>
      </c>
      <c r="H6441" s="1">
        <v>2381</v>
      </c>
    </row>
    <row r="6442" spans="1:8">
      <c r="A6442" s="4" t="str">
        <f t="shared" si="100"/>
        <v>2012Kentucky</v>
      </c>
      <c r="B6442">
        <v>2012</v>
      </c>
      <c r="C6442" t="s">
        <v>24</v>
      </c>
      <c r="D6442" s="1">
        <v>0</v>
      </c>
      <c r="E6442" s="1">
        <v>0</v>
      </c>
      <c r="F6442" s="1">
        <v>0</v>
      </c>
      <c r="G6442" t="s">
        <v>33</v>
      </c>
      <c r="H6442" s="1">
        <v>0</v>
      </c>
    </row>
    <row r="6443" spans="1:8">
      <c r="A6443" s="4" t="str">
        <f t="shared" si="100"/>
        <v>2012Kentucky</v>
      </c>
      <c r="B6443">
        <v>2012</v>
      </c>
      <c r="C6443" t="s">
        <v>24</v>
      </c>
      <c r="D6443" s="1">
        <v>0</v>
      </c>
      <c r="E6443" s="1">
        <v>0</v>
      </c>
      <c r="F6443" s="1">
        <v>0</v>
      </c>
      <c r="G6443" t="s">
        <v>34</v>
      </c>
      <c r="H6443" s="1">
        <v>723</v>
      </c>
    </row>
    <row r="6444" spans="1:8">
      <c r="A6444" s="4" t="str">
        <f t="shared" si="100"/>
        <v>2012Kentucky</v>
      </c>
      <c r="B6444">
        <v>2012</v>
      </c>
      <c r="C6444" t="s">
        <v>24</v>
      </c>
      <c r="D6444" s="1">
        <v>0</v>
      </c>
      <c r="E6444" s="1">
        <v>0</v>
      </c>
      <c r="F6444" s="1">
        <v>0</v>
      </c>
      <c r="G6444" t="s">
        <v>35</v>
      </c>
      <c r="H6444" s="1">
        <v>301</v>
      </c>
    </row>
    <row r="6445" spans="1:8">
      <c r="A6445" s="4" t="str">
        <f t="shared" si="100"/>
        <v>2012Kentucky</v>
      </c>
      <c r="B6445">
        <v>2012</v>
      </c>
      <c r="C6445" t="s">
        <v>24</v>
      </c>
      <c r="D6445" s="1">
        <v>0</v>
      </c>
      <c r="E6445" s="1">
        <v>0</v>
      </c>
      <c r="F6445" s="1">
        <v>0</v>
      </c>
      <c r="G6445" t="s">
        <v>36</v>
      </c>
      <c r="H6445" s="1">
        <v>84</v>
      </c>
    </row>
    <row r="6446" spans="1:8">
      <c r="A6446" s="4" t="str">
        <f t="shared" si="100"/>
        <v>2012Kentucky</v>
      </c>
      <c r="B6446">
        <v>2012</v>
      </c>
      <c r="C6446" t="s">
        <v>24</v>
      </c>
      <c r="D6446" s="1">
        <v>0</v>
      </c>
      <c r="E6446" s="1">
        <v>0</v>
      </c>
      <c r="F6446" s="1">
        <v>0</v>
      </c>
      <c r="G6446" t="s">
        <v>37</v>
      </c>
      <c r="H6446" s="1">
        <v>496</v>
      </c>
    </row>
    <row r="6447" spans="1:8">
      <c r="A6447" s="4" t="str">
        <f t="shared" si="100"/>
        <v>2012Kentucky</v>
      </c>
      <c r="B6447">
        <v>2012</v>
      </c>
      <c r="C6447" t="s">
        <v>24</v>
      </c>
      <c r="D6447" s="1">
        <v>0</v>
      </c>
      <c r="E6447" s="1">
        <v>0</v>
      </c>
      <c r="F6447" s="1">
        <v>0</v>
      </c>
      <c r="G6447" t="s">
        <v>38</v>
      </c>
      <c r="H6447" s="1">
        <v>554</v>
      </c>
    </row>
    <row r="6448" spans="1:8">
      <c r="A6448" s="4" t="str">
        <f t="shared" si="100"/>
        <v>2012Kentucky</v>
      </c>
      <c r="B6448">
        <v>2012</v>
      </c>
      <c r="C6448" t="s">
        <v>24</v>
      </c>
      <c r="D6448" s="1">
        <v>0</v>
      </c>
      <c r="E6448" s="1">
        <v>0</v>
      </c>
      <c r="F6448" s="1">
        <v>0</v>
      </c>
      <c r="G6448" t="s">
        <v>39</v>
      </c>
      <c r="H6448" s="1">
        <v>5239</v>
      </c>
    </row>
    <row r="6449" spans="1:8">
      <c r="A6449" s="4" t="str">
        <f t="shared" si="100"/>
        <v>2012Kentucky</v>
      </c>
      <c r="B6449">
        <v>2012</v>
      </c>
      <c r="C6449" t="s">
        <v>24</v>
      </c>
      <c r="D6449" s="1">
        <v>0</v>
      </c>
      <c r="E6449" s="1">
        <v>0</v>
      </c>
      <c r="F6449" s="1">
        <v>0</v>
      </c>
      <c r="G6449" t="s">
        <v>40</v>
      </c>
      <c r="H6449" s="1">
        <v>3643</v>
      </c>
    </row>
    <row r="6450" spans="1:8">
      <c r="A6450" s="4" t="str">
        <f t="shared" si="100"/>
        <v>2012Kentucky</v>
      </c>
      <c r="B6450">
        <v>2012</v>
      </c>
      <c r="C6450" t="s">
        <v>24</v>
      </c>
      <c r="D6450" s="1">
        <v>0</v>
      </c>
      <c r="E6450" s="1">
        <v>0</v>
      </c>
      <c r="F6450" s="1">
        <v>0</v>
      </c>
      <c r="G6450" t="s">
        <v>41</v>
      </c>
      <c r="H6450" s="1">
        <v>122</v>
      </c>
    </row>
    <row r="6451" spans="1:8">
      <c r="A6451" s="4" t="str">
        <f t="shared" si="100"/>
        <v>2012Kentucky</v>
      </c>
      <c r="B6451">
        <v>2012</v>
      </c>
      <c r="C6451" t="s">
        <v>24</v>
      </c>
      <c r="D6451" s="1">
        <v>0</v>
      </c>
      <c r="E6451" s="1">
        <v>0</v>
      </c>
      <c r="F6451" s="1">
        <v>0</v>
      </c>
      <c r="G6451" t="s">
        <v>42</v>
      </c>
      <c r="H6451" s="1">
        <v>17041</v>
      </c>
    </row>
    <row r="6452" spans="1:8">
      <c r="A6452" s="4" t="str">
        <f t="shared" si="100"/>
        <v>2012Kentucky</v>
      </c>
      <c r="B6452">
        <v>2012</v>
      </c>
      <c r="C6452" t="s">
        <v>24</v>
      </c>
      <c r="D6452" s="1">
        <v>0</v>
      </c>
      <c r="E6452" s="1">
        <v>0</v>
      </c>
      <c r="F6452" s="1">
        <v>0</v>
      </c>
      <c r="G6452" t="s">
        <v>43</v>
      </c>
      <c r="H6452" s="1">
        <v>577</v>
      </c>
    </row>
    <row r="6453" spans="1:8">
      <c r="A6453" s="4" t="str">
        <f t="shared" si="100"/>
        <v>2012Kentucky</v>
      </c>
      <c r="B6453">
        <v>2012</v>
      </c>
      <c r="C6453" t="s">
        <v>24</v>
      </c>
      <c r="D6453" s="1">
        <v>0</v>
      </c>
      <c r="E6453" s="1">
        <v>0</v>
      </c>
      <c r="F6453" s="1">
        <v>0</v>
      </c>
      <c r="G6453" t="s">
        <v>44</v>
      </c>
      <c r="H6453" s="1">
        <v>298</v>
      </c>
    </row>
    <row r="6454" spans="1:8">
      <c r="A6454" s="4" t="str">
        <f t="shared" si="100"/>
        <v>2012Kentucky</v>
      </c>
      <c r="B6454">
        <v>2012</v>
      </c>
      <c r="C6454" t="s">
        <v>24</v>
      </c>
      <c r="D6454" s="1">
        <v>0</v>
      </c>
      <c r="E6454" s="1">
        <v>0</v>
      </c>
      <c r="F6454" s="1">
        <v>0</v>
      </c>
      <c r="G6454" t="s">
        <v>45</v>
      </c>
      <c r="H6454" s="1">
        <v>2226</v>
      </c>
    </row>
    <row r="6455" spans="1:8">
      <c r="A6455" s="4" t="str">
        <f t="shared" si="100"/>
        <v>2012Kentucky</v>
      </c>
      <c r="B6455">
        <v>2012</v>
      </c>
      <c r="C6455" t="s">
        <v>24</v>
      </c>
      <c r="D6455" s="1">
        <v>0</v>
      </c>
      <c r="E6455" s="1">
        <v>0</v>
      </c>
      <c r="F6455" s="1">
        <v>0</v>
      </c>
      <c r="G6455" t="s">
        <v>46</v>
      </c>
      <c r="H6455" s="1">
        <v>0</v>
      </c>
    </row>
    <row r="6456" spans="1:8">
      <c r="A6456" s="4" t="str">
        <f t="shared" si="100"/>
        <v>2012Kentucky</v>
      </c>
      <c r="B6456">
        <v>2012</v>
      </c>
      <c r="C6456" t="s">
        <v>24</v>
      </c>
      <c r="D6456" s="1">
        <v>0</v>
      </c>
      <c r="E6456" s="1">
        <v>0</v>
      </c>
      <c r="F6456" s="1">
        <v>0</v>
      </c>
      <c r="G6456" t="s">
        <v>47</v>
      </c>
      <c r="H6456" s="1">
        <v>1347</v>
      </c>
    </row>
    <row r="6457" spans="1:8">
      <c r="A6457" s="4" t="str">
        <f t="shared" si="100"/>
        <v>2012Kentucky</v>
      </c>
      <c r="B6457">
        <v>2012</v>
      </c>
      <c r="C6457" t="s">
        <v>24</v>
      </c>
      <c r="D6457" s="1">
        <v>0</v>
      </c>
      <c r="E6457" s="1">
        <v>0</v>
      </c>
      <c r="F6457" s="1">
        <v>0</v>
      </c>
      <c r="G6457" t="s">
        <v>48</v>
      </c>
      <c r="H6457" s="1">
        <v>0</v>
      </c>
    </row>
    <row r="6458" spans="1:8">
      <c r="A6458" s="4" t="str">
        <f t="shared" si="100"/>
        <v>2012Kentucky</v>
      </c>
      <c r="B6458">
        <v>2012</v>
      </c>
      <c r="C6458" t="s">
        <v>24</v>
      </c>
      <c r="D6458" s="1">
        <v>0</v>
      </c>
      <c r="E6458" s="1">
        <v>0</v>
      </c>
      <c r="F6458" s="1">
        <v>0</v>
      </c>
      <c r="G6458" t="s">
        <v>49</v>
      </c>
      <c r="H6458" s="1">
        <v>10064</v>
      </c>
    </row>
    <row r="6459" spans="1:8">
      <c r="A6459" s="4" t="str">
        <f t="shared" si="100"/>
        <v>2012Kentucky</v>
      </c>
      <c r="B6459">
        <v>2012</v>
      </c>
      <c r="C6459" t="s">
        <v>24</v>
      </c>
      <c r="D6459" s="1">
        <v>0</v>
      </c>
      <c r="E6459" s="1">
        <v>0</v>
      </c>
      <c r="F6459" s="1">
        <v>0</v>
      </c>
      <c r="G6459" t="s">
        <v>50</v>
      </c>
      <c r="H6459" s="1">
        <v>3345</v>
      </c>
    </row>
    <row r="6460" spans="1:8">
      <c r="A6460" s="4" t="str">
        <f t="shared" si="100"/>
        <v>2012Kentucky</v>
      </c>
      <c r="B6460">
        <v>2012</v>
      </c>
      <c r="C6460" t="s">
        <v>24</v>
      </c>
      <c r="D6460" s="1">
        <v>0</v>
      </c>
      <c r="E6460" s="1">
        <v>0</v>
      </c>
      <c r="F6460" s="1">
        <v>0</v>
      </c>
      <c r="G6460" t="s">
        <v>51</v>
      </c>
      <c r="H6460" s="1">
        <v>464</v>
      </c>
    </row>
    <row r="6461" spans="1:8">
      <c r="A6461" s="4" t="str">
        <f t="shared" si="100"/>
        <v>2012Kentucky</v>
      </c>
      <c r="B6461">
        <v>2012</v>
      </c>
      <c r="C6461" t="s">
        <v>24</v>
      </c>
      <c r="D6461" s="1">
        <v>0</v>
      </c>
      <c r="E6461" s="1">
        <v>0</v>
      </c>
      <c r="F6461" s="1">
        <v>0</v>
      </c>
      <c r="G6461" t="s">
        <v>52</v>
      </c>
      <c r="H6461" s="1">
        <v>45</v>
      </c>
    </row>
    <row r="6462" spans="1:8">
      <c r="A6462" s="4" t="str">
        <f t="shared" si="100"/>
        <v>2012Kentucky</v>
      </c>
      <c r="B6462">
        <v>2012</v>
      </c>
      <c r="C6462" t="s">
        <v>24</v>
      </c>
      <c r="D6462" s="1">
        <v>0</v>
      </c>
      <c r="E6462" s="1">
        <v>0</v>
      </c>
      <c r="F6462" s="1">
        <v>0</v>
      </c>
      <c r="G6462" t="s">
        <v>53</v>
      </c>
      <c r="H6462" s="1">
        <v>3319</v>
      </c>
    </row>
    <row r="6463" spans="1:8">
      <c r="A6463" s="4" t="str">
        <f t="shared" si="100"/>
        <v>2012Kentucky</v>
      </c>
      <c r="B6463">
        <v>2012</v>
      </c>
      <c r="C6463" t="s">
        <v>24</v>
      </c>
      <c r="D6463" s="1">
        <v>0</v>
      </c>
      <c r="E6463" s="1">
        <v>0</v>
      </c>
      <c r="F6463" s="1">
        <v>0</v>
      </c>
      <c r="G6463" t="s">
        <v>54</v>
      </c>
      <c r="H6463" s="1">
        <v>1988</v>
      </c>
    </row>
    <row r="6464" spans="1:8">
      <c r="A6464" s="4" t="str">
        <f t="shared" si="100"/>
        <v>2012Kentucky</v>
      </c>
      <c r="B6464">
        <v>2012</v>
      </c>
      <c r="C6464" t="s">
        <v>24</v>
      </c>
      <c r="D6464" s="1">
        <v>0</v>
      </c>
      <c r="E6464" s="1">
        <v>0</v>
      </c>
      <c r="F6464" s="1">
        <v>0</v>
      </c>
      <c r="G6464" t="s">
        <v>55</v>
      </c>
      <c r="H6464" s="1">
        <v>3346</v>
      </c>
    </row>
    <row r="6465" spans="1:8">
      <c r="A6465" s="4" t="str">
        <f t="shared" si="100"/>
        <v>2012Kentucky</v>
      </c>
      <c r="B6465">
        <v>2012</v>
      </c>
      <c r="C6465" t="s">
        <v>24</v>
      </c>
      <c r="D6465" s="1">
        <v>0</v>
      </c>
      <c r="E6465" s="1">
        <v>0</v>
      </c>
      <c r="F6465" s="1">
        <v>0</v>
      </c>
      <c r="G6465" t="s">
        <v>56</v>
      </c>
      <c r="H6465" s="1">
        <v>1395</v>
      </c>
    </row>
    <row r="6466" spans="1:8">
      <c r="A6466" s="4" t="str">
        <f t="shared" si="100"/>
        <v>2012Kentucky</v>
      </c>
      <c r="B6466">
        <v>2012</v>
      </c>
      <c r="C6466" t="s">
        <v>24</v>
      </c>
      <c r="D6466" s="1">
        <v>0</v>
      </c>
      <c r="E6466" s="1">
        <v>0</v>
      </c>
      <c r="F6466" s="1">
        <v>0</v>
      </c>
      <c r="G6466" t="s">
        <v>57</v>
      </c>
      <c r="H6466" s="1">
        <v>0</v>
      </c>
    </row>
    <row r="6467" spans="1:8">
      <c r="A6467" s="4" t="str">
        <f t="shared" ref="A6467:A6530" si="101">B6467&amp;C6467</f>
        <v>2012Kentucky</v>
      </c>
      <c r="B6467">
        <v>2012</v>
      </c>
      <c r="C6467" t="s">
        <v>24</v>
      </c>
      <c r="D6467" s="1">
        <v>0</v>
      </c>
      <c r="E6467" s="1">
        <v>0</v>
      </c>
      <c r="F6467" s="1">
        <v>0</v>
      </c>
      <c r="G6467" t="s">
        <v>58</v>
      </c>
      <c r="H6467" s="1">
        <v>170</v>
      </c>
    </row>
    <row r="6468" spans="1:8">
      <c r="A6468" s="4" t="str">
        <f t="shared" si="101"/>
        <v>2012Louisiana</v>
      </c>
      <c r="B6468">
        <v>2012</v>
      </c>
      <c r="C6468" s="4" t="s">
        <v>25</v>
      </c>
      <c r="D6468" s="1">
        <v>4545914</v>
      </c>
      <c r="E6468" s="1">
        <v>3912023</v>
      </c>
      <c r="F6468" s="1">
        <v>528406</v>
      </c>
      <c r="G6468">
        <v>0</v>
      </c>
      <c r="H6468" s="1">
        <v>0</v>
      </c>
    </row>
    <row r="6469" spans="1:8">
      <c r="A6469" s="4" t="str">
        <f t="shared" si="101"/>
        <v>2012Louisiana</v>
      </c>
      <c r="B6469">
        <v>2012</v>
      </c>
      <c r="C6469" t="s">
        <v>25</v>
      </c>
      <c r="D6469" s="1">
        <v>0</v>
      </c>
      <c r="E6469" s="1">
        <v>0</v>
      </c>
      <c r="F6469" s="1">
        <v>0</v>
      </c>
      <c r="G6469" t="s">
        <v>7</v>
      </c>
      <c r="H6469" s="1">
        <v>2329</v>
      </c>
    </row>
    <row r="6470" spans="1:8">
      <c r="A6470" s="4" t="str">
        <f t="shared" si="101"/>
        <v>2012Louisiana</v>
      </c>
      <c r="B6470">
        <v>2012</v>
      </c>
      <c r="C6470" t="s">
        <v>25</v>
      </c>
      <c r="D6470" s="1">
        <v>0</v>
      </c>
      <c r="E6470" s="1">
        <v>0</v>
      </c>
      <c r="F6470" s="1">
        <v>0</v>
      </c>
      <c r="G6470" t="s">
        <v>8</v>
      </c>
      <c r="H6470" s="1">
        <v>403</v>
      </c>
    </row>
    <row r="6471" spans="1:8">
      <c r="A6471" s="4" t="str">
        <f t="shared" si="101"/>
        <v>2012Louisiana</v>
      </c>
      <c r="B6471">
        <v>2012</v>
      </c>
      <c r="C6471" t="s">
        <v>25</v>
      </c>
      <c r="D6471" s="1">
        <v>0</v>
      </c>
      <c r="E6471" s="1">
        <v>0</v>
      </c>
      <c r="F6471" s="1">
        <v>0</v>
      </c>
      <c r="G6471" t="s">
        <v>9</v>
      </c>
      <c r="H6471" s="1">
        <v>2021</v>
      </c>
    </row>
    <row r="6472" spans="1:8">
      <c r="A6472" s="4" t="str">
        <f t="shared" si="101"/>
        <v>2012Louisiana</v>
      </c>
      <c r="B6472">
        <v>2012</v>
      </c>
      <c r="C6472" t="s">
        <v>25</v>
      </c>
      <c r="D6472" s="1">
        <v>0</v>
      </c>
      <c r="E6472" s="1">
        <v>0</v>
      </c>
      <c r="F6472" s="1">
        <v>0</v>
      </c>
      <c r="G6472" t="s">
        <v>10</v>
      </c>
      <c r="H6472" s="1">
        <v>3645</v>
      </c>
    </row>
    <row r="6473" spans="1:8">
      <c r="A6473" s="4" t="str">
        <f t="shared" si="101"/>
        <v>2012Louisiana</v>
      </c>
      <c r="B6473">
        <v>2012</v>
      </c>
      <c r="C6473" t="s">
        <v>25</v>
      </c>
      <c r="D6473" s="1">
        <v>0</v>
      </c>
      <c r="E6473" s="1">
        <v>0</v>
      </c>
      <c r="F6473" s="1">
        <v>0</v>
      </c>
      <c r="G6473" t="s">
        <v>11</v>
      </c>
      <c r="H6473" s="1">
        <v>5139</v>
      </c>
    </row>
    <row r="6474" spans="1:8">
      <c r="A6474" s="4" t="str">
        <f t="shared" si="101"/>
        <v>2012Louisiana</v>
      </c>
      <c r="B6474">
        <v>2012</v>
      </c>
      <c r="C6474" t="s">
        <v>25</v>
      </c>
      <c r="D6474" s="1">
        <v>0</v>
      </c>
      <c r="E6474" s="1">
        <v>0</v>
      </c>
      <c r="F6474" s="1">
        <v>0</v>
      </c>
      <c r="G6474" t="s">
        <v>12</v>
      </c>
      <c r="H6474" s="1">
        <v>1433</v>
      </c>
    </row>
    <row r="6475" spans="1:8">
      <c r="A6475" s="4" t="str">
        <f t="shared" si="101"/>
        <v>2012Louisiana</v>
      </c>
      <c r="B6475">
        <v>2012</v>
      </c>
      <c r="C6475" t="s">
        <v>25</v>
      </c>
      <c r="D6475" s="1">
        <v>0</v>
      </c>
      <c r="E6475" s="1">
        <v>0</v>
      </c>
      <c r="F6475" s="1">
        <v>0</v>
      </c>
      <c r="G6475" t="s">
        <v>13</v>
      </c>
      <c r="H6475" s="1">
        <v>164</v>
      </c>
    </row>
    <row r="6476" spans="1:8">
      <c r="A6476" s="4" t="str">
        <f t="shared" si="101"/>
        <v>2012Louisiana</v>
      </c>
      <c r="B6476">
        <v>2012</v>
      </c>
      <c r="C6476" t="s">
        <v>25</v>
      </c>
      <c r="D6476" s="1">
        <v>0</v>
      </c>
      <c r="E6476" s="1">
        <v>0</v>
      </c>
      <c r="F6476" s="1">
        <v>0</v>
      </c>
      <c r="G6476" t="s">
        <v>14</v>
      </c>
      <c r="H6476" s="1">
        <v>0</v>
      </c>
    </row>
    <row r="6477" spans="1:8">
      <c r="A6477" s="4" t="str">
        <f t="shared" si="101"/>
        <v>2012Louisiana</v>
      </c>
      <c r="B6477">
        <v>2012</v>
      </c>
      <c r="C6477" t="s">
        <v>25</v>
      </c>
      <c r="D6477" s="1">
        <v>0</v>
      </c>
      <c r="E6477" s="1">
        <v>0</v>
      </c>
      <c r="F6477" s="1">
        <v>0</v>
      </c>
      <c r="G6477" t="s">
        <v>15</v>
      </c>
      <c r="H6477" s="1">
        <v>596</v>
      </c>
    </row>
    <row r="6478" spans="1:8">
      <c r="A6478" s="4" t="str">
        <f t="shared" si="101"/>
        <v>2012Louisiana</v>
      </c>
      <c r="B6478">
        <v>2012</v>
      </c>
      <c r="C6478" t="s">
        <v>25</v>
      </c>
      <c r="D6478" s="1">
        <v>0</v>
      </c>
      <c r="E6478" s="1">
        <v>0</v>
      </c>
      <c r="F6478" s="1">
        <v>0</v>
      </c>
      <c r="G6478" t="s">
        <v>16</v>
      </c>
      <c r="H6478" s="1">
        <v>6534</v>
      </c>
    </row>
    <row r="6479" spans="1:8">
      <c r="A6479" s="4" t="str">
        <f t="shared" si="101"/>
        <v>2012Louisiana</v>
      </c>
      <c r="B6479">
        <v>2012</v>
      </c>
      <c r="C6479" t="s">
        <v>25</v>
      </c>
      <c r="D6479" s="1">
        <v>0</v>
      </c>
      <c r="E6479" s="1">
        <v>0</v>
      </c>
      <c r="F6479" s="1">
        <v>0</v>
      </c>
      <c r="G6479" t="s">
        <v>17</v>
      </c>
      <c r="H6479" s="1">
        <v>4478</v>
      </c>
    </row>
    <row r="6480" spans="1:8">
      <c r="A6480" s="4" t="str">
        <f t="shared" si="101"/>
        <v>2012Louisiana</v>
      </c>
      <c r="B6480">
        <v>2012</v>
      </c>
      <c r="C6480" t="s">
        <v>25</v>
      </c>
      <c r="D6480" s="1">
        <v>0</v>
      </c>
      <c r="E6480" s="1">
        <v>0</v>
      </c>
      <c r="F6480" s="1">
        <v>0</v>
      </c>
      <c r="G6480" t="s">
        <v>18</v>
      </c>
      <c r="H6480" s="1">
        <v>378</v>
      </c>
    </row>
    <row r="6481" spans="1:8">
      <c r="A6481" s="4" t="str">
        <f t="shared" si="101"/>
        <v>2012Louisiana</v>
      </c>
      <c r="B6481">
        <v>2012</v>
      </c>
      <c r="C6481" t="s">
        <v>25</v>
      </c>
      <c r="D6481" s="1">
        <v>0</v>
      </c>
      <c r="E6481" s="1">
        <v>0</v>
      </c>
      <c r="F6481" s="1">
        <v>0</v>
      </c>
      <c r="G6481" t="s">
        <v>19</v>
      </c>
      <c r="H6481" s="1">
        <v>265</v>
      </c>
    </row>
    <row r="6482" spans="1:8">
      <c r="A6482" s="4" t="str">
        <f t="shared" si="101"/>
        <v>2012Louisiana</v>
      </c>
      <c r="B6482">
        <v>2012</v>
      </c>
      <c r="C6482" t="s">
        <v>25</v>
      </c>
      <c r="D6482" s="1">
        <v>0</v>
      </c>
      <c r="E6482" s="1">
        <v>0</v>
      </c>
      <c r="F6482" s="1">
        <v>0</v>
      </c>
      <c r="G6482" t="s">
        <v>20</v>
      </c>
      <c r="H6482" s="1">
        <v>1229</v>
      </c>
    </row>
    <row r="6483" spans="1:8">
      <c r="A6483" s="4" t="str">
        <f t="shared" si="101"/>
        <v>2012Louisiana</v>
      </c>
      <c r="B6483">
        <v>2012</v>
      </c>
      <c r="C6483" t="s">
        <v>25</v>
      </c>
      <c r="D6483" s="1">
        <v>0</v>
      </c>
      <c r="E6483" s="1">
        <v>0</v>
      </c>
      <c r="F6483" s="1">
        <v>0</v>
      </c>
      <c r="G6483" t="s">
        <v>21</v>
      </c>
      <c r="H6483" s="1">
        <v>1359</v>
      </c>
    </row>
    <row r="6484" spans="1:8">
      <c r="A6484" s="4" t="str">
        <f t="shared" si="101"/>
        <v>2012Louisiana</v>
      </c>
      <c r="B6484">
        <v>2012</v>
      </c>
      <c r="C6484" t="s">
        <v>25</v>
      </c>
      <c r="D6484" s="1">
        <v>0</v>
      </c>
      <c r="E6484" s="1">
        <v>0</v>
      </c>
      <c r="F6484" s="1">
        <v>0</v>
      </c>
      <c r="G6484" t="s">
        <v>22</v>
      </c>
      <c r="H6484" s="1">
        <v>544</v>
      </c>
    </row>
    <row r="6485" spans="1:8">
      <c r="A6485" s="4" t="str">
        <f t="shared" si="101"/>
        <v>2012Louisiana</v>
      </c>
      <c r="B6485">
        <v>2012</v>
      </c>
      <c r="C6485" t="s">
        <v>25</v>
      </c>
      <c r="D6485" s="1">
        <v>0</v>
      </c>
      <c r="E6485" s="1">
        <v>0</v>
      </c>
      <c r="F6485" s="1">
        <v>0</v>
      </c>
      <c r="G6485" t="s">
        <v>23</v>
      </c>
      <c r="H6485" s="1">
        <v>420</v>
      </c>
    </row>
    <row r="6486" spans="1:8">
      <c r="A6486" s="4" t="str">
        <f t="shared" si="101"/>
        <v>2012Louisiana</v>
      </c>
      <c r="B6486">
        <v>2012</v>
      </c>
      <c r="C6486" t="s">
        <v>25</v>
      </c>
      <c r="D6486" s="1">
        <v>0</v>
      </c>
      <c r="E6486" s="1">
        <v>0</v>
      </c>
      <c r="F6486" s="1">
        <v>0</v>
      </c>
      <c r="G6486" t="s">
        <v>24</v>
      </c>
      <c r="H6486" s="1">
        <v>1649</v>
      </c>
    </row>
    <row r="6487" spans="1:8">
      <c r="A6487" s="4" t="str">
        <f t="shared" si="101"/>
        <v>2012Louisiana</v>
      </c>
      <c r="B6487">
        <v>2012</v>
      </c>
      <c r="C6487" t="s">
        <v>25</v>
      </c>
      <c r="D6487" s="1">
        <v>0</v>
      </c>
      <c r="E6487" s="1">
        <v>0</v>
      </c>
      <c r="F6487" s="1">
        <v>0</v>
      </c>
      <c r="G6487" t="s">
        <v>25</v>
      </c>
      <c r="H6487" s="1">
        <v>0</v>
      </c>
    </row>
    <row r="6488" spans="1:8">
      <c r="A6488" s="4" t="str">
        <f t="shared" si="101"/>
        <v>2012Louisiana</v>
      </c>
      <c r="B6488">
        <v>2012</v>
      </c>
      <c r="C6488" t="s">
        <v>25</v>
      </c>
      <c r="D6488" s="1">
        <v>0</v>
      </c>
      <c r="E6488" s="1">
        <v>0</v>
      </c>
      <c r="F6488" s="1">
        <v>0</v>
      </c>
      <c r="G6488" t="s">
        <v>26</v>
      </c>
      <c r="H6488" s="1">
        <v>251</v>
      </c>
    </row>
    <row r="6489" spans="1:8">
      <c r="A6489" s="4" t="str">
        <f t="shared" si="101"/>
        <v>2012Louisiana</v>
      </c>
      <c r="B6489">
        <v>2012</v>
      </c>
      <c r="C6489" t="s">
        <v>25</v>
      </c>
      <c r="D6489" s="1">
        <v>0</v>
      </c>
      <c r="E6489" s="1">
        <v>0</v>
      </c>
      <c r="F6489" s="1">
        <v>0</v>
      </c>
      <c r="G6489" t="s">
        <v>27</v>
      </c>
      <c r="H6489" s="1">
        <v>642</v>
      </c>
    </row>
    <row r="6490" spans="1:8">
      <c r="A6490" s="4" t="str">
        <f t="shared" si="101"/>
        <v>2012Louisiana</v>
      </c>
      <c r="B6490">
        <v>2012</v>
      </c>
      <c r="C6490" t="s">
        <v>25</v>
      </c>
      <c r="D6490" s="1">
        <v>0</v>
      </c>
      <c r="E6490" s="1">
        <v>0</v>
      </c>
      <c r="F6490" s="1">
        <v>0</v>
      </c>
      <c r="G6490" t="s">
        <v>28</v>
      </c>
      <c r="H6490" s="1">
        <v>549</v>
      </c>
    </row>
    <row r="6491" spans="1:8">
      <c r="A6491" s="4" t="str">
        <f t="shared" si="101"/>
        <v>2012Louisiana</v>
      </c>
      <c r="B6491">
        <v>2012</v>
      </c>
      <c r="C6491" t="s">
        <v>25</v>
      </c>
      <c r="D6491" s="1">
        <v>0</v>
      </c>
      <c r="E6491" s="1">
        <v>0</v>
      </c>
      <c r="F6491" s="1">
        <v>0</v>
      </c>
      <c r="G6491" t="s">
        <v>29</v>
      </c>
      <c r="H6491" s="1">
        <v>1080</v>
      </c>
    </row>
    <row r="6492" spans="1:8">
      <c r="A6492" s="4" t="str">
        <f t="shared" si="101"/>
        <v>2012Louisiana</v>
      </c>
      <c r="B6492">
        <v>2012</v>
      </c>
      <c r="C6492" t="s">
        <v>25</v>
      </c>
      <c r="D6492" s="1">
        <v>0</v>
      </c>
      <c r="E6492" s="1">
        <v>0</v>
      </c>
      <c r="F6492" s="1">
        <v>0</v>
      </c>
      <c r="G6492" t="s">
        <v>30</v>
      </c>
      <c r="H6492" s="1">
        <v>330</v>
      </c>
    </row>
    <row r="6493" spans="1:8">
      <c r="A6493" s="4" t="str">
        <f t="shared" si="101"/>
        <v>2012Louisiana</v>
      </c>
      <c r="B6493">
        <v>2012</v>
      </c>
      <c r="C6493" t="s">
        <v>25</v>
      </c>
      <c r="D6493" s="1">
        <v>0</v>
      </c>
      <c r="E6493" s="1">
        <v>0</v>
      </c>
      <c r="F6493" s="1">
        <v>0</v>
      </c>
      <c r="G6493" t="s">
        <v>31</v>
      </c>
      <c r="H6493" s="1">
        <v>6791</v>
      </c>
    </row>
    <row r="6494" spans="1:8">
      <c r="A6494" s="4" t="str">
        <f t="shared" si="101"/>
        <v>2012Louisiana</v>
      </c>
      <c r="B6494">
        <v>2012</v>
      </c>
      <c r="C6494" t="s">
        <v>25</v>
      </c>
      <c r="D6494" s="1">
        <v>0</v>
      </c>
      <c r="E6494" s="1">
        <v>0</v>
      </c>
      <c r="F6494" s="1">
        <v>0</v>
      </c>
      <c r="G6494" t="s">
        <v>32</v>
      </c>
      <c r="H6494" s="1">
        <v>1591</v>
      </c>
    </row>
    <row r="6495" spans="1:8">
      <c r="A6495" s="4" t="str">
        <f t="shared" si="101"/>
        <v>2012Louisiana</v>
      </c>
      <c r="B6495">
        <v>2012</v>
      </c>
      <c r="C6495" t="s">
        <v>25</v>
      </c>
      <c r="D6495" s="1">
        <v>0</v>
      </c>
      <c r="E6495" s="1">
        <v>0</v>
      </c>
      <c r="F6495" s="1">
        <v>0</v>
      </c>
      <c r="G6495" t="s">
        <v>33</v>
      </c>
      <c r="H6495" s="1">
        <v>428</v>
      </c>
    </row>
    <row r="6496" spans="1:8">
      <c r="A6496" s="4" t="str">
        <f t="shared" si="101"/>
        <v>2012Louisiana</v>
      </c>
      <c r="B6496">
        <v>2012</v>
      </c>
      <c r="C6496" t="s">
        <v>25</v>
      </c>
      <c r="D6496" s="1">
        <v>0</v>
      </c>
      <c r="E6496" s="1">
        <v>0</v>
      </c>
      <c r="F6496" s="1">
        <v>0</v>
      </c>
      <c r="G6496" t="s">
        <v>34</v>
      </c>
      <c r="H6496" s="1">
        <v>745</v>
      </c>
    </row>
    <row r="6497" spans="1:8">
      <c r="A6497" s="4" t="str">
        <f t="shared" si="101"/>
        <v>2012Louisiana</v>
      </c>
      <c r="B6497">
        <v>2012</v>
      </c>
      <c r="C6497" t="s">
        <v>25</v>
      </c>
      <c r="D6497" s="1">
        <v>0</v>
      </c>
      <c r="E6497" s="1">
        <v>0</v>
      </c>
      <c r="F6497" s="1">
        <v>0</v>
      </c>
      <c r="G6497" t="s">
        <v>35</v>
      </c>
      <c r="H6497" s="1">
        <v>931</v>
      </c>
    </row>
    <row r="6498" spans="1:8">
      <c r="A6498" s="4" t="str">
        <f t="shared" si="101"/>
        <v>2012Louisiana</v>
      </c>
      <c r="B6498">
        <v>2012</v>
      </c>
      <c r="C6498" t="s">
        <v>25</v>
      </c>
      <c r="D6498" s="1">
        <v>0</v>
      </c>
      <c r="E6498" s="1">
        <v>0</v>
      </c>
      <c r="F6498" s="1">
        <v>0</v>
      </c>
      <c r="G6498" t="s">
        <v>36</v>
      </c>
      <c r="H6498" s="1">
        <v>11</v>
      </c>
    </row>
    <row r="6499" spans="1:8">
      <c r="A6499" s="4" t="str">
        <f t="shared" si="101"/>
        <v>2012Louisiana</v>
      </c>
      <c r="B6499">
        <v>2012</v>
      </c>
      <c r="C6499" t="s">
        <v>25</v>
      </c>
      <c r="D6499" s="1">
        <v>0</v>
      </c>
      <c r="E6499" s="1">
        <v>0</v>
      </c>
      <c r="F6499" s="1">
        <v>0</v>
      </c>
      <c r="G6499" t="s">
        <v>37</v>
      </c>
      <c r="H6499" s="1">
        <v>975</v>
      </c>
    </row>
    <row r="6500" spans="1:8">
      <c r="A6500" s="4" t="str">
        <f t="shared" si="101"/>
        <v>2012Louisiana</v>
      </c>
      <c r="B6500">
        <v>2012</v>
      </c>
      <c r="C6500" t="s">
        <v>25</v>
      </c>
      <c r="D6500" s="1">
        <v>0</v>
      </c>
      <c r="E6500" s="1">
        <v>0</v>
      </c>
      <c r="F6500" s="1">
        <v>0</v>
      </c>
      <c r="G6500" t="s">
        <v>38</v>
      </c>
      <c r="H6500" s="1">
        <v>150</v>
      </c>
    </row>
    <row r="6501" spans="1:8">
      <c r="A6501" s="4" t="str">
        <f t="shared" si="101"/>
        <v>2012Louisiana</v>
      </c>
      <c r="B6501">
        <v>2012</v>
      </c>
      <c r="C6501" t="s">
        <v>25</v>
      </c>
      <c r="D6501" s="1">
        <v>0</v>
      </c>
      <c r="E6501" s="1">
        <v>0</v>
      </c>
      <c r="F6501" s="1">
        <v>0</v>
      </c>
      <c r="G6501" t="s">
        <v>39</v>
      </c>
      <c r="H6501" s="1">
        <v>2786</v>
      </c>
    </row>
    <row r="6502" spans="1:8">
      <c r="A6502" s="4" t="str">
        <f t="shared" si="101"/>
        <v>2012Louisiana</v>
      </c>
      <c r="B6502">
        <v>2012</v>
      </c>
      <c r="C6502" t="s">
        <v>25</v>
      </c>
      <c r="D6502" s="1">
        <v>0</v>
      </c>
      <c r="E6502" s="1">
        <v>0</v>
      </c>
      <c r="F6502" s="1">
        <v>0</v>
      </c>
      <c r="G6502" t="s">
        <v>40</v>
      </c>
      <c r="H6502" s="1">
        <v>2284</v>
      </c>
    </row>
    <row r="6503" spans="1:8">
      <c r="A6503" s="4" t="str">
        <f t="shared" si="101"/>
        <v>2012Louisiana</v>
      </c>
      <c r="B6503">
        <v>2012</v>
      </c>
      <c r="C6503" t="s">
        <v>25</v>
      </c>
      <c r="D6503" s="1">
        <v>0</v>
      </c>
      <c r="E6503" s="1">
        <v>0</v>
      </c>
      <c r="F6503" s="1">
        <v>0</v>
      </c>
      <c r="G6503" t="s">
        <v>41</v>
      </c>
      <c r="H6503" s="1">
        <v>64</v>
      </c>
    </row>
    <row r="6504" spans="1:8">
      <c r="A6504" s="4" t="str">
        <f t="shared" si="101"/>
        <v>2012Louisiana</v>
      </c>
      <c r="B6504">
        <v>2012</v>
      </c>
      <c r="C6504" t="s">
        <v>25</v>
      </c>
      <c r="D6504" s="1">
        <v>0</v>
      </c>
      <c r="E6504" s="1">
        <v>0</v>
      </c>
      <c r="F6504" s="1">
        <v>0</v>
      </c>
      <c r="G6504" t="s">
        <v>42</v>
      </c>
      <c r="H6504" s="1">
        <v>1115</v>
      </c>
    </row>
    <row r="6505" spans="1:8">
      <c r="A6505" s="4" t="str">
        <f t="shared" si="101"/>
        <v>2012Louisiana</v>
      </c>
      <c r="B6505">
        <v>2012</v>
      </c>
      <c r="C6505" t="s">
        <v>25</v>
      </c>
      <c r="D6505" s="1">
        <v>0</v>
      </c>
      <c r="E6505" s="1">
        <v>0</v>
      </c>
      <c r="F6505" s="1">
        <v>0</v>
      </c>
      <c r="G6505" t="s">
        <v>43</v>
      </c>
      <c r="H6505" s="1">
        <v>2159</v>
      </c>
    </row>
    <row r="6506" spans="1:8">
      <c r="A6506" s="4" t="str">
        <f t="shared" si="101"/>
        <v>2012Louisiana</v>
      </c>
      <c r="B6506">
        <v>2012</v>
      </c>
      <c r="C6506" t="s">
        <v>25</v>
      </c>
      <c r="D6506" s="1">
        <v>0</v>
      </c>
      <c r="E6506" s="1">
        <v>0</v>
      </c>
      <c r="F6506" s="1">
        <v>0</v>
      </c>
      <c r="G6506" t="s">
        <v>44</v>
      </c>
      <c r="H6506" s="1">
        <v>195</v>
      </c>
    </row>
    <row r="6507" spans="1:8">
      <c r="A6507" s="4" t="str">
        <f t="shared" si="101"/>
        <v>2012Louisiana</v>
      </c>
      <c r="B6507">
        <v>2012</v>
      </c>
      <c r="C6507" t="s">
        <v>25</v>
      </c>
      <c r="D6507" s="1">
        <v>0</v>
      </c>
      <c r="E6507" s="1">
        <v>0</v>
      </c>
      <c r="F6507" s="1">
        <v>0</v>
      </c>
      <c r="G6507" t="s">
        <v>45</v>
      </c>
      <c r="H6507" s="1">
        <v>1239</v>
      </c>
    </row>
    <row r="6508" spans="1:8">
      <c r="A6508" s="4" t="str">
        <f t="shared" si="101"/>
        <v>2012Louisiana</v>
      </c>
      <c r="B6508">
        <v>2012</v>
      </c>
      <c r="C6508" t="s">
        <v>25</v>
      </c>
      <c r="D6508" s="1">
        <v>0</v>
      </c>
      <c r="E6508" s="1">
        <v>0</v>
      </c>
      <c r="F6508" s="1">
        <v>0</v>
      </c>
      <c r="G6508" t="s">
        <v>46</v>
      </c>
      <c r="H6508" s="1">
        <v>737</v>
      </c>
    </row>
    <row r="6509" spans="1:8">
      <c r="A6509" s="4" t="str">
        <f t="shared" si="101"/>
        <v>2012Louisiana</v>
      </c>
      <c r="B6509">
        <v>2012</v>
      </c>
      <c r="C6509" t="s">
        <v>25</v>
      </c>
      <c r="D6509" s="1">
        <v>0</v>
      </c>
      <c r="E6509" s="1">
        <v>0</v>
      </c>
      <c r="F6509" s="1">
        <v>0</v>
      </c>
      <c r="G6509" t="s">
        <v>47</v>
      </c>
      <c r="H6509" s="1">
        <v>1914</v>
      </c>
    </row>
    <row r="6510" spans="1:8">
      <c r="A6510" s="4" t="str">
        <f t="shared" si="101"/>
        <v>2012Louisiana</v>
      </c>
      <c r="B6510">
        <v>2012</v>
      </c>
      <c r="C6510" t="s">
        <v>25</v>
      </c>
      <c r="D6510" s="1">
        <v>0</v>
      </c>
      <c r="E6510" s="1">
        <v>0</v>
      </c>
      <c r="F6510" s="1">
        <v>0</v>
      </c>
      <c r="G6510" t="s">
        <v>48</v>
      </c>
      <c r="H6510" s="1">
        <v>0</v>
      </c>
    </row>
    <row r="6511" spans="1:8">
      <c r="A6511" s="4" t="str">
        <f t="shared" si="101"/>
        <v>2012Louisiana</v>
      </c>
      <c r="B6511">
        <v>2012</v>
      </c>
      <c r="C6511" t="s">
        <v>25</v>
      </c>
      <c r="D6511" s="1">
        <v>0</v>
      </c>
      <c r="E6511" s="1">
        <v>0</v>
      </c>
      <c r="F6511" s="1">
        <v>0</v>
      </c>
      <c r="G6511" t="s">
        <v>49</v>
      </c>
      <c r="H6511" s="1">
        <v>2348</v>
      </c>
    </row>
    <row r="6512" spans="1:8">
      <c r="A6512" s="4" t="str">
        <f t="shared" si="101"/>
        <v>2012Louisiana</v>
      </c>
      <c r="B6512">
        <v>2012</v>
      </c>
      <c r="C6512" t="s">
        <v>25</v>
      </c>
      <c r="D6512" s="1">
        <v>0</v>
      </c>
      <c r="E6512" s="1">
        <v>0</v>
      </c>
      <c r="F6512" s="1">
        <v>0</v>
      </c>
      <c r="G6512" t="s">
        <v>50</v>
      </c>
      <c r="H6512" s="1">
        <v>24488</v>
      </c>
    </row>
    <row r="6513" spans="1:8">
      <c r="A6513" s="4" t="str">
        <f t="shared" si="101"/>
        <v>2012Louisiana</v>
      </c>
      <c r="B6513">
        <v>2012</v>
      </c>
      <c r="C6513" t="s">
        <v>25</v>
      </c>
      <c r="D6513" s="1">
        <v>0</v>
      </c>
      <c r="E6513" s="1">
        <v>0</v>
      </c>
      <c r="F6513" s="1">
        <v>0</v>
      </c>
      <c r="G6513" t="s">
        <v>51</v>
      </c>
      <c r="H6513" s="1">
        <v>277</v>
      </c>
    </row>
    <row r="6514" spans="1:8">
      <c r="A6514" s="4" t="str">
        <f t="shared" si="101"/>
        <v>2012Louisiana</v>
      </c>
      <c r="B6514">
        <v>2012</v>
      </c>
      <c r="C6514" t="s">
        <v>25</v>
      </c>
      <c r="D6514" s="1">
        <v>0</v>
      </c>
      <c r="E6514" s="1">
        <v>0</v>
      </c>
      <c r="F6514" s="1">
        <v>0</v>
      </c>
      <c r="G6514" t="s">
        <v>52</v>
      </c>
      <c r="H6514" s="1">
        <v>45</v>
      </c>
    </row>
    <row r="6515" spans="1:8">
      <c r="A6515" s="4" t="str">
        <f t="shared" si="101"/>
        <v>2012Louisiana</v>
      </c>
      <c r="B6515">
        <v>2012</v>
      </c>
      <c r="C6515" t="s">
        <v>25</v>
      </c>
      <c r="D6515" s="1">
        <v>0</v>
      </c>
      <c r="E6515" s="1">
        <v>0</v>
      </c>
      <c r="F6515" s="1">
        <v>0</v>
      </c>
      <c r="G6515" t="s">
        <v>53</v>
      </c>
      <c r="H6515" s="1">
        <v>1857</v>
      </c>
    </row>
    <row r="6516" spans="1:8">
      <c r="A6516" s="4" t="str">
        <f t="shared" si="101"/>
        <v>2012Louisiana</v>
      </c>
      <c r="B6516">
        <v>2012</v>
      </c>
      <c r="C6516" t="s">
        <v>25</v>
      </c>
      <c r="D6516" s="1">
        <v>0</v>
      </c>
      <c r="E6516" s="1">
        <v>0</v>
      </c>
      <c r="F6516" s="1">
        <v>0</v>
      </c>
      <c r="G6516" t="s">
        <v>54</v>
      </c>
      <c r="H6516" s="1">
        <v>1581</v>
      </c>
    </row>
    <row r="6517" spans="1:8">
      <c r="A6517" s="4" t="str">
        <f t="shared" si="101"/>
        <v>2012Louisiana</v>
      </c>
      <c r="B6517">
        <v>2012</v>
      </c>
      <c r="C6517" t="s">
        <v>25</v>
      </c>
      <c r="D6517" s="1">
        <v>0</v>
      </c>
      <c r="E6517" s="1">
        <v>0</v>
      </c>
      <c r="F6517" s="1">
        <v>0</v>
      </c>
      <c r="G6517" t="s">
        <v>55</v>
      </c>
      <c r="H6517" s="1">
        <v>238</v>
      </c>
    </row>
    <row r="6518" spans="1:8">
      <c r="A6518" s="4" t="str">
        <f t="shared" si="101"/>
        <v>2012Louisiana</v>
      </c>
      <c r="B6518">
        <v>2012</v>
      </c>
      <c r="C6518" t="s">
        <v>25</v>
      </c>
      <c r="D6518" s="1">
        <v>0</v>
      </c>
      <c r="E6518" s="1">
        <v>0</v>
      </c>
      <c r="F6518" s="1">
        <v>0</v>
      </c>
      <c r="G6518" t="s">
        <v>56</v>
      </c>
      <c r="H6518" s="1">
        <v>682</v>
      </c>
    </row>
    <row r="6519" spans="1:8">
      <c r="A6519" s="4" t="str">
        <f t="shared" si="101"/>
        <v>2012Louisiana</v>
      </c>
      <c r="B6519">
        <v>2012</v>
      </c>
      <c r="C6519" t="s">
        <v>25</v>
      </c>
      <c r="D6519" s="1">
        <v>0</v>
      </c>
      <c r="E6519" s="1">
        <v>0</v>
      </c>
      <c r="F6519" s="1">
        <v>0</v>
      </c>
      <c r="G6519" t="s">
        <v>57</v>
      </c>
      <c r="H6519" s="1">
        <v>146</v>
      </c>
    </row>
    <row r="6520" spans="1:8">
      <c r="A6520" s="4" t="str">
        <f t="shared" si="101"/>
        <v>2012Louisiana</v>
      </c>
      <c r="B6520">
        <v>2012</v>
      </c>
      <c r="C6520" t="s">
        <v>25</v>
      </c>
      <c r="D6520" s="1">
        <v>0</v>
      </c>
      <c r="E6520" s="1">
        <v>0</v>
      </c>
      <c r="F6520" s="1">
        <v>0</v>
      </c>
      <c r="G6520" t="s">
        <v>58</v>
      </c>
      <c r="H6520" s="1">
        <v>655</v>
      </c>
    </row>
    <row r="6521" spans="1:8">
      <c r="A6521" s="4" t="str">
        <f t="shared" si="101"/>
        <v>2012Maine</v>
      </c>
      <c r="B6521">
        <v>2012</v>
      </c>
      <c r="C6521" s="4" t="s">
        <v>26</v>
      </c>
      <c r="D6521" s="1">
        <v>1315586</v>
      </c>
      <c r="E6521" s="1">
        <v>1132344</v>
      </c>
      <c r="F6521" s="1">
        <v>151438</v>
      </c>
      <c r="G6521">
        <v>0</v>
      </c>
      <c r="H6521" s="1">
        <v>0</v>
      </c>
    </row>
    <row r="6522" spans="1:8">
      <c r="A6522" s="4" t="str">
        <f t="shared" si="101"/>
        <v>2012Maine</v>
      </c>
      <c r="B6522">
        <v>2012</v>
      </c>
      <c r="C6522" t="s">
        <v>26</v>
      </c>
      <c r="D6522" s="1">
        <v>0</v>
      </c>
      <c r="E6522" s="1">
        <v>0</v>
      </c>
      <c r="F6522" s="1">
        <v>0</v>
      </c>
      <c r="G6522" t="s">
        <v>7</v>
      </c>
      <c r="H6522" s="1">
        <v>129</v>
      </c>
    </row>
    <row r="6523" spans="1:8">
      <c r="A6523" s="4" t="str">
        <f t="shared" si="101"/>
        <v>2012Maine</v>
      </c>
      <c r="B6523">
        <v>2012</v>
      </c>
      <c r="C6523" t="s">
        <v>26</v>
      </c>
      <c r="D6523" s="1">
        <v>0</v>
      </c>
      <c r="E6523" s="1">
        <v>0</v>
      </c>
      <c r="F6523" s="1">
        <v>0</v>
      </c>
      <c r="G6523" t="s">
        <v>8</v>
      </c>
      <c r="H6523" s="1">
        <v>38</v>
      </c>
    </row>
    <row r="6524" spans="1:8">
      <c r="A6524" s="4" t="str">
        <f t="shared" si="101"/>
        <v>2012Maine</v>
      </c>
      <c r="B6524">
        <v>2012</v>
      </c>
      <c r="C6524" t="s">
        <v>26</v>
      </c>
      <c r="D6524" s="1">
        <v>0</v>
      </c>
      <c r="E6524" s="1">
        <v>0</v>
      </c>
      <c r="F6524" s="1">
        <v>0</v>
      </c>
      <c r="G6524" t="s">
        <v>9</v>
      </c>
      <c r="H6524" s="1">
        <v>230</v>
      </c>
    </row>
    <row r="6525" spans="1:8">
      <c r="A6525" s="4" t="str">
        <f t="shared" si="101"/>
        <v>2012Maine</v>
      </c>
      <c r="B6525">
        <v>2012</v>
      </c>
      <c r="C6525" t="s">
        <v>26</v>
      </c>
      <c r="D6525" s="1">
        <v>0</v>
      </c>
      <c r="E6525" s="1">
        <v>0</v>
      </c>
      <c r="F6525" s="1">
        <v>0</v>
      </c>
      <c r="G6525" t="s">
        <v>10</v>
      </c>
      <c r="H6525" s="1">
        <v>0</v>
      </c>
    </row>
    <row r="6526" spans="1:8">
      <c r="A6526" s="4" t="str">
        <f t="shared" si="101"/>
        <v>2012Maine</v>
      </c>
      <c r="B6526">
        <v>2012</v>
      </c>
      <c r="C6526" t="s">
        <v>26</v>
      </c>
      <c r="D6526" s="1">
        <v>0</v>
      </c>
      <c r="E6526" s="1">
        <v>0</v>
      </c>
      <c r="F6526" s="1">
        <v>0</v>
      </c>
      <c r="G6526" t="s">
        <v>11</v>
      </c>
      <c r="H6526" s="1">
        <v>1610</v>
      </c>
    </row>
    <row r="6527" spans="1:8">
      <c r="A6527" s="4" t="str">
        <f t="shared" si="101"/>
        <v>2012Maine</v>
      </c>
      <c r="B6527">
        <v>2012</v>
      </c>
      <c r="C6527" t="s">
        <v>26</v>
      </c>
      <c r="D6527" s="1">
        <v>0</v>
      </c>
      <c r="E6527" s="1">
        <v>0</v>
      </c>
      <c r="F6527" s="1">
        <v>0</v>
      </c>
      <c r="G6527" t="s">
        <v>12</v>
      </c>
      <c r="H6527" s="1">
        <v>314</v>
      </c>
    </row>
    <row r="6528" spans="1:8">
      <c r="A6528" s="4" t="str">
        <f t="shared" si="101"/>
        <v>2012Maine</v>
      </c>
      <c r="B6528">
        <v>2012</v>
      </c>
      <c r="C6528" t="s">
        <v>26</v>
      </c>
      <c r="D6528" s="1">
        <v>0</v>
      </c>
      <c r="E6528" s="1">
        <v>0</v>
      </c>
      <c r="F6528" s="1">
        <v>0</v>
      </c>
      <c r="G6528" t="s">
        <v>13</v>
      </c>
      <c r="H6528" s="1">
        <v>1468</v>
      </c>
    </row>
    <row r="6529" spans="1:8">
      <c r="A6529" s="4" t="str">
        <f t="shared" si="101"/>
        <v>2012Maine</v>
      </c>
      <c r="B6529">
        <v>2012</v>
      </c>
      <c r="C6529" t="s">
        <v>26</v>
      </c>
      <c r="D6529" s="1">
        <v>0</v>
      </c>
      <c r="E6529" s="1">
        <v>0</v>
      </c>
      <c r="F6529" s="1">
        <v>0</v>
      </c>
      <c r="G6529" t="s">
        <v>14</v>
      </c>
      <c r="H6529" s="1">
        <v>234</v>
      </c>
    </row>
    <row r="6530" spans="1:8">
      <c r="A6530" s="4" t="str">
        <f t="shared" si="101"/>
        <v>2012Maine</v>
      </c>
      <c r="B6530">
        <v>2012</v>
      </c>
      <c r="C6530" t="s">
        <v>26</v>
      </c>
      <c r="D6530" s="1">
        <v>0</v>
      </c>
      <c r="E6530" s="1">
        <v>0</v>
      </c>
      <c r="F6530" s="1">
        <v>0</v>
      </c>
      <c r="G6530" t="s">
        <v>15</v>
      </c>
      <c r="H6530" s="1">
        <v>32</v>
      </c>
    </row>
    <row r="6531" spans="1:8">
      <c r="A6531" s="4" t="str">
        <f t="shared" ref="A6531:A6594" si="102">B6531&amp;C6531</f>
        <v>2012Maine</v>
      </c>
      <c r="B6531">
        <v>2012</v>
      </c>
      <c r="C6531" t="s">
        <v>26</v>
      </c>
      <c r="D6531" s="1">
        <v>0</v>
      </c>
      <c r="E6531" s="1">
        <v>0</v>
      </c>
      <c r="F6531" s="1">
        <v>0</v>
      </c>
      <c r="G6531" t="s">
        <v>16</v>
      </c>
      <c r="H6531" s="1">
        <v>2926</v>
      </c>
    </row>
    <row r="6532" spans="1:8">
      <c r="A6532" s="4" t="str">
        <f t="shared" si="102"/>
        <v>2012Maine</v>
      </c>
      <c r="B6532">
        <v>2012</v>
      </c>
      <c r="C6532" t="s">
        <v>26</v>
      </c>
      <c r="D6532" s="1">
        <v>0</v>
      </c>
      <c r="E6532" s="1">
        <v>0</v>
      </c>
      <c r="F6532" s="1">
        <v>0</v>
      </c>
      <c r="G6532" t="s">
        <v>17</v>
      </c>
      <c r="H6532" s="1">
        <v>511</v>
      </c>
    </row>
    <row r="6533" spans="1:8">
      <c r="A6533" s="4" t="str">
        <f t="shared" si="102"/>
        <v>2012Maine</v>
      </c>
      <c r="B6533">
        <v>2012</v>
      </c>
      <c r="C6533" t="s">
        <v>26</v>
      </c>
      <c r="D6533" s="1">
        <v>0</v>
      </c>
      <c r="E6533" s="1">
        <v>0</v>
      </c>
      <c r="F6533" s="1">
        <v>0</v>
      </c>
      <c r="G6533" t="s">
        <v>18</v>
      </c>
      <c r="H6533" s="1">
        <v>0</v>
      </c>
    </row>
    <row r="6534" spans="1:8">
      <c r="A6534" s="4" t="str">
        <f t="shared" si="102"/>
        <v>2012Maine</v>
      </c>
      <c r="B6534">
        <v>2012</v>
      </c>
      <c r="C6534" t="s">
        <v>26</v>
      </c>
      <c r="D6534" s="1">
        <v>0</v>
      </c>
      <c r="E6534" s="1">
        <v>0</v>
      </c>
      <c r="F6534" s="1">
        <v>0</v>
      </c>
      <c r="G6534" t="s">
        <v>19</v>
      </c>
      <c r="H6534" s="1">
        <v>143</v>
      </c>
    </row>
    <row r="6535" spans="1:8">
      <c r="A6535" s="4" t="str">
        <f t="shared" si="102"/>
        <v>2012Maine</v>
      </c>
      <c r="B6535">
        <v>2012</v>
      </c>
      <c r="C6535" t="s">
        <v>26</v>
      </c>
      <c r="D6535" s="1">
        <v>0</v>
      </c>
      <c r="E6535" s="1">
        <v>0</v>
      </c>
      <c r="F6535" s="1">
        <v>0</v>
      </c>
      <c r="G6535" t="s">
        <v>20</v>
      </c>
      <c r="H6535" s="1">
        <v>195</v>
      </c>
    </row>
    <row r="6536" spans="1:8">
      <c r="A6536" s="4" t="str">
        <f t="shared" si="102"/>
        <v>2012Maine</v>
      </c>
      <c r="B6536">
        <v>2012</v>
      </c>
      <c r="C6536" t="s">
        <v>26</v>
      </c>
      <c r="D6536" s="1">
        <v>0</v>
      </c>
      <c r="E6536" s="1">
        <v>0</v>
      </c>
      <c r="F6536" s="1">
        <v>0</v>
      </c>
      <c r="G6536" t="s">
        <v>21</v>
      </c>
      <c r="H6536" s="1">
        <v>0</v>
      </c>
    </row>
    <row r="6537" spans="1:8">
      <c r="A6537" s="4" t="str">
        <f t="shared" si="102"/>
        <v>2012Maine</v>
      </c>
      <c r="B6537">
        <v>2012</v>
      </c>
      <c r="C6537" t="s">
        <v>26</v>
      </c>
      <c r="D6537" s="1">
        <v>0</v>
      </c>
      <c r="E6537" s="1">
        <v>0</v>
      </c>
      <c r="F6537" s="1">
        <v>0</v>
      </c>
      <c r="G6537" t="s">
        <v>22</v>
      </c>
      <c r="H6537" s="1">
        <v>7</v>
      </c>
    </row>
    <row r="6538" spans="1:8">
      <c r="A6538" s="4" t="str">
        <f t="shared" si="102"/>
        <v>2012Maine</v>
      </c>
      <c r="B6538">
        <v>2012</v>
      </c>
      <c r="C6538" t="s">
        <v>26</v>
      </c>
      <c r="D6538" s="1">
        <v>0</v>
      </c>
      <c r="E6538" s="1">
        <v>0</v>
      </c>
      <c r="F6538" s="1">
        <v>0</v>
      </c>
      <c r="G6538" t="s">
        <v>23</v>
      </c>
      <c r="H6538" s="1">
        <v>277</v>
      </c>
    </row>
    <row r="6539" spans="1:8">
      <c r="A6539" s="4" t="str">
        <f t="shared" si="102"/>
        <v>2012Maine</v>
      </c>
      <c r="B6539">
        <v>2012</v>
      </c>
      <c r="C6539" t="s">
        <v>26</v>
      </c>
      <c r="D6539" s="1">
        <v>0</v>
      </c>
      <c r="E6539" s="1">
        <v>0</v>
      </c>
      <c r="F6539" s="1">
        <v>0</v>
      </c>
      <c r="G6539" t="s">
        <v>24</v>
      </c>
      <c r="H6539" s="1">
        <v>482</v>
      </c>
    </row>
    <row r="6540" spans="1:8">
      <c r="A6540" s="4" t="str">
        <f t="shared" si="102"/>
        <v>2012Maine</v>
      </c>
      <c r="B6540">
        <v>2012</v>
      </c>
      <c r="C6540" t="s">
        <v>26</v>
      </c>
      <c r="D6540" s="1">
        <v>0</v>
      </c>
      <c r="E6540" s="1">
        <v>0</v>
      </c>
      <c r="F6540" s="1">
        <v>0</v>
      </c>
      <c r="G6540" t="s">
        <v>25</v>
      </c>
      <c r="H6540" s="1">
        <v>15</v>
      </c>
    </row>
    <row r="6541" spans="1:8">
      <c r="A6541" s="4" t="str">
        <f t="shared" si="102"/>
        <v>2012Maine</v>
      </c>
      <c r="B6541">
        <v>2012</v>
      </c>
      <c r="C6541" t="s">
        <v>26</v>
      </c>
      <c r="D6541" s="1">
        <v>0</v>
      </c>
      <c r="E6541" s="1">
        <v>0</v>
      </c>
      <c r="F6541" s="1">
        <v>0</v>
      </c>
      <c r="G6541" t="s">
        <v>26</v>
      </c>
      <c r="H6541" s="1">
        <v>0</v>
      </c>
    </row>
    <row r="6542" spans="1:8">
      <c r="A6542" s="4" t="str">
        <f t="shared" si="102"/>
        <v>2012Maine</v>
      </c>
      <c r="B6542">
        <v>2012</v>
      </c>
      <c r="C6542" t="s">
        <v>26</v>
      </c>
      <c r="D6542" s="1">
        <v>0</v>
      </c>
      <c r="E6542" s="1">
        <v>0</v>
      </c>
      <c r="F6542" s="1">
        <v>0</v>
      </c>
      <c r="G6542" t="s">
        <v>27</v>
      </c>
      <c r="H6542" s="1">
        <v>325</v>
      </c>
    </row>
    <row r="6543" spans="1:8">
      <c r="A6543" s="4" t="str">
        <f t="shared" si="102"/>
        <v>2012Maine</v>
      </c>
      <c r="B6543">
        <v>2012</v>
      </c>
      <c r="C6543" t="s">
        <v>26</v>
      </c>
      <c r="D6543" s="1">
        <v>0</v>
      </c>
      <c r="E6543" s="1">
        <v>0</v>
      </c>
      <c r="F6543" s="1">
        <v>0</v>
      </c>
      <c r="G6543" t="s">
        <v>28</v>
      </c>
      <c r="H6543" s="1">
        <v>3887</v>
      </c>
    </row>
    <row r="6544" spans="1:8">
      <c r="A6544" s="4" t="str">
        <f t="shared" si="102"/>
        <v>2012Maine</v>
      </c>
      <c r="B6544">
        <v>2012</v>
      </c>
      <c r="C6544" t="s">
        <v>26</v>
      </c>
      <c r="D6544" s="1">
        <v>0</v>
      </c>
      <c r="E6544" s="1">
        <v>0</v>
      </c>
      <c r="F6544" s="1">
        <v>0</v>
      </c>
      <c r="G6544" t="s">
        <v>29</v>
      </c>
      <c r="H6544" s="1">
        <v>116</v>
      </c>
    </row>
    <row r="6545" spans="1:8">
      <c r="A6545" s="4" t="str">
        <f t="shared" si="102"/>
        <v>2012Maine</v>
      </c>
      <c r="B6545">
        <v>2012</v>
      </c>
      <c r="C6545" t="s">
        <v>26</v>
      </c>
      <c r="D6545" s="1">
        <v>0</v>
      </c>
      <c r="E6545" s="1">
        <v>0</v>
      </c>
      <c r="F6545" s="1">
        <v>0</v>
      </c>
      <c r="G6545" t="s">
        <v>30</v>
      </c>
      <c r="H6545" s="1">
        <v>430</v>
      </c>
    </row>
    <row r="6546" spans="1:8">
      <c r="A6546" s="4" t="str">
        <f t="shared" si="102"/>
        <v>2012Maine</v>
      </c>
      <c r="B6546">
        <v>2012</v>
      </c>
      <c r="C6546" t="s">
        <v>26</v>
      </c>
      <c r="D6546" s="1">
        <v>0</v>
      </c>
      <c r="E6546" s="1">
        <v>0</v>
      </c>
      <c r="F6546" s="1">
        <v>0</v>
      </c>
      <c r="G6546" t="s">
        <v>31</v>
      </c>
      <c r="H6546" s="1">
        <v>79</v>
      </c>
    </row>
    <row r="6547" spans="1:8">
      <c r="A6547" s="4" t="str">
        <f t="shared" si="102"/>
        <v>2012Maine</v>
      </c>
      <c r="B6547">
        <v>2012</v>
      </c>
      <c r="C6547" t="s">
        <v>26</v>
      </c>
      <c r="D6547" s="1">
        <v>0</v>
      </c>
      <c r="E6547" s="1">
        <v>0</v>
      </c>
      <c r="F6547" s="1">
        <v>0</v>
      </c>
      <c r="G6547" t="s">
        <v>32</v>
      </c>
      <c r="H6547" s="1">
        <v>69</v>
      </c>
    </row>
    <row r="6548" spans="1:8">
      <c r="A6548" s="4" t="str">
        <f t="shared" si="102"/>
        <v>2012Maine</v>
      </c>
      <c r="B6548">
        <v>2012</v>
      </c>
      <c r="C6548" t="s">
        <v>26</v>
      </c>
      <c r="D6548" s="1">
        <v>0</v>
      </c>
      <c r="E6548" s="1">
        <v>0</v>
      </c>
      <c r="F6548" s="1">
        <v>0</v>
      </c>
      <c r="G6548" t="s">
        <v>33</v>
      </c>
      <c r="H6548" s="1">
        <v>0</v>
      </c>
    </row>
    <row r="6549" spans="1:8">
      <c r="A6549" s="4" t="str">
        <f t="shared" si="102"/>
        <v>2012Maine</v>
      </c>
      <c r="B6549">
        <v>2012</v>
      </c>
      <c r="C6549" t="s">
        <v>26</v>
      </c>
      <c r="D6549" s="1">
        <v>0</v>
      </c>
      <c r="E6549" s="1">
        <v>0</v>
      </c>
      <c r="F6549" s="1">
        <v>0</v>
      </c>
      <c r="G6549" t="s">
        <v>34</v>
      </c>
      <c r="H6549" s="1">
        <v>82</v>
      </c>
    </row>
    <row r="6550" spans="1:8">
      <c r="A6550" s="4" t="str">
        <f t="shared" si="102"/>
        <v>2012Maine</v>
      </c>
      <c r="B6550">
        <v>2012</v>
      </c>
      <c r="C6550" t="s">
        <v>26</v>
      </c>
      <c r="D6550" s="1">
        <v>0</v>
      </c>
      <c r="E6550" s="1">
        <v>0</v>
      </c>
      <c r="F6550" s="1">
        <v>0</v>
      </c>
      <c r="G6550" t="s">
        <v>35</v>
      </c>
      <c r="H6550" s="1">
        <v>35</v>
      </c>
    </row>
    <row r="6551" spans="1:8">
      <c r="A6551" s="4" t="str">
        <f t="shared" si="102"/>
        <v>2012Maine</v>
      </c>
      <c r="B6551">
        <v>2012</v>
      </c>
      <c r="C6551" t="s">
        <v>26</v>
      </c>
      <c r="D6551" s="1">
        <v>0</v>
      </c>
      <c r="E6551" s="1">
        <v>0</v>
      </c>
      <c r="F6551" s="1">
        <v>0</v>
      </c>
      <c r="G6551" t="s">
        <v>36</v>
      </c>
      <c r="H6551" s="1">
        <v>3655</v>
      </c>
    </row>
    <row r="6552" spans="1:8">
      <c r="A6552" s="4" t="str">
        <f t="shared" si="102"/>
        <v>2012Maine</v>
      </c>
      <c r="B6552">
        <v>2012</v>
      </c>
      <c r="C6552" t="s">
        <v>26</v>
      </c>
      <c r="D6552" s="1">
        <v>0</v>
      </c>
      <c r="E6552" s="1">
        <v>0</v>
      </c>
      <c r="F6552" s="1">
        <v>0</v>
      </c>
      <c r="G6552" t="s">
        <v>37</v>
      </c>
      <c r="H6552" s="1">
        <v>405</v>
      </c>
    </row>
    <row r="6553" spans="1:8">
      <c r="A6553" s="4" t="str">
        <f t="shared" si="102"/>
        <v>2012Maine</v>
      </c>
      <c r="B6553">
        <v>2012</v>
      </c>
      <c r="C6553" t="s">
        <v>26</v>
      </c>
      <c r="D6553" s="1">
        <v>0</v>
      </c>
      <c r="E6553" s="1">
        <v>0</v>
      </c>
      <c r="F6553" s="1">
        <v>0</v>
      </c>
      <c r="G6553" t="s">
        <v>38</v>
      </c>
      <c r="H6553" s="1">
        <v>272</v>
      </c>
    </row>
    <row r="6554" spans="1:8">
      <c r="A6554" s="4" t="str">
        <f t="shared" si="102"/>
        <v>2012Maine</v>
      </c>
      <c r="B6554">
        <v>2012</v>
      </c>
      <c r="C6554" t="s">
        <v>26</v>
      </c>
      <c r="D6554" s="1">
        <v>0</v>
      </c>
      <c r="E6554" s="1">
        <v>0</v>
      </c>
      <c r="F6554" s="1">
        <v>0</v>
      </c>
      <c r="G6554" t="s">
        <v>39</v>
      </c>
      <c r="H6554" s="1">
        <v>2519</v>
      </c>
    </row>
    <row r="6555" spans="1:8">
      <c r="A6555" s="4" t="str">
        <f t="shared" si="102"/>
        <v>2012Maine</v>
      </c>
      <c r="B6555">
        <v>2012</v>
      </c>
      <c r="C6555" t="s">
        <v>26</v>
      </c>
      <c r="D6555" s="1">
        <v>0</v>
      </c>
      <c r="E6555" s="1">
        <v>0</v>
      </c>
      <c r="F6555" s="1">
        <v>0</v>
      </c>
      <c r="G6555" t="s">
        <v>40</v>
      </c>
      <c r="H6555" s="1">
        <v>1112</v>
      </c>
    </row>
    <row r="6556" spans="1:8">
      <c r="A6556" s="4" t="str">
        <f t="shared" si="102"/>
        <v>2012Maine</v>
      </c>
      <c r="B6556">
        <v>2012</v>
      </c>
      <c r="C6556" t="s">
        <v>26</v>
      </c>
      <c r="D6556" s="1">
        <v>0</v>
      </c>
      <c r="E6556" s="1">
        <v>0</v>
      </c>
      <c r="F6556" s="1">
        <v>0</v>
      </c>
      <c r="G6556" t="s">
        <v>41</v>
      </c>
      <c r="H6556" s="1">
        <v>0</v>
      </c>
    </row>
    <row r="6557" spans="1:8">
      <c r="A6557" s="4" t="str">
        <f t="shared" si="102"/>
        <v>2012Maine</v>
      </c>
      <c r="B6557">
        <v>2012</v>
      </c>
      <c r="C6557" t="s">
        <v>26</v>
      </c>
      <c r="D6557" s="1">
        <v>0</v>
      </c>
      <c r="E6557" s="1">
        <v>0</v>
      </c>
      <c r="F6557" s="1">
        <v>0</v>
      </c>
      <c r="G6557" t="s">
        <v>42</v>
      </c>
      <c r="H6557" s="1">
        <v>628</v>
      </c>
    </row>
    <row r="6558" spans="1:8">
      <c r="A6558" s="4" t="str">
        <f t="shared" si="102"/>
        <v>2012Maine</v>
      </c>
      <c r="B6558">
        <v>2012</v>
      </c>
      <c r="C6558" t="s">
        <v>26</v>
      </c>
      <c r="D6558" s="1">
        <v>0</v>
      </c>
      <c r="E6558" s="1">
        <v>0</v>
      </c>
      <c r="F6558" s="1">
        <v>0</v>
      </c>
      <c r="G6558" t="s">
        <v>43</v>
      </c>
      <c r="H6558" s="1">
        <v>79</v>
      </c>
    </row>
    <row r="6559" spans="1:8">
      <c r="A6559" s="4" t="str">
        <f t="shared" si="102"/>
        <v>2012Maine</v>
      </c>
      <c r="B6559">
        <v>2012</v>
      </c>
      <c r="C6559" t="s">
        <v>26</v>
      </c>
      <c r="D6559" s="1">
        <v>0</v>
      </c>
      <c r="E6559" s="1">
        <v>0</v>
      </c>
      <c r="F6559" s="1">
        <v>0</v>
      </c>
      <c r="G6559" t="s">
        <v>44</v>
      </c>
      <c r="H6559" s="1">
        <v>215</v>
      </c>
    </row>
    <row r="6560" spans="1:8">
      <c r="A6560" s="4" t="str">
        <f t="shared" si="102"/>
        <v>2012Maine</v>
      </c>
      <c r="B6560">
        <v>2012</v>
      </c>
      <c r="C6560" t="s">
        <v>26</v>
      </c>
      <c r="D6560" s="1">
        <v>0</v>
      </c>
      <c r="E6560" s="1">
        <v>0</v>
      </c>
      <c r="F6560" s="1">
        <v>0</v>
      </c>
      <c r="G6560" t="s">
        <v>45</v>
      </c>
      <c r="H6560" s="1">
        <v>976</v>
      </c>
    </row>
    <row r="6561" spans="1:8">
      <c r="A6561" s="4" t="str">
        <f t="shared" si="102"/>
        <v>2012Maine</v>
      </c>
      <c r="B6561">
        <v>2012</v>
      </c>
      <c r="C6561" t="s">
        <v>26</v>
      </c>
      <c r="D6561" s="1">
        <v>0</v>
      </c>
      <c r="E6561" s="1">
        <v>0</v>
      </c>
      <c r="F6561" s="1">
        <v>0</v>
      </c>
      <c r="G6561" t="s">
        <v>46</v>
      </c>
      <c r="H6561" s="1">
        <v>1024</v>
      </c>
    </row>
    <row r="6562" spans="1:8">
      <c r="A6562" s="4" t="str">
        <f t="shared" si="102"/>
        <v>2012Maine</v>
      </c>
      <c r="B6562">
        <v>2012</v>
      </c>
      <c r="C6562" t="s">
        <v>26</v>
      </c>
      <c r="D6562" s="1">
        <v>0</v>
      </c>
      <c r="E6562" s="1">
        <v>0</v>
      </c>
      <c r="F6562" s="1">
        <v>0</v>
      </c>
      <c r="G6562" t="s">
        <v>47</v>
      </c>
      <c r="H6562" s="1">
        <v>173</v>
      </c>
    </row>
    <row r="6563" spans="1:8">
      <c r="A6563" s="4" t="str">
        <f t="shared" si="102"/>
        <v>2012Maine</v>
      </c>
      <c r="B6563">
        <v>2012</v>
      </c>
      <c r="C6563" t="s">
        <v>26</v>
      </c>
      <c r="D6563" s="1">
        <v>0</v>
      </c>
      <c r="E6563" s="1">
        <v>0</v>
      </c>
      <c r="F6563" s="1">
        <v>0</v>
      </c>
      <c r="G6563" t="s">
        <v>48</v>
      </c>
      <c r="H6563" s="1">
        <v>0</v>
      </c>
    </row>
    <row r="6564" spans="1:8">
      <c r="A6564" s="4" t="str">
        <f t="shared" si="102"/>
        <v>2012Maine</v>
      </c>
      <c r="B6564">
        <v>2012</v>
      </c>
      <c r="C6564" t="s">
        <v>26</v>
      </c>
      <c r="D6564" s="1">
        <v>0</v>
      </c>
      <c r="E6564" s="1">
        <v>0</v>
      </c>
      <c r="F6564" s="1">
        <v>0</v>
      </c>
      <c r="G6564" t="s">
        <v>49</v>
      </c>
      <c r="H6564" s="1">
        <v>985</v>
      </c>
    </row>
    <row r="6565" spans="1:8">
      <c r="A6565" s="4" t="str">
        <f t="shared" si="102"/>
        <v>2012Maine</v>
      </c>
      <c r="B6565">
        <v>2012</v>
      </c>
      <c r="C6565" t="s">
        <v>26</v>
      </c>
      <c r="D6565" s="1">
        <v>0</v>
      </c>
      <c r="E6565" s="1">
        <v>0</v>
      </c>
      <c r="F6565" s="1">
        <v>0</v>
      </c>
      <c r="G6565" t="s">
        <v>50</v>
      </c>
      <c r="H6565" s="1">
        <v>496</v>
      </c>
    </row>
    <row r="6566" spans="1:8">
      <c r="A6566" s="4" t="str">
        <f t="shared" si="102"/>
        <v>2012Maine</v>
      </c>
      <c r="B6566">
        <v>2012</v>
      </c>
      <c r="C6566" t="s">
        <v>26</v>
      </c>
      <c r="D6566" s="1">
        <v>0</v>
      </c>
      <c r="E6566" s="1">
        <v>0</v>
      </c>
      <c r="F6566" s="1">
        <v>0</v>
      </c>
      <c r="G6566" t="s">
        <v>51</v>
      </c>
      <c r="H6566" s="1">
        <v>200</v>
      </c>
    </row>
    <row r="6567" spans="1:8">
      <c r="A6567" s="4" t="str">
        <f t="shared" si="102"/>
        <v>2012Maine</v>
      </c>
      <c r="B6567">
        <v>2012</v>
      </c>
      <c r="C6567" t="s">
        <v>26</v>
      </c>
      <c r="D6567" s="1">
        <v>0</v>
      </c>
      <c r="E6567" s="1">
        <v>0</v>
      </c>
      <c r="F6567" s="1">
        <v>0</v>
      </c>
      <c r="G6567" t="s">
        <v>52</v>
      </c>
      <c r="H6567" s="1">
        <v>349</v>
      </c>
    </row>
    <row r="6568" spans="1:8">
      <c r="A6568" s="4" t="str">
        <f t="shared" si="102"/>
        <v>2012Maine</v>
      </c>
      <c r="B6568">
        <v>2012</v>
      </c>
      <c r="C6568" t="s">
        <v>26</v>
      </c>
      <c r="D6568" s="1">
        <v>0</v>
      </c>
      <c r="E6568" s="1">
        <v>0</v>
      </c>
      <c r="F6568" s="1">
        <v>0</v>
      </c>
      <c r="G6568" t="s">
        <v>53</v>
      </c>
      <c r="H6568" s="1">
        <v>573</v>
      </c>
    </row>
    <row r="6569" spans="1:8">
      <c r="A6569" s="4" t="str">
        <f t="shared" si="102"/>
        <v>2012Maine</v>
      </c>
      <c r="B6569">
        <v>2012</v>
      </c>
      <c r="C6569" t="s">
        <v>26</v>
      </c>
      <c r="D6569" s="1">
        <v>0</v>
      </c>
      <c r="E6569" s="1">
        <v>0</v>
      </c>
      <c r="F6569" s="1">
        <v>0</v>
      </c>
      <c r="G6569" t="s">
        <v>54</v>
      </c>
      <c r="H6569" s="1">
        <v>118</v>
      </c>
    </row>
    <row r="6570" spans="1:8">
      <c r="A6570" s="4" t="str">
        <f t="shared" si="102"/>
        <v>2012Maine</v>
      </c>
      <c r="B6570">
        <v>2012</v>
      </c>
      <c r="C6570" t="s">
        <v>26</v>
      </c>
      <c r="D6570" s="1">
        <v>0</v>
      </c>
      <c r="E6570" s="1">
        <v>0</v>
      </c>
      <c r="F6570" s="1">
        <v>0</v>
      </c>
      <c r="G6570" t="s">
        <v>55</v>
      </c>
      <c r="H6570" s="1">
        <v>51</v>
      </c>
    </row>
    <row r="6571" spans="1:8">
      <c r="A6571" s="4" t="str">
        <f t="shared" si="102"/>
        <v>2012Maine</v>
      </c>
      <c r="B6571">
        <v>2012</v>
      </c>
      <c r="C6571" t="s">
        <v>26</v>
      </c>
      <c r="D6571" s="1">
        <v>0</v>
      </c>
      <c r="E6571" s="1">
        <v>0</v>
      </c>
      <c r="F6571" s="1">
        <v>0</v>
      </c>
      <c r="G6571" t="s">
        <v>56</v>
      </c>
      <c r="H6571" s="1">
        <v>0</v>
      </c>
    </row>
    <row r="6572" spans="1:8">
      <c r="A6572" s="4" t="str">
        <f t="shared" si="102"/>
        <v>2012Maine</v>
      </c>
      <c r="B6572">
        <v>2012</v>
      </c>
      <c r="C6572" t="s">
        <v>26</v>
      </c>
      <c r="D6572" s="1">
        <v>0</v>
      </c>
      <c r="E6572" s="1">
        <v>0</v>
      </c>
      <c r="F6572" s="1">
        <v>0</v>
      </c>
      <c r="G6572" t="s">
        <v>57</v>
      </c>
      <c r="H6572" s="1">
        <v>59</v>
      </c>
    </row>
    <row r="6573" spans="1:8">
      <c r="A6573" s="4" t="str">
        <f t="shared" si="102"/>
        <v>2012Maine</v>
      </c>
      <c r="B6573">
        <v>2012</v>
      </c>
      <c r="C6573" t="s">
        <v>26</v>
      </c>
      <c r="D6573" s="1">
        <v>0</v>
      </c>
      <c r="E6573" s="1">
        <v>0</v>
      </c>
      <c r="F6573" s="1">
        <v>0</v>
      </c>
      <c r="G6573" t="s">
        <v>58</v>
      </c>
      <c r="H6573" s="1">
        <v>38</v>
      </c>
    </row>
    <row r="6574" spans="1:8">
      <c r="A6574" s="4" t="str">
        <f t="shared" si="102"/>
        <v>2012Maryland</v>
      </c>
      <c r="B6574">
        <v>2012</v>
      </c>
      <c r="C6574" s="4" t="s">
        <v>27</v>
      </c>
      <c r="D6574" s="1">
        <v>5816472</v>
      </c>
      <c r="E6574" s="1">
        <v>5068457</v>
      </c>
      <c r="F6574" s="1">
        <v>549973</v>
      </c>
      <c r="G6574">
        <v>0</v>
      </c>
      <c r="H6574" s="1">
        <v>0</v>
      </c>
    </row>
    <row r="6575" spans="1:8">
      <c r="A6575" s="4" t="str">
        <f t="shared" si="102"/>
        <v>2012Maryland</v>
      </c>
      <c r="B6575">
        <v>2012</v>
      </c>
      <c r="C6575" t="s">
        <v>27</v>
      </c>
      <c r="D6575" s="1">
        <v>0</v>
      </c>
      <c r="E6575" s="1">
        <v>0</v>
      </c>
      <c r="F6575" s="1">
        <v>0</v>
      </c>
      <c r="G6575" t="s">
        <v>7</v>
      </c>
      <c r="H6575" s="1">
        <v>1261</v>
      </c>
    </row>
    <row r="6576" spans="1:8">
      <c r="A6576" s="4" t="str">
        <f t="shared" si="102"/>
        <v>2012Maryland</v>
      </c>
      <c r="B6576">
        <v>2012</v>
      </c>
      <c r="C6576" t="s">
        <v>27</v>
      </c>
      <c r="D6576" s="1">
        <v>0</v>
      </c>
      <c r="E6576" s="1">
        <v>0</v>
      </c>
      <c r="F6576" s="1">
        <v>0</v>
      </c>
      <c r="G6576" t="s">
        <v>8</v>
      </c>
      <c r="H6576" s="1">
        <v>1947</v>
      </c>
    </row>
    <row r="6577" spans="1:8">
      <c r="A6577" s="4" t="str">
        <f t="shared" si="102"/>
        <v>2012Maryland</v>
      </c>
      <c r="B6577">
        <v>2012</v>
      </c>
      <c r="C6577" t="s">
        <v>27</v>
      </c>
      <c r="D6577" s="1">
        <v>0</v>
      </c>
      <c r="E6577" s="1">
        <v>0</v>
      </c>
      <c r="F6577" s="1">
        <v>0</v>
      </c>
      <c r="G6577" t="s">
        <v>9</v>
      </c>
      <c r="H6577" s="1">
        <v>760</v>
      </c>
    </row>
    <row r="6578" spans="1:8">
      <c r="A6578" s="4" t="str">
        <f t="shared" si="102"/>
        <v>2012Maryland</v>
      </c>
      <c r="B6578">
        <v>2012</v>
      </c>
      <c r="C6578" t="s">
        <v>27</v>
      </c>
      <c r="D6578" s="1">
        <v>0</v>
      </c>
      <c r="E6578" s="1">
        <v>0</v>
      </c>
      <c r="F6578" s="1">
        <v>0</v>
      </c>
      <c r="G6578" t="s">
        <v>10</v>
      </c>
      <c r="H6578" s="1">
        <v>136</v>
      </c>
    </row>
    <row r="6579" spans="1:8">
      <c r="A6579" s="4" t="str">
        <f t="shared" si="102"/>
        <v>2012Maryland</v>
      </c>
      <c r="B6579">
        <v>2012</v>
      </c>
      <c r="C6579" t="s">
        <v>27</v>
      </c>
      <c r="D6579" s="1">
        <v>0</v>
      </c>
      <c r="E6579" s="1">
        <v>0</v>
      </c>
      <c r="F6579" s="1">
        <v>0</v>
      </c>
      <c r="G6579" t="s">
        <v>11</v>
      </c>
      <c r="H6579" s="1">
        <v>8614</v>
      </c>
    </row>
    <row r="6580" spans="1:8">
      <c r="A6580" s="4" t="str">
        <f t="shared" si="102"/>
        <v>2012Maryland</v>
      </c>
      <c r="B6580">
        <v>2012</v>
      </c>
      <c r="C6580" t="s">
        <v>27</v>
      </c>
      <c r="D6580" s="1">
        <v>0</v>
      </c>
      <c r="E6580" s="1">
        <v>0</v>
      </c>
      <c r="F6580" s="1">
        <v>0</v>
      </c>
      <c r="G6580" t="s">
        <v>12</v>
      </c>
      <c r="H6580" s="1">
        <v>1071</v>
      </c>
    </row>
    <row r="6581" spans="1:8">
      <c r="A6581" s="4" t="str">
        <f t="shared" si="102"/>
        <v>2012Maryland</v>
      </c>
      <c r="B6581">
        <v>2012</v>
      </c>
      <c r="C6581" t="s">
        <v>27</v>
      </c>
      <c r="D6581" s="1">
        <v>0</v>
      </c>
      <c r="E6581" s="1">
        <v>0</v>
      </c>
      <c r="F6581" s="1">
        <v>0</v>
      </c>
      <c r="G6581" t="s">
        <v>13</v>
      </c>
      <c r="H6581" s="1">
        <v>881</v>
      </c>
    </row>
    <row r="6582" spans="1:8">
      <c r="A6582" s="4" t="str">
        <f t="shared" si="102"/>
        <v>2012Maryland</v>
      </c>
      <c r="B6582">
        <v>2012</v>
      </c>
      <c r="C6582" t="s">
        <v>27</v>
      </c>
      <c r="D6582" s="1">
        <v>0</v>
      </c>
      <c r="E6582" s="1">
        <v>0</v>
      </c>
      <c r="F6582" s="1">
        <v>0</v>
      </c>
      <c r="G6582" t="s">
        <v>14</v>
      </c>
      <c r="H6582" s="1">
        <v>4100</v>
      </c>
    </row>
    <row r="6583" spans="1:8">
      <c r="A6583" s="4" t="str">
        <f t="shared" si="102"/>
        <v>2012Maryland</v>
      </c>
      <c r="B6583">
        <v>2012</v>
      </c>
      <c r="C6583" t="s">
        <v>27</v>
      </c>
      <c r="D6583" s="1">
        <v>0</v>
      </c>
      <c r="E6583" s="1">
        <v>0</v>
      </c>
      <c r="F6583" s="1">
        <v>0</v>
      </c>
      <c r="G6583" t="s">
        <v>15</v>
      </c>
      <c r="H6583" s="1">
        <v>21213</v>
      </c>
    </row>
    <row r="6584" spans="1:8">
      <c r="A6584" s="4" t="str">
        <f t="shared" si="102"/>
        <v>2012Maryland</v>
      </c>
      <c r="B6584">
        <v>2012</v>
      </c>
      <c r="C6584" t="s">
        <v>27</v>
      </c>
      <c r="D6584" s="1">
        <v>0</v>
      </c>
      <c r="E6584" s="1">
        <v>0</v>
      </c>
      <c r="F6584" s="1">
        <v>0</v>
      </c>
      <c r="G6584" t="s">
        <v>16</v>
      </c>
      <c r="H6584" s="1">
        <v>9610</v>
      </c>
    </row>
    <row r="6585" spans="1:8">
      <c r="A6585" s="4" t="str">
        <f t="shared" si="102"/>
        <v>2012Maryland</v>
      </c>
      <c r="B6585">
        <v>2012</v>
      </c>
      <c r="C6585" t="s">
        <v>27</v>
      </c>
      <c r="D6585" s="1">
        <v>0</v>
      </c>
      <c r="E6585" s="1">
        <v>0</v>
      </c>
      <c r="F6585" s="1">
        <v>0</v>
      </c>
      <c r="G6585" t="s">
        <v>17</v>
      </c>
      <c r="H6585" s="1">
        <v>4610</v>
      </c>
    </row>
    <row r="6586" spans="1:8">
      <c r="A6586" s="4" t="str">
        <f t="shared" si="102"/>
        <v>2012Maryland</v>
      </c>
      <c r="B6586">
        <v>2012</v>
      </c>
      <c r="C6586" t="s">
        <v>27</v>
      </c>
      <c r="D6586" s="1">
        <v>0</v>
      </c>
      <c r="E6586" s="1">
        <v>0</v>
      </c>
      <c r="F6586" s="1">
        <v>0</v>
      </c>
      <c r="G6586" t="s">
        <v>18</v>
      </c>
      <c r="H6586" s="1">
        <v>610</v>
      </c>
    </row>
    <row r="6587" spans="1:8">
      <c r="A6587" s="4" t="str">
        <f t="shared" si="102"/>
        <v>2012Maryland</v>
      </c>
      <c r="B6587">
        <v>2012</v>
      </c>
      <c r="C6587" t="s">
        <v>27</v>
      </c>
      <c r="D6587" s="1">
        <v>0</v>
      </c>
      <c r="E6587" s="1">
        <v>0</v>
      </c>
      <c r="F6587" s="1">
        <v>0</v>
      </c>
      <c r="G6587" t="s">
        <v>19</v>
      </c>
      <c r="H6587" s="1">
        <v>429</v>
      </c>
    </row>
    <row r="6588" spans="1:8">
      <c r="A6588" s="4" t="str">
        <f t="shared" si="102"/>
        <v>2012Maryland</v>
      </c>
      <c r="B6588">
        <v>2012</v>
      </c>
      <c r="C6588" t="s">
        <v>27</v>
      </c>
      <c r="D6588" s="1">
        <v>0</v>
      </c>
      <c r="E6588" s="1">
        <v>0</v>
      </c>
      <c r="F6588" s="1">
        <v>0</v>
      </c>
      <c r="G6588" t="s">
        <v>20</v>
      </c>
      <c r="H6588" s="1">
        <v>3621</v>
      </c>
    </row>
    <row r="6589" spans="1:8">
      <c r="A6589" s="4" t="str">
        <f t="shared" si="102"/>
        <v>2012Maryland</v>
      </c>
      <c r="B6589">
        <v>2012</v>
      </c>
      <c r="C6589" t="s">
        <v>27</v>
      </c>
      <c r="D6589" s="1">
        <v>0</v>
      </c>
      <c r="E6589" s="1">
        <v>0</v>
      </c>
      <c r="F6589" s="1">
        <v>0</v>
      </c>
      <c r="G6589" t="s">
        <v>21</v>
      </c>
      <c r="H6589" s="1">
        <v>1210</v>
      </c>
    </row>
    <row r="6590" spans="1:8">
      <c r="A6590" s="4" t="str">
        <f t="shared" si="102"/>
        <v>2012Maryland</v>
      </c>
      <c r="B6590">
        <v>2012</v>
      </c>
      <c r="C6590" t="s">
        <v>27</v>
      </c>
      <c r="D6590" s="1">
        <v>0</v>
      </c>
      <c r="E6590" s="1">
        <v>0</v>
      </c>
      <c r="F6590" s="1">
        <v>0</v>
      </c>
      <c r="G6590" t="s">
        <v>22</v>
      </c>
      <c r="H6590" s="1">
        <v>569</v>
      </c>
    </row>
    <row r="6591" spans="1:8">
      <c r="A6591" s="4" t="str">
        <f t="shared" si="102"/>
        <v>2012Maryland</v>
      </c>
      <c r="B6591">
        <v>2012</v>
      </c>
      <c r="C6591" t="s">
        <v>27</v>
      </c>
      <c r="D6591" s="1">
        <v>0</v>
      </c>
      <c r="E6591" s="1">
        <v>0</v>
      </c>
      <c r="F6591" s="1">
        <v>0</v>
      </c>
      <c r="G6591" t="s">
        <v>23</v>
      </c>
      <c r="H6591" s="1">
        <v>1726</v>
      </c>
    </row>
    <row r="6592" spans="1:8">
      <c r="A6592" s="4" t="str">
        <f t="shared" si="102"/>
        <v>2012Maryland</v>
      </c>
      <c r="B6592">
        <v>2012</v>
      </c>
      <c r="C6592" t="s">
        <v>27</v>
      </c>
      <c r="D6592" s="1">
        <v>0</v>
      </c>
      <c r="E6592" s="1">
        <v>0</v>
      </c>
      <c r="F6592" s="1">
        <v>0</v>
      </c>
      <c r="G6592" t="s">
        <v>24</v>
      </c>
      <c r="H6592" s="1">
        <v>715</v>
      </c>
    </row>
    <row r="6593" spans="1:8">
      <c r="A6593" s="4" t="str">
        <f t="shared" si="102"/>
        <v>2012Maryland</v>
      </c>
      <c r="B6593">
        <v>2012</v>
      </c>
      <c r="C6593" t="s">
        <v>27</v>
      </c>
      <c r="D6593" s="1">
        <v>0</v>
      </c>
      <c r="E6593" s="1">
        <v>0</v>
      </c>
      <c r="F6593" s="1">
        <v>0</v>
      </c>
      <c r="G6593" t="s">
        <v>25</v>
      </c>
      <c r="H6593" s="1">
        <v>606</v>
      </c>
    </row>
    <row r="6594" spans="1:8">
      <c r="A6594" s="4" t="str">
        <f t="shared" si="102"/>
        <v>2012Maryland</v>
      </c>
      <c r="B6594">
        <v>2012</v>
      </c>
      <c r="C6594" t="s">
        <v>27</v>
      </c>
      <c r="D6594" s="1">
        <v>0</v>
      </c>
      <c r="E6594" s="1">
        <v>0</v>
      </c>
      <c r="F6594" s="1">
        <v>0</v>
      </c>
      <c r="G6594" t="s">
        <v>26</v>
      </c>
      <c r="H6594" s="1">
        <v>332</v>
      </c>
    </row>
    <row r="6595" spans="1:8">
      <c r="A6595" s="4" t="str">
        <f t="shared" ref="A6595:A6658" si="103">B6595&amp;C6595</f>
        <v>2012Maryland</v>
      </c>
      <c r="B6595">
        <v>2012</v>
      </c>
      <c r="C6595" t="s">
        <v>27</v>
      </c>
      <c r="D6595" s="1">
        <v>0</v>
      </c>
      <c r="E6595" s="1">
        <v>0</v>
      </c>
      <c r="F6595" s="1">
        <v>0</v>
      </c>
      <c r="G6595" t="s">
        <v>27</v>
      </c>
      <c r="H6595" s="1">
        <v>0</v>
      </c>
    </row>
    <row r="6596" spans="1:8">
      <c r="A6596" s="4" t="str">
        <f t="shared" si="103"/>
        <v>2012Maryland</v>
      </c>
      <c r="B6596">
        <v>2012</v>
      </c>
      <c r="C6596" t="s">
        <v>27</v>
      </c>
      <c r="D6596" s="1">
        <v>0</v>
      </c>
      <c r="E6596" s="1">
        <v>0</v>
      </c>
      <c r="F6596" s="1">
        <v>0</v>
      </c>
      <c r="G6596" t="s">
        <v>28</v>
      </c>
      <c r="H6596" s="1">
        <v>3977</v>
      </c>
    </row>
    <row r="6597" spans="1:8">
      <c r="A6597" s="4" t="str">
        <f t="shared" si="103"/>
        <v>2012Maryland</v>
      </c>
      <c r="B6597">
        <v>2012</v>
      </c>
      <c r="C6597" t="s">
        <v>27</v>
      </c>
      <c r="D6597" s="1">
        <v>0</v>
      </c>
      <c r="E6597" s="1">
        <v>0</v>
      </c>
      <c r="F6597" s="1">
        <v>0</v>
      </c>
      <c r="G6597" t="s">
        <v>29</v>
      </c>
      <c r="H6597" s="1">
        <v>2167</v>
      </c>
    </row>
    <row r="6598" spans="1:8">
      <c r="A6598" s="4" t="str">
        <f t="shared" si="103"/>
        <v>2012Maryland</v>
      </c>
      <c r="B6598">
        <v>2012</v>
      </c>
      <c r="C6598" t="s">
        <v>27</v>
      </c>
      <c r="D6598" s="1">
        <v>0</v>
      </c>
      <c r="E6598" s="1">
        <v>0</v>
      </c>
      <c r="F6598" s="1">
        <v>0</v>
      </c>
      <c r="G6598" t="s">
        <v>30</v>
      </c>
      <c r="H6598" s="1">
        <v>1422</v>
      </c>
    </row>
    <row r="6599" spans="1:8">
      <c r="A6599" s="4" t="str">
        <f t="shared" si="103"/>
        <v>2012Maryland</v>
      </c>
      <c r="B6599">
        <v>2012</v>
      </c>
      <c r="C6599" t="s">
        <v>27</v>
      </c>
      <c r="D6599" s="1">
        <v>0</v>
      </c>
      <c r="E6599" s="1">
        <v>0</v>
      </c>
      <c r="F6599" s="1">
        <v>0</v>
      </c>
      <c r="G6599" t="s">
        <v>31</v>
      </c>
      <c r="H6599" s="1">
        <v>581</v>
      </c>
    </row>
    <row r="6600" spans="1:8">
      <c r="A6600" s="4" t="str">
        <f t="shared" si="103"/>
        <v>2012Maryland</v>
      </c>
      <c r="B6600">
        <v>2012</v>
      </c>
      <c r="C6600" t="s">
        <v>27</v>
      </c>
      <c r="D6600" s="1">
        <v>0</v>
      </c>
      <c r="E6600" s="1">
        <v>0</v>
      </c>
      <c r="F6600" s="1">
        <v>0</v>
      </c>
      <c r="G6600" t="s">
        <v>32</v>
      </c>
      <c r="H6600" s="1">
        <v>256</v>
      </c>
    </row>
    <row r="6601" spans="1:8">
      <c r="A6601" s="4" t="str">
        <f t="shared" si="103"/>
        <v>2012Maryland</v>
      </c>
      <c r="B6601">
        <v>2012</v>
      </c>
      <c r="C6601" t="s">
        <v>27</v>
      </c>
      <c r="D6601" s="1">
        <v>0</v>
      </c>
      <c r="E6601" s="1">
        <v>0</v>
      </c>
      <c r="F6601" s="1">
        <v>0</v>
      </c>
      <c r="G6601" t="s">
        <v>33</v>
      </c>
      <c r="H6601" s="1">
        <v>0</v>
      </c>
    </row>
    <row r="6602" spans="1:8">
      <c r="A6602" s="4" t="str">
        <f t="shared" si="103"/>
        <v>2012Maryland</v>
      </c>
      <c r="B6602">
        <v>2012</v>
      </c>
      <c r="C6602" t="s">
        <v>27</v>
      </c>
      <c r="D6602" s="1">
        <v>0</v>
      </c>
      <c r="E6602" s="1">
        <v>0</v>
      </c>
      <c r="F6602" s="1">
        <v>0</v>
      </c>
      <c r="G6602" t="s">
        <v>34</v>
      </c>
      <c r="H6602" s="1">
        <v>132</v>
      </c>
    </row>
    <row r="6603" spans="1:8">
      <c r="A6603" s="4" t="str">
        <f t="shared" si="103"/>
        <v>2012Maryland</v>
      </c>
      <c r="B6603">
        <v>2012</v>
      </c>
      <c r="C6603" t="s">
        <v>27</v>
      </c>
      <c r="D6603" s="1">
        <v>0</v>
      </c>
      <c r="E6603" s="1">
        <v>0</v>
      </c>
      <c r="F6603" s="1">
        <v>0</v>
      </c>
      <c r="G6603" t="s">
        <v>35</v>
      </c>
      <c r="H6603" s="1">
        <v>330</v>
      </c>
    </row>
    <row r="6604" spans="1:8">
      <c r="A6604" s="4" t="str">
        <f t="shared" si="103"/>
        <v>2012Maryland</v>
      </c>
      <c r="B6604">
        <v>2012</v>
      </c>
      <c r="C6604" t="s">
        <v>27</v>
      </c>
      <c r="D6604" s="1">
        <v>0</v>
      </c>
      <c r="E6604" s="1">
        <v>0</v>
      </c>
      <c r="F6604" s="1">
        <v>0</v>
      </c>
      <c r="G6604" t="s">
        <v>36</v>
      </c>
      <c r="H6604" s="1">
        <v>1124</v>
      </c>
    </row>
    <row r="6605" spans="1:8">
      <c r="A6605" s="4" t="str">
        <f t="shared" si="103"/>
        <v>2012Maryland</v>
      </c>
      <c r="B6605">
        <v>2012</v>
      </c>
      <c r="C6605" t="s">
        <v>27</v>
      </c>
      <c r="D6605" s="1">
        <v>0</v>
      </c>
      <c r="E6605" s="1">
        <v>0</v>
      </c>
      <c r="F6605" s="1">
        <v>0</v>
      </c>
      <c r="G6605" t="s">
        <v>37</v>
      </c>
      <c r="H6605" s="1">
        <v>6260</v>
      </c>
    </row>
    <row r="6606" spans="1:8">
      <c r="A6606" s="4" t="str">
        <f t="shared" si="103"/>
        <v>2012Maryland</v>
      </c>
      <c r="B6606">
        <v>2012</v>
      </c>
      <c r="C6606" t="s">
        <v>27</v>
      </c>
      <c r="D6606" s="1">
        <v>0</v>
      </c>
      <c r="E6606" s="1">
        <v>0</v>
      </c>
      <c r="F6606" s="1">
        <v>0</v>
      </c>
      <c r="G6606" t="s">
        <v>38</v>
      </c>
      <c r="H6606" s="1">
        <v>638</v>
      </c>
    </row>
    <row r="6607" spans="1:8">
      <c r="A6607" s="4" t="str">
        <f t="shared" si="103"/>
        <v>2012Maryland</v>
      </c>
      <c r="B6607">
        <v>2012</v>
      </c>
      <c r="C6607" t="s">
        <v>27</v>
      </c>
      <c r="D6607" s="1">
        <v>0</v>
      </c>
      <c r="E6607" s="1">
        <v>0</v>
      </c>
      <c r="F6607" s="1">
        <v>0</v>
      </c>
      <c r="G6607" t="s">
        <v>39</v>
      </c>
      <c r="H6607" s="1">
        <v>11736</v>
      </c>
    </row>
    <row r="6608" spans="1:8">
      <c r="A6608" s="4" t="str">
        <f t="shared" si="103"/>
        <v>2012Maryland</v>
      </c>
      <c r="B6608">
        <v>2012</v>
      </c>
      <c r="C6608" t="s">
        <v>27</v>
      </c>
      <c r="D6608" s="1">
        <v>0</v>
      </c>
      <c r="E6608" s="1">
        <v>0</v>
      </c>
      <c r="F6608" s="1">
        <v>0</v>
      </c>
      <c r="G6608" t="s">
        <v>40</v>
      </c>
      <c r="H6608" s="1">
        <v>7507</v>
      </c>
    </row>
    <row r="6609" spans="1:8">
      <c r="A6609" s="4" t="str">
        <f t="shared" si="103"/>
        <v>2012Maryland</v>
      </c>
      <c r="B6609">
        <v>2012</v>
      </c>
      <c r="C6609" t="s">
        <v>27</v>
      </c>
      <c r="D6609" s="1">
        <v>0</v>
      </c>
      <c r="E6609" s="1">
        <v>0</v>
      </c>
      <c r="F6609" s="1">
        <v>0</v>
      </c>
      <c r="G6609" t="s">
        <v>41</v>
      </c>
      <c r="H6609" s="1">
        <v>116</v>
      </c>
    </row>
    <row r="6610" spans="1:8">
      <c r="A6610" s="4" t="str">
        <f t="shared" si="103"/>
        <v>2012Maryland</v>
      </c>
      <c r="B6610">
        <v>2012</v>
      </c>
      <c r="C6610" t="s">
        <v>27</v>
      </c>
      <c r="D6610" s="1">
        <v>0</v>
      </c>
      <c r="E6610" s="1">
        <v>0</v>
      </c>
      <c r="F6610" s="1">
        <v>0</v>
      </c>
      <c r="G6610" t="s">
        <v>42</v>
      </c>
      <c r="H6610" s="1">
        <v>2522</v>
      </c>
    </row>
    <row r="6611" spans="1:8">
      <c r="A6611" s="4" t="str">
        <f t="shared" si="103"/>
        <v>2012Maryland</v>
      </c>
      <c r="B6611">
        <v>2012</v>
      </c>
      <c r="C6611" t="s">
        <v>27</v>
      </c>
      <c r="D6611" s="1">
        <v>0</v>
      </c>
      <c r="E6611" s="1">
        <v>0</v>
      </c>
      <c r="F6611" s="1">
        <v>0</v>
      </c>
      <c r="G6611" t="s">
        <v>43</v>
      </c>
      <c r="H6611" s="1">
        <v>463</v>
      </c>
    </row>
    <row r="6612" spans="1:8">
      <c r="A6612" s="4" t="str">
        <f t="shared" si="103"/>
        <v>2012Maryland</v>
      </c>
      <c r="B6612">
        <v>2012</v>
      </c>
      <c r="C6612" t="s">
        <v>27</v>
      </c>
      <c r="D6612" s="1">
        <v>0</v>
      </c>
      <c r="E6612" s="1">
        <v>0</v>
      </c>
      <c r="F6612" s="1">
        <v>0</v>
      </c>
      <c r="G6612" t="s">
        <v>44</v>
      </c>
      <c r="H6612" s="1">
        <v>378</v>
      </c>
    </row>
    <row r="6613" spans="1:8">
      <c r="A6613" s="4" t="str">
        <f t="shared" si="103"/>
        <v>2012Maryland</v>
      </c>
      <c r="B6613">
        <v>2012</v>
      </c>
      <c r="C6613" t="s">
        <v>27</v>
      </c>
      <c r="D6613" s="1">
        <v>0</v>
      </c>
      <c r="E6613" s="1">
        <v>0</v>
      </c>
      <c r="F6613" s="1">
        <v>0</v>
      </c>
      <c r="G6613" t="s">
        <v>45</v>
      </c>
      <c r="H6613" s="1">
        <v>15485</v>
      </c>
    </row>
    <row r="6614" spans="1:8">
      <c r="A6614" s="4" t="str">
        <f t="shared" si="103"/>
        <v>2012Maryland</v>
      </c>
      <c r="B6614">
        <v>2012</v>
      </c>
      <c r="C6614" t="s">
        <v>27</v>
      </c>
      <c r="D6614" s="1">
        <v>0</v>
      </c>
      <c r="E6614" s="1">
        <v>0</v>
      </c>
      <c r="F6614" s="1">
        <v>0</v>
      </c>
      <c r="G6614" t="s">
        <v>46</v>
      </c>
      <c r="H6614" s="1">
        <v>82</v>
      </c>
    </row>
    <row r="6615" spans="1:8">
      <c r="A6615" s="4" t="str">
        <f t="shared" si="103"/>
        <v>2012Maryland</v>
      </c>
      <c r="B6615">
        <v>2012</v>
      </c>
      <c r="C6615" t="s">
        <v>27</v>
      </c>
      <c r="D6615" s="1">
        <v>0</v>
      </c>
      <c r="E6615" s="1">
        <v>0</v>
      </c>
      <c r="F6615" s="1">
        <v>0</v>
      </c>
      <c r="G6615" t="s">
        <v>47</v>
      </c>
      <c r="H6615" s="1">
        <v>2297</v>
      </c>
    </row>
    <row r="6616" spans="1:8">
      <c r="A6616" s="4" t="str">
        <f t="shared" si="103"/>
        <v>2012Maryland</v>
      </c>
      <c r="B6616">
        <v>2012</v>
      </c>
      <c r="C6616" t="s">
        <v>27</v>
      </c>
      <c r="D6616" s="1">
        <v>0</v>
      </c>
      <c r="E6616" s="1">
        <v>0</v>
      </c>
      <c r="F6616" s="1">
        <v>0</v>
      </c>
      <c r="G6616" t="s">
        <v>48</v>
      </c>
      <c r="H6616" s="1">
        <v>0</v>
      </c>
    </row>
    <row r="6617" spans="1:8">
      <c r="A6617" s="4" t="str">
        <f t="shared" si="103"/>
        <v>2012Maryland</v>
      </c>
      <c r="B6617">
        <v>2012</v>
      </c>
      <c r="C6617" t="s">
        <v>27</v>
      </c>
      <c r="D6617" s="1">
        <v>0</v>
      </c>
      <c r="E6617" s="1">
        <v>0</v>
      </c>
      <c r="F6617" s="1">
        <v>0</v>
      </c>
      <c r="G6617" t="s">
        <v>49</v>
      </c>
      <c r="H6617" s="1">
        <v>1800</v>
      </c>
    </row>
    <row r="6618" spans="1:8">
      <c r="A6618" s="4" t="str">
        <f t="shared" si="103"/>
        <v>2012Maryland</v>
      </c>
      <c r="B6618">
        <v>2012</v>
      </c>
      <c r="C6618" t="s">
        <v>27</v>
      </c>
      <c r="D6618" s="1">
        <v>0</v>
      </c>
      <c r="E6618" s="1">
        <v>0</v>
      </c>
      <c r="F6618" s="1">
        <v>0</v>
      </c>
      <c r="G6618" t="s">
        <v>50</v>
      </c>
      <c r="H6618" s="1">
        <v>5612</v>
      </c>
    </row>
    <row r="6619" spans="1:8">
      <c r="A6619" s="4" t="str">
        <f t="shared" si="103"/>
        <v>2012Maryland</v>
      </c>
      <c r="B6619">
        <v>2012</v>
      </c>
      <c r="C6619" t="s">
        <v>27</v>
      </c>
      <c r="D6619" s="1">
        <v>0</v>
      </c>
      <c r="E6619" s="1">
        <v>0</v>
      </c>
      <c r="F6619" s="1">
        <v>0</v>
      </c>
      <c r="G6619" t="s">
        <v>51</v>
      </c>
      <c r="H6619" s="1">
        <v>1061</v>
      </c>
    </row>
    <row r="6620" spans="1:8">
      <c r="A6620" s="4" t="str">
        <f t="shared" si="103"/>
        <v>2012Maryland</v>
      </c>
      <c r="B6620">
        <v>2012</v>
      </c>
      <c r="C6620" t="s">
        <v>27</v>
      </c>
      <c r="D6620" s="1">
        <v>0</v>
      </c>
      <c r="E6620" s="1">
        <v>0</v>
      </c>
      <c r="F6620" s="1">
        <v>0</v>
      </c>
      <c r="G6620" t="s">
        <v>52</v>
      </c>
      <c r="H6620" s="1">
        <v>589</v>
      </c>
    </row>
    <row r="6621" spans="1:8">
      <c r="A6621" s="4" t="str">
        <f t="shared" si="103"/>
        <v>2012Maryland</v>
      </c>
      <c r="B6621">
        <v>2012</v>
      </c>
      <c r="C6621" t="s">
        <v>27</v>
      </c>
      <c r="D6621" s="1">
        <v>0</v>
      </c>
      <c r="E6621" s="1">
        <v>0</v>
      </c>
      <c r="F6621" s="1">
        <v>0</v>
      </c>
      <c r="G6621" t="s">
        <v>53</v>
      </c>
      <c r="H6621" s="1">
        <v>20579</v>
      </c>
    </row>
    <row r="6622" spans="1:8">
      <c r="A6622" s="4" t="str">
        <f t="shared" si="103"/>
        <v>2012Maryland</v>
      </c>
      <c r="B6622">
        <v>2012</v>
      </c>
      <c r="C6622" t="s">
        <v>27</v>
      </c>
      <c r="D6622" s="1">
        <v>0</v>
      </c>
      <c r="E6622" s="1">
        <v>0</v>
      </c>
      <c r="F6622" s="1">
        <v>0</v>
      </c>
      <c r="G6622" t="s">
        <v>54</v>
      </c>
      <c r="H6622" s="1">
        <v>1431</v>
      </c>
    </row>
    <row r="6623" spans="1:8">
      <c r="A6623" s="4" t="str">
        <f t="shared" si="103"/>
        <v>2012Maryland</v>
      </c>
      <c r="B6623">
        <v>2012</v>
      </c>
      <c r="C6623" t="s">
        <v>27</v>
      </c>
      <c r="D6623" s="1">
        <v>0</v>
      </c>
      <c r="E6623" s="1">
        <v>0</v>
      </c>
      <c r="F6623" s="1">
        <v>0</v>
      </c>
      <c r="G6623" t="s">
        <v>55</v>
      </c>
      <c r="H6623" s="1">
        <v>1957</v>
      </c>
    </row>
    <row r="6624" spans="1:8">
      <c r="A6624" s="4" t="str">
        <f t="shared" si="103"/>
        <v>2012Maryland</v>
      </c>
      <c r="B6624">
        <v>2012</v>
      </c>
      <c r="C6624" t="s">
        <v>27</v>
      </c>
      <c r="D6624" s="1">
        <v>0</v>
      </c>
      <c r="E6624" s="1">
        <v>0</v>
      </c>
      <c r="F6624" s="1">
        <v>0</v>
      </c>
      <c r="G6624" t="s">
        <v>56</v>
      </c>
      <c r="H6624" s="1">
        <v>460</v>
      </c>
    </row>
    <row r="6625" spans="1:8">
      <c r="A6625" s="4" t="str">
        <f t="shared" si="103"/>
        <v>2012Maryland</v>
      </c>
      <c r="B6625">
        <v>2012</v>
      </c>
      <c r="C6625" t="s">
        <v>27</v>
      </c>
      <c r="D6625" s="1">
        <v>0</v>
      </c>
      <c r="E6625" s="1">
        <v>0</v>
      </c>
      <c r="F6625" s="1">
        <v>0</v>
      </c>
      <c r="G6625" t="s">
        <v>57</v>
      </c>
      <c r="H6625" s="1">
        <v>0</v>
      </c>
    </row>
    <row r="6626" spans="1:8">
      <c r="A6626" s="4" t="str">
        <f t="shared" si="103"/>
        <v>2012Maryland</v>
      </c>
      <c r="B6626">
        <v>2012</v>
      </c>
      <c r="C6626" t="s">
        <v>27</v>
      </c>
      <c r="D6626" s="1">
        <v>0</v>
      </c>
      <c r="E6626" s="1">
        <v>0</v>
      </c>
      <c r="F6626" s="1">
        <v>0</v>
      </c>
      <c r="G6626" t="s">
        <v>58</v>
      </c>
      <c r="H6626" s="1">
        <v>294</v>
      </c>
    </row>
    <row r="6627" spans="1:8">
      <c r="A6627" s="4" t="str">
        <f t="shared" si="103"/>
        <v>2012Massachusetts</v>
      </c>
      <c r="B6627">
        <v>2012</v>
      </c>
      <c r="C6627" s="4" t="s">
        <v>28</v>
      </c>
      <c r="D6627" s="1">
        <v>6580641</v>
      </c>
      <c r="E6627" s="1">
        <v>5752166</v>
      </c>
      <c r="F6627" s="1">
        <v>626380</v>
      </c>
      <c r="G6627">
        <v>0</v>
      </c>
      <c r="H6627" s="1">
        <v>0</v>
      </c>
    </row>
    <row r="6628" spans="1:8">
      <c r="A6628" s="4" t="str">
        <f t="shared" si="103"/>
        <v>2012Massachusetts</v>
      </c>
      <c r="B6628">
        <v>2012</v>
      </c>
      <c r="C6628" t="s">
        <v>28</v>
      </c>
      <c r="D6628" s="1">
        <v>0</v>
      </c>
      <c r="E6628" s="1">
        <v>0</v>
      </c>
      <c r="F6628" s="1">
        <v>0</v>
      </c>
      <c r="G6628" t="s">
        <v>7</v>
      </c>
      <c r="H6628" s="1">
        <v>636</v>
      </c>
    </row>
    <row r="6629" spans="1:8">
      <c r="A6629" s="4" t="str">
        <f t="shared" si="103"/>
        <v>2012Massachusetts</v>
      </c>
      <c r="B6629">
        <v>2012</v>
      </c>
      <c r="C6629" t="s">
        <v>28</v>
      </c>
      <c r="D6629" s="1">
        <v>0</v>
      </c>
      <c r="E6629" s="1">
        <v>0</v>
      </c>
      <c r="F6629" s="1">
        <v>0</v>
      </c>
      <c r="G6629" t="s">
        <v>8</v>
      </c>
      <c r="H6629" s="1">
        <v>890</v>
      </c>
    </row>
    <row r="6630" spans="1:8">
      <c r="A6630" s="4" t="str">
        <f t="shared" si="103"/>
        <v>2012Massachusetts</v>
      </c>
      <c r="B6630">
        <v>2012</v>
      </c>
      <c r="C6630" t="s">
        <v>28</v>
      </c>
      <c r="D6630" s="1">
        <v>0</v>
      </c>
      <c r="E6630" s="1">
        <v>0</v>
      </c>
      <c r="F6630" s="1">
        <v>0</v>
      </c>
      <c r="G6630" t="s">
        <v>9</v>
      </c>
      <c r="H6630" s="1">
        <v>1972</v>
      </c>
    </row>
    <row r="6631" spans="1:8">
      <c r="A6631" s="4" t="str">
        <f t="shared" si="103"/>
        <v>2012Massachusetts</v>
      </c>
      <c r="B6631">
        <v>2012</v>
      </c>
      <c r="C6631" t="s">
        <v>28</v>
      </c>
      <c r="D6631" s="1">
        <v>0</v>
      </c>
      <c r="E6631" s="1">
        <v>0</v>
      </c>
      <c r="F6631" s="1">
        <v>0</v>
      </c>
      <c r="G6631" t="s">
        <v>10</v>
      </c>
      <c r="H6631" s="1">
        <v>394</v>
      </c>
    </row>
    <row r="6632" spans="1:8">
      <c r="A6632" s="4" t="str">
        <f t="shared" si="103"/>
        <v>2012Massachusetts</v>
      </c>
      <c r="B6632">
        <v>2012</v>
      </c>
      <c r="C6632" t="s">
        <v>28</v>
      </c>
      <c r="D6632" s="1">
        <v>0</v>
      </c>
      <c r="E6632" s="1">
        <v>0</v>
      </c>
      <c r="F6632" s="1">
        <v>0</v>
      </c>
      <c r="G6632" t="s">
        <v>11</v>
      </c>
      <c r="H6632" s="1">
        <v>12770</v>
      </c>
    </row>
    <row r="6633" spans="1:8">
      <c r="A6633" s="4" t="str">
        <f t="shared" si="103"/>
        <v>2012Massachusetts</v>
      </c>
      <c r="B6633">
        <v>2012</v>
      </c>
      <c r="C6633" t="s">
        <v>28</v>
      </c>
      <c r="D6633" s="1">
        <v>0</v>
      </c>
      <c r="E6633" s="1">
        <v>0</v>
      </c>
      <c r="F6633" s="1">
        <v>0</v>
      </c>
      <c r="G6633" t="s">
        <v>12</v>
      </c>
      <c r="H6633" s="1">
        <v>980</v>
      </c>
    </row>
    <row r="6634" spans="1:8">
      <c r="A6634" s="4" t="str">
        <f t="shared" si="103"/>
        <v>2012Massachusetts</v>
      </c>
      <c r="B6634">
        <v>2012</v>
      </c>
      <c r="C6634" t="s">
        <v>28</v>
      </c>
      <c r="D6634" s="1">
        <v>0</v>
      </c>
      <c r="E6634" s="1">
        <v>0</v>
      </c>
      <c r="F6634" s="1">
        <v>0</v>
      </c>
      <c r="G6634" t="s">
        <v>13</v>
      </c>
      <c r="H6634" s="1">
        <v>10525</v>
      </c>
    </row>
    <row r="6635" spans="1:8">
      <c r="A6635" s="4" t="str">
        <f t="shared" si="103"/>
        <v>2012Massachusetts</v>
      </c>
      <c r="B6635">
        <v>2012</v>
      </c>
      <c r="C6635" t="s">
        <v>28</v>
      </c>
      <c r="D6635" s="1">
        <v>0</v>
      </c>
      <c r="E6635" s="1">
        <v>0</v>
      </c>
      <c r="F6635" s="1">
        <v>0</v>
      </c>
      <c r="G6635" t="s">
        <v>14</v>
      </c>
      <c r="H6635" s="1">
        <v>506</v>
      </c>
    </row>
    <row r="6636" spans="1:8">
      <c r="A6636" s="4" t="str">
        <f t="shared" si="103"/>
        <v>2012Massachusetts</v>
      </c>
      <c r="B6636">
        <v>2012</v>
      </c>
      <c r="C6636" t="s">
        <v>28</v>
      </c>
      <c r="D6636" s="1">
        <v>0</v>
      </c>
      <c r="E6636" s="1">
        <v>0</v>
      </c>
      <c r="F6636" s="1">
        <v>0</v>
      </c>
      <c r="G6636" t="s">
        <v>15</v>
      </c>
      <c r="H6636" s="1">
        <v>379</v>
      </c>
    </row>
    <row r="6637" spans="1:8">
      <c r="A6637" s="4" t="str">
        <f t="shared" si="103"/>
        <v>2012Massachusetts</v>
      </c>
      <c r="B6637">
        <v>2012</v>
      </c>
      <c r="C6637" t="s">
        <v>28</v>
      </c>
      <c r="D6637" s="1">
        <v>0</v>
      </c>
      <c r="E6637" s="1">
        <v>0</v>
      </c>
      <c r="F6637" s="1">
        <v>0</v>
      </c>
      <c r="G6637" t="s">
        <v>16</v>
      </c>
      <c r="H6637" s="1">
        <v>12890</v>
      </c>
    </row>
    <row r="6638" spans="1:8">
      <c r="A6638" s="4" t="str">
        <f t="shared" si="103"/>
        <v>2012Massachusetts</v>
      </c>
      <c r="B6638">
        <v>2012</v>
      </c>
      <c r="C6638" t="s">
        <v>28</v>
      </c>
      <c r="D6638" s="1">
        <v>0</v>
      </c>
      <c r="E6638" s="1">
        <v>0</v>
      </c>
      <c r="F6638" s="1">
        <v>0</v>
      </c>
      <c r="G6638" t="s">
        <v>17</v>
      </c>
      <c r="H6638" s="1">
        <v>2789</v>
      </c>
    </row>
    <row r="6639" spans="1:8">
      <c r="A6639" s="4" t="str">
        <f t="shared" si="103"/>
        <v>2012Massachusetts</v>
      </c>
      <c r="B6639">
        <v>2012</v>
      </c>
      <c r="C6639" t="s">
        <v>28</v>
      </c>
      <c r="D6639" s="1">
        <v>0</v>
      </c>
      <c r="E6639" s="1">
        <v>0</v>
      </c>
      <c r="F6639" s="1">
        <v>0</v>
      </c>
      <c r="G6639" t="s">
        <v>18</v>
      </c>
      <c r="H6639" s="1">
        <v>1108</v>
      </c>
    </row>
    <row r="6640" spans="1:8">
      <c r="A6640" s="4" t="str">
        <f t="shared" si="103"/>
        <v>2012Massachusetts</v>
      </c>
      <c r="B6640">
        <v>2012</v>
      </c>
      <c r="C6640" t="s">
        <v>28</v>
      </c>
      <c r="D6640" s="1">
        <v>0</v>
      </c>
      <c r="E6640" s="1">
        <v>0</v>
      </c>
      <c r="F6640" s="1">
        <v>0</v>
      </c>
      <c r="G6640" t="s">
        <v>19</v>
      </c>
      <c r="H6640" s="1">
        <v>188</v>
      </c>
    </row>
    <row r="6641" spans="1:8">
      <c r="A6641" s="4" t="str">
        <f t="shared" si="103"/>
        <v>2012Massachusetts</v>
      </c>
      <c r="B6641">
        <v>2012</v>
      </c>
      <c r="C6641" t="s">
        <v>28</v>
      </c>
      <c r="D6641" s="1">
        <v>0</v>
      </c>
      <c r="E6641" s="1">
        <v>0</v>
      </c>
      <c r="F6641" s="1">
        <v>0</v>
      </c>
      <c r="G6641" t="s">
        <v>20</v>
      </c>
      <c r="H6641" s="1">
        <v>2886</v>
      </c>
    </row>
    <row r="6642" spans="1:8">
      <c r="A6642" s="4" t="str">
        <f t="shared" si="103"/>
        <v>2012Massachusetts</v>
      </c>
      <c r="B6642">
        <v>2012</v>
      </c>
      <c r="C6642" t="s">
        <v>28</v>
      </c>
      <c r="D6642" s="1">
        <v>0</v>
      </c>
      <c r="E6642" s="1">
        <v>0</v>
      </c>
      <c r="F6642" s="1">
        <v>0</v>
      </c>
      <c r="G6642" t="s">
        <v>21</v>
      </c>
      <c r="H6642" s="1">
        <v>677</v>
      </c>
    </row>
    <row r="6643" spans="1:8">
      <c r="A6643" s="4" t="str">
        <f t="shared" si="103"/>
        <v>2012Massachusetts</v>
      </c>
      <c r="B6643">
        <v>2012</v>
      </c>
      <c r="C6643" t="s">
        <v>28</v>
      </c>
      <c r="D6643" s="1">
        <v>0</v>
      </c>
      <c r="E6643" s="1">
        <v>0</v>
      </c>
      <c r="F6643" s="1">
        <v>0</v>
      </c>
      <c r="G6643" t="s">
        <v>22</v>
      </c>
      <c r="H6643" s="1">
        <v>151</v>
      </c>
    </row>
    <row r="6644" spans="1:8">
      <c r="A6644" s="4" t="str">
        <f t="shared" si="103"/>
        <v>2012Massachusetts</v>
      </c>
      <c r="B6644">
        <v>2012</v>
      </c>
      <c r="C6644" t="s">
        <v>28</v>
      </c>
      <c r="D6644" s="1">
        <v>0</v>
      </c>
      <c r="E6644" s="1">
        <v>0</v>
      </c>
      <c r="F6644" s="1">
        <v>0</v>
      </c>
      <c r="G6644" t="s">
        <v>23</v>
      </c>
      <c r="H6644" s="1">
        <v>565</v>
      </c>
    </row>
    <row r="6645" spans="1:8">
      <c r="A6645" s="4" t="str">
        <f t="shared" si="103"/>
        <v>2012Massachusetts</v>
      </c>
      <c r="B6645">
        <v>2012</v>
      </c>
      <c r="C6645" t="s">
        <v>28</v>
      </c>
      <c r="D6645" s="1">
        <v>0</v>
      </c>
      <c r="E6645" s="1">
        <v>0</v>
      </c>
      <c r="F6645" s="1">
        <v>0</v>
      </c>
      <c r="G6645" t="s">
        <v>24</v>
      </c>
      <c r="H6645" s="1">
        <v>52</v>
      </c>
    </row>
    <row r="6646" spans="1:8">
      <c r="A6646" s="4" t="str">
        <f t="shared" si="103"/>
        <v>2012Massachusetts</v>
      </c>
      <c r="B6646">
        <v>2012</v>
      </c>
      <c r="C6646" t="s">
        <v>28</v>
      </c>
      <c r="D6646" s="1">
        <v>0</v>
      </c>
      <c r="E6646" s="1">
        <v>0</v>
      </c>
      <c r="F6646" s="1">
        <v>0</v>
      </c>
      <c r="G6646" t="s">
        <v>25</v>
      </c>
      <c r="H6646" s="1">
        <v>1556</v>
      </c>
    </row>
    <row r="6647" spans="1:8">
      <c r="A6647" s="4" t="str">
        <f t="shared" si="103"/>
        <v>2012Massachusetts</v>
      </c>
      <c r="B6647">
        <v>2012</v>
      </c>
      <c r="C6647" t="s">
        <v>28</v>
      </c>
      <c r="D6647" s="1">
        <v>0</v>
      </c>
      <c r="E6647" s="1">
        <v>0</v>
      </c>
      <c r="F6647" s="1">
        <v>0</v>
      </c>
      <c r="G6647" t="s">
        <v>26</v>
      </c>
      <c r="H6647" s="1">
        <v>3907</v>
      </c>
    </row>
    <row r="6648" spans="1:8">
      <c r="A6648" s="4" t="str">
        <f t="shared" si="103"/>
        <v>2012Massachusetts</v>
      </c>
      <c r="B6648">
        <v>2012</v>
      </c>
      <c r="C6648" t="s">
        <v>28</v>
      </c>
      <c r="D6648" s="1">
        <v>0</v>
      </c>
      <c r="E6648" s="1">
        <v>0</v>
      </c>
      <c r="F6648" s="1">
        <v>0</v>
      </c>
      <c r="G6648" t="s">
        <v>27</v>
      </c>
      <c r="H6648" s="1">
        <v>2381</v>
      </c>
    </row>
    <row r="6649" spans="1:8">
      <c r="A6649" s="4" t="str">
        <f t="shared" si="103"/>
        <v>2012Massachusetts</v>
      </c>
      <c r="B6649">
        <v>2012</v>
      </c>
      <c r="C6649" t="s">
        <v>28</v>
      </c>
      <c r="D6649" s="1">
        <v>0</v>
      </c>
      <c r="E6649" s="1">
        <v>0</v>
      </c>
      <c r="F6649" s="1">
        <v>0</v>
      </c>
      <c r="G6649" t="s">
        <v>28</v>
      </c>
      <c r="H6649" s="1">
        <v>0</v>
      </c>
    </row>
    <row r="6650" spans="1:8">
      <c r="A6650" s="4" t="str">
        <f t="shared" si="103"/>
        <v>2012Massachusetts</v>
      </c>
      <c r="B6650">
        <v>2012</v>
      </c>
      <c r="C6650" t="s">
        <v>28</v>
      </c>
      <c r="D6650" s="1">
        <v>0</v>
      </c>
      <c r="E6650" s="1">
        <v>0</v>
      </c>
      <c r="F6650" s="1">
        <v>0</v>
      </c>
      <c r="G6650" t="s">
        <v>29</v>
      </c>
      <c r="H6650" s="1">
        <v>1337</v>
      </c>
    </row>
    <row r="6651" spans="1:8">
      <c r="A6651" s="4" t="str">
        <f t="shared" si="103"/>
        <v>2012Massachusetts</v>
      </c>
      <c r="B6651">
        <v>2012</v>
      </c>
      <c r="C6651" t="s">
        <v>28</v>
      </c>
      <c r="D6651" s="1">
        <v>0</v>
      </c>
      <c r="E6651" s="1">
        <v>0</v>
      </c>
      <c r="F6651" s="1">
        <v>0</v>
      </c>
      <c r="G6651" t="s">
        <v>30</v>
      </c>
      <c r="H6651" s="1">
        <v>966</v>
      </c>
    </row>
    <row r="6652" spans="1:8">
      <c r="A6652" s="4" t="str">
        <f t="shared" si="103"/>
        <v>2012Massachusetts</v>
      </c>
      <c r="B6652">
        <v>2012</v>
      </c>
      <c r="C6652" t="s">
        <v>28</v>
      </c>
      <c r="D6652" s="1">
        <v>0</v>
      </c>
      <c r="E6652" s="1">
        <v>0</v>
      </c>
      <c r="F6652" s="1">
        <v>0</v>
      </c>
      <c r="G6652" t="s">
        <v>31</v>
      </c>
      <c r="H6652" s="1">
        <v>155</v>
      </c>
    </row>
    <row r="6653" spans="1:8">
      <c r="A6653" s="4" t="str">
        <f t="shared" si="103"/>
        <v>2012Massachusetts</v>
      </c>
      <c r="B6653">
        <v>2012</v>
      </c>
      <c r="C6653" t="s">
        <v>28</v>
      </c>
      <c r="D6653" s="1">
        <v>0</v>
      </c>
      <c r="E6653" s="1">
        <v>0</v>
      </c>
      <c r="F6653" s="1">
        <v>0</v>
      </c>
      <c r="G6653" t="s">
        <v>32</v>
      </c>
      <c r="H6653" s="1">
        <v>453</v>
      </c>
    </row>
    <row r="6654" spans="1:8">
      <c r="A6654" s="4" t="str">
        <f t="shared" si="103"/>
        <v>2012Massachusetts</v>
      </c>
      <c r="B6654">
        <v>2012</v>
      </c>
      <c r="C6654" t="s">
        <v>28</v>
      </c>
      <c r="D6654" s="1">
        <v>0</v>
      </c>
      <c r="E6654" s="1">
        <v>0</v>
      </c>
      <c r="F6654" s="1">
        <v>0</v>
      </c>
      <c r="G6654" t="s">
        <v>33</v>
      </c>
      <c r="H6654" s="1">
        <v>49</v>
      </c>
    </row>
    <row r="6655" spans="1:8">
      <c r="A6655" s="4" t="str">
        <f t="shared" si="103"/>
        <v>2012Massachusetts</v>
      </c>
      <c r="B6655">
        <v>2012</v>
      </c>
      <c r="C6655" t="s">
        <v>28</v>
      </c>
      <c r="D6655" s="1">
        <v>0</v>
      </c>
      <c r="E6655" s="1">
        <v>0</v>
      </c>
      <c r="F6655" s="1">
        <v>0</v>
      </c>
      <c r="G6655" t="s">
        <v>34</v>
      </c>
      <c r="H6655" s="1">
        <v>182</v>
      </c>
    </row>
    <row r="6656" spans="1:8">
      <c r="A6656" s="4" t="str">
        <f t="shared" si="103"/>
        <v>2012Massachusetts</v>
      </c>
      <c r="B6656">
        <v>2012</v>
      </c>
      <c r="C6656" t="s">
        <v>28</v>
      </c>
      <c r="D6656" s="1">
        <v>0</v>
      </c>
      <c r="E6656" s="1">
        <v>0</v>
      </c>
      <c r="F6656" s="1">
        <v>0</v>
      </c>
      <c r="G6656" t="s">
        <v>35</v>
      </c>
      <c r="H6656" s="1">
        <v>787</v>
      </c>
    </row>
    <row r="6657" spans="1:8">
      <c r="A6657" s="4" t="str">
        <f t="shared" si="103"/>
        <v>2012Massachusetts</v>
      </c>
      <c r="B6657">
        <v>2012</v>
      </c>
      <c r="C6657" t="s">
        <v>28</v>
      </c>
      <c r="D6657" s="1">
        <v>0</v>
      </c>
      <c r="E6657" s="1">
        <v>0</v>
      </c>
      <c r="F6657" s="1">
        <v>0</v>
      </c>
      <c r="G6657" t="s">
        <v>36</v>
      </c>
      <c r="H6657" s="1">
        <v>13331</v>
      </c>
    </row>
    <row r="6658" spans="1:8">
      <c r="A6658" s="4" t="str">
        <f t="shared" si="103"/>
        <v>2012Massachusetts</v>
      </c>
      <c r="B6658">
        <v>2012</v>
      </c>
      <c r="C6658" t="s">
        <v>28</v>
      </c>
      <c r="D6658" s="1">
        <v>0</v>
      </c>
      <c r="E6658" s="1">
        <v>0</v>
      </c>
      <c r="F6658" s="1">
        <v>0</v>
      </c>
      <c r="G6658" t="s">
        <v>37</v>
      </c>
      <c r="H6658" s="1">
        <v>8046</v>
      </c>
    </row>
    <row r="6659" spans="1:8">
      <c r="A6659" s="4" t="str">
        <f t="shared" ref="A6659:A6722" si="104">B6659&amp;C6659</f>
        <v>2012Massachusetts</v>
      </c>
      <c r="B6659">
        <v>2012</v>
      </c>
      <c r="C6659" t="s">
        <v>28</v>
      </c>
      <c r="D6659" s="1">
        <v>0</v>
      </c>
      <c r="E6659" s="1">
        <v>0</v>
      </c>
      <c r="F6659" s="1">
        <v>0</v>
      </c>
      <c r="G6659" t="s">
        <v>38</v>
      </c>
      <c r="H6659" s="1">
        <v>521</v>
      </c>
    </row>
    <row r="6660" spans="1:8">
      <c r="A6660" s="4" t="str">
        <f t="shared" si="104"/>
        <v>2012Massachusetts</v>
      </c>
      <c r="B6660">
        <v>2012</v>
      </c>
      <c r="C6660" t="s">
        <v>28</v>
      </c>
      <c r="D6660" s="1">
        <v>0</v>
      </c>
      <c r="E6660" s="1">
        <v>0</v>
      </c>
      <c r="F6660" s="1">
        <v>0</v>
      </c>
      <c r="G6660" t="s">
        <v>39</v>
      </c>
      <c r="H6660" s="1">
        <v>19467</v>
      </c>
    </row>
    <row r="6661" spans="1:8">
      <c r="A6661" s="4" t="str">
        <f t="shared" si="104"/>
        <v>2012Massachusetts</v>
      </c>
      <c r="B6661">
        <v>2012</v>
      </c>
      <c r="C6661" t="s">
        <v>28</v>
      </c>
      <c r="D6661" s="1">
        <v>0</v>
      </c>
      <c r="E6661" s="1">
        <v>0</v>
      </c>
      <c r="F6661" s="1">
        <v>0</v>
      </c>
      <c r="G6661" t="s">
        <v>40</v>
      </c>
      <c r="H6661" s="1">
        <v>2514</v>
      </c>
    </row>
    <row r="6662" spans="1:8">
      <c r="A6662" s="4" t="str">
        <f t="shared" si="104"/>
        <v>2012Massachusetts</v>
      </c>
      <c r="B6662">
        <v>2012</v>
      </c>
      <c r="C6662" t="s">
        <v>28</v>
      </c>
      <c r="D6662" s="1">
        <v>0</v>
      </c>
      <c r="E6662" s="1">
        <v>0</v>
      </c>
      <c r="F6662" s="1">
        <v>0</v>
      </c>
      <c r="G6662" t="s">
        <v>41</v>
      </c>
      <c r="H6662" s="1">
        <v>81</v>
      </c>
    </row>
    <row r="6663" spans="1:8">
      <c r="A6663" s="4" t="str">
        <f t="shared" si="104"/>
        <v>2012Massachusetts</v>
      </c>
      <c r="B6663">
        <v>2012</v>
      </c>
      <c r="C6663" t="s">
        <v>28</v>
      </c>
      <c r="D6663" s="1">
        <v>0</v>
      </c>
      <c r="E6663" s="1">
        <v>0</v>
      </c>
      <c r="F6663" s="1">
        <v>0</v>
      </c>
      <c r="G6663" t="s">
        <v>42</v>
      </c>
      <c r="H6663" s="1">
        <v>1829</v>
      </c>
    </row>
    <row r="6664" spans="1:8">
      <c r="A6664" s="4" t="str">
        <f t="shared" si="104"/>
        <v>2012Massachusetts</v>
      </c>
      <c r="B6664">
        <v>2012</v>
      </c>
      <c r="C6664" t="s">
        <v>28</v>
      </c>
      <c r="D6664" s="1">
        <v>0</v>
      </c>
      <c r="E6664" s="1">
        <v>0</v>
      </c>
      <c r="F6664" s="1">
        <v>0</v>
      </c>
      <c r="G6664" t="s">
        <v>43</v>
      </c>
      <c r="H6664" s="1">
        <v>297</v>
      </c>
    </row>
    <row r="6665" spans="1:8">
      <c r="A6665" s="4" t="str">
        <f t="shared" si="104"/>
        <v>2012Massachusetts</v>
      </c>
      <c r="B6665">
        <v>2012</v>
      </c>
      <c r="C6665" t="s">
        <v>28</v>
      </c>
      <c r="D6665" s="1">
        <v>0</v>
      </c>
      <c r="E6665" s="1">
        <v>0</v>
      </c>
      <c r="F6665" s="1">
        <v>0</v>
      </c>
      <c r="G6665" t="s">
        <v>44</v>
      </c>
      <c r="H6665" s="1">
        <v>1528</v>
      </c>
    </row>
    <row r="6666" spans="1:8">
      <c r="A6666" s="4" t="str">
        <f t="shared" si="104"/>
        <v>2012Massachusetts</v>
      </c>
      <c r="B6666">
        <v>2012</v>
      </c>
      <c r="C6666" t="s">
        <v>28</v>
      </c>
      <c r="D6666" s="1">
        <v>0</v>
      </c>
      <c r="E6666" s="1">
        <v>0</v>
      </c>
      <c r="F6666" s="1">
        <v>0</v>
      </c>
      <c r="G6666" t="s">
        <v>45</v>
      </c>
      <c r="H6666" s="1">
        <v>8236</v>
      </c>
    </row>
    <row r="6667" spans="1:8">
      <c r="A6667" s="4" t="str">
        <f t="shared" si="104"/>
        <v>2012Massachusetts</v>
      </c>
      <c r="B6667">
        <v>2012</v>
      </c>
      <c r="C6667" t="s">
        <v>28</v>
      </c>
      <c r="D6667" s="1">
        <v>0</v>
      </c>
      <c r="E6667" s="1">
        <v>0</v>
      </c>
      <c r="F6667" s="1">
        <v>0</v>
      </c>
      <c r="G6667" t="s">
        <v>46</v>
      </c>
      <c r="H6667" s="1">
        <v>6863</v>
      </c>
    </row>
    <row r="6668" spans="1:8">
      <c r="A6668" s="4" t="str">
        <f t="shared" si="104"/>
        <v>2012Massachusetts</v>
      </c>
      <c r="B6668">
        <v>2012</v>
      </c>
      <c r="C6668" t="s">
        <v>28</v>
      </c>
      <c r="D6668" s="1">
        <v>0</v>
      </c>
      <c r="E6668" s="1">
        <v>0</v>
      </c>
      <c r="F6668" s="1">
        <v>0</v>
      </c>
      <c r="G6668" t="s">
        <v>47</v>
      </c>
      <c r="H6668" s="1">
        <v>2477</v>
      </c>
    </row>
    <row r="6669" spans="1:8">
      <c r="A6669" s="4" t="str">
        <f t="shared" si="104"/>
        <v>2012Massachusetts</v>
      </c>
      <c r="B6669">
        <v>2012</v>
      </c>
      <c r="C6669" t="s">
        <v>28</v>
      </c>
      <c r="D6669" s="1">
        <v>0</v>
      </c>
      <c r="E6669" s="1">
        <v>0</v>
      </c>
      <c r="F6669" s="1">
        <v>0</v>
      </c>
      <c r="G6669" t="s">
        <v>48</v>
      </c>
      <c r="H6669" s="1">
        <v>194</v>
      </c>
    </row>
    <row r="6670" spans="1:8">
      <c r="A6670" s="4" t="str">
        <f t="shared" si="104"/>
        <v>2012Massachusetts</v>
      </c>
      <c r="B6670">
        <v>2012</v>
      </c>
      <c r="C6670" t="s">
        <v>28</v>
      </c>
      <c r="D6670" s="1">
        <v>0</v>
      </c>
      <c r="E6670" s="1">
        <v>0</v>
      </c>
      <c r="F6670" s="1">
        <v>0</v>
      </c>
      <c r="G6670" t="s">
        <v>49</v>
      </c>
      <c r="H6670" s="1">
        <v>823</v>
      </c>
    </row>
    <row r="6671" spans="1:8">
      <c r="A6671" s="4" t="str">
        <f t="shared" si="104"/>
        <v>2012Massachusetts</v>
      </c>
      <c r="B6671">
        <v>2012</v>
      </c>
      <c r="C6671" t="s">
        <v>28</v>
      </c>
      <c r="D6671" s="1">
        <v>0</v>
      </c>
      <c r="E6671" s="1">
        <v>0</v>
      </c>
      <c r="F6671" s="1">
        <v>0</v>
      </c>
      <c r="G6671" t="s">
        <v>50</v>
      </c>
      <c r="H6671" s="1">
        <v>3694</v>
      </c>
    </row>
    <row r="6672" spans="1:8">
      <c r="A6672" s="4" t="str">
        <f t="shared" si="104"/>
        <v>2012Massachusetts</v>
      </c>
      <c r="B6672">
        <v>2012</v>
      </c>
      <c r="C6672" t="s">
        <v>28</v>
      </c>
      <c r="D6672" s="1">
        <v>0</v>
      </c>
      <c r="E6672" s="1">
        <v>0</v>
      </c>
      <c r="F6672" s="1">
        <v>0</v>
      </c>
      <c r="G6672" t="s">
        <v>51</v>
      </c>
      <c r="H6672" s="1">
        <v>1027</v>
      </c>
    </row>
    <row r="6673" spans="1:8">
      <c r="A6673" s="4" t="str">
        <f t="shared" si="104"/>
        <v>2012Massachusetts</v>
      </c>
      <c r="B6673">
        <v>2012</v>
      </c>
      <c r="C6673" t="s">
        <v>28</v>
      </c>
      <c r="D6673" s="1">
        <v>0</v>
      </c>
      <c r="E6673" s="1">
        <v>0</v>
      </c>
      <c r="F6673" s="1">
        <v>0</v>
      </c>
      <c r="G6673" t="s">
        <v>52</v>
      </c>
      <c r="H6673" s="1">
        <v>2534</v>
      </c>
    </row>
    <row r="6674" spans="1:8">
      <c r="A6674" s="4" t="str">
        <f t="shared" si="104"/>
        <v>2012Massachusetts</v>
      </c>
      <c r="B6674">
        <v>2012</v>
      </c>
      <c r="C6674" t="s">
        <v>28</v>
      </c>
      <c r="D6674" s="1">
        <v>0</v>
      </c>
      <c r="E6674" s="1">
        <v>0</v>
      </c>
      <c r="F6674" s="1">
        <v>0</v>
      </c>
      <c r="G6674" t="s">
        <v>53</v>
      </c>
      <c r="H6674" s="1">
        <v>4098</v>
      </c>
    </row>
    <row r="6675" spans="1:8">
      <c r="A6675" s="4" t="str">
        <f t="shared" si="104"/>
        <v>2012Massachusetts</v>
      </c>
      <c r="B6675">
        <v>2012</v>
      </c>
      <c r="C6675" t="s">
        <v>28</v>
      </c>
      <c r="D6675" s="1">
        <v>0</v>
      </c>
      <c r="E6675" s="1">
        <v>0</v>
      </c>
      <c r="F6675" s="1">
        <v>0</v>
      </c>
      <c r="G6675" t="s">
        <v>54</v>
      </c>
      <c r="H6675" s="1">
        <v>1653</v>
      </c>
    </row>
    <row r="6676" spans="1:8">
      <c r="A6676" s="4" t="str">
        <f t="shared" si="104"/>
        <v>2012Massachusetts</v>
      </c>
      <c r="B6676">
        <v>2012</v>
      </c>
      <c r="C6676" t="s">
        <v>28</v>
      </c>
      <c r="D6676" s="1">
        <v>0</v>
      </c>
      <c r="E6676" s="1">
        <v>0</v>
      </c>
      <c r="F6676" s="1">
        <v>0</v>
      </c>
      <c r="G6676" t="s">
        <v>55</v>
      </c>
      <c r="H6676" s="1">
        <v>385</v>
      </c>
    </row>
    <row r="6677" spans="1:8">
      <c r="A6677" s="4" t="str">
        <f t="shared" si="104"/>
        <v>2012Massachusetts</v>
      </c>
      <c r="B6677">
        <v>2012</v>
      </c>
      <c r="C6677" t="s">
        <v>28</v>
      </c>
      <c r="D6677" s="1">
        <v>0</v>
      </c>
      <c r="E6677" s="1">
        <v>0</v>
      </c>
      <c r="F6677" s="1">
        <v>0</v>
      </c>
      <c r="G6677" t="s">
        <v>56</v>
      </c>
      <c r="H6677" s="1">
        <v>584</v>
      </c>
    </row>
    <row r="6678" spans="1:8">
      <c r="A6678" s="4" t="str">
        <f t="shared" si="104"/>
        <v>2012Massachusetts</v>
      </c>
      <c r="B6678">
        <v>2012</v>
      </c>
      <c r="C6678" t="s">
        <v>28</v>
      </c>
      <c r="D6678" s="1">
        <v>0</v>
      </c>
      <c r="E6678" s="1">
        <v>0</v>
      </c>
      <c r="F6678" s="1">
        <v>0</v>
      </c>
      <c r="G6678" t="s">
        <v>57</v>
      </c>
      <c r="H6678" s="1">
        <v>264</v>
      </c>
    </row>
    <row r="6679" spans="1:8">
      <c r="A6679" s="4" t="str">
        <f t="shared" si="104"/>
        <v>2012Massachusetts</v>
      </c>
      <c r="B6679">
        <v>2012</v>
      </c>
      <c r="C6679" t="s">
        <v>28</v>
      </c>
      <c r="D6679" s="1">
        <v>0</v>
      </c>
      <c r="E6679" s="1">
        <v>0</v>
      </c>
      <c r="F6679" s="1">
        <v>0</v>
      </c>
      <c r="G6679" t="s">
        <v>58</v>
      </c>
      <c r="H6679" s="1">
        <v>4056</v>
      </c>
    </row>
    <row r="6680" spans="1:8">
      <c r="A6680" s="4" t="str">
        <f t="shared" si="104"/>
        <v>2012Michigan</v>
      </c>
      <c r="B6680">
        <v>2012</v>
      </c>
      <c r="C6680" s="4" t="s">
        <v>29</v>
      </c>
      <c r="D6680" s="1">
        <v>9778980</v>
      </c>
      <c r="E6680" s="1">
        <v>8330990</v>
      </c>
      <c r="F6680" s="1">
        <v>1268105</v>
      </c>
      <c r="G6680">
        <v>0</v>
      </c>
      <c r="H6680" s="1">
        <v>0</v>
      </c>
    </row>
    <row r="6681" spans="1:8">
      <c r="A6681" s="4" t="str">
        <f t="shared" si="104"/>
        <v>2012Michigan</v>
      </c>
      <c r="B6681">
        <v>2012</v>
      </c>
      <c r="C6681" t="s">
        <v>29</v>
      </c>
      <c r="D6681" s="1">
        <v>0</v>
      </c>
      <c r="E6681" s="1">
        <v>0</v>
      </c>
      <c r="F6681" s="1">
        <v>0</v>
      </c>
      <c r="G6681" t="s">
        <v>7</v>
      </c>
      <c r="H6681" s="1">
        <v>2341</v>
      </c>
    </row>
    <row r="6682" spans="1:8">
      <c r="A6682" s="4" t="str">
        <f t="shared" si="104"/>
        <v>2012Michigan</v>
      </c>
      <c r="B6682">
        <v>2012</v>
      </c>
      <c r="C6682" t="s">
        <v>29</v>
      </c>
      <c r="D6682" s="1">
        <v>0</v>
      </c>
      <c r="E6682" s="1">
        <v>0</v>
      </c>
      <c r="F6682" s="1">
        <v>0</v>
      </c>
      <c r="G6682" t="s">
        <v>8</v>
      </c>
      <c r="H6682" s="1">
        <v>1152</v>
      </c>
    </row>
    <row r="6683" spans="1:8">
      <c r="A6683" s="4" t="str">
        <f t="shared" si="104"/>
        <v>2012Michigan</v>
      </c>
      <c r="B6683">
        <v>2012</v>
      </c>
      <c r="C6683" t="s">
        <v>29</v>
      </c>
      <c r="D6683" s="1">
        <v>0</v>
      </c>
      <c r="E6683" s="1">
        <v>0</v>
      </c>
      <c r="F6683" s="1">
        <v>0</v>
      </c>
      <c r="G6683" t="s">
        <v>9</v>
      </c>
      <c r="H6683" s="1">
        <v>7168</v>
      </c>
    </row>
    <row r="6684" spans="1:8">
      <c r="A6684" s="4" t="str">
        <f t="shared" si="104"/>
        <v>2012Michigan</v>
      </c>
      <c r="B6684">
        <v>2012</v>
      </c>
      <c r="C6684" t="s">
        <v>29</v>
      </c>
      <c r="D6684" s="1">
        <v>0</v>
      </c>
      <c r="E6684" s="1">
        <v>0</v>
      </c>
      <c r="F6684" s="1">
        <v>0</v>
      </c>
      <c r="G6684" t="s">
        <v>10</v>
      </c>
      <c r="H6684" s="1">
        <v>906</v>
      </c>
    </row>
    <row r="6685" spans="1:8">
      <c r="A6685" s="4" t="str">
        <f t="shared" si="104"/>
        <v>2012Michigan</v>
      </c>
      <c r="B6685">
        <v>2012</v>
      </c>
      <c r="C6685" t="s">
        <v>29</v>
      </c>
      <c r="D6685" s="1">
        <v>0</v>
      </c>
      <c r="E6685" s="1">
        <v>0</v>
      </c>
      <c r="F6685" s="1">
        <v>0</v>
      </c>
      <c r="G6685" t="s">
        <v>11</v>
      </c>
      <c r="H6685" s="1">
        <v>8085</v>
      </c>
    </row>
    <row r="6686" spans="1:8">
      <c r="A6686" s="4" t="str">
        <f t="shared" si="104"/>
        <v>2012Michigan</v>
      </c>
      <c r="B6686">
        <v>2012</v>
      </c>
      <c r="C6686" t="s">
        <v>29</v>
      </c>
      <c r="D6686" s="1">
        <v>0</v>
      </c>
      <c r="E6686" s="1">
        <v>0</v>
      </c>
      <c r="F6686" s="1">
        <v>0</v>
      </c>
      <c r="G6686" t="s">
        <v>12</v>
      </c>
      <c r="H6686" s="1">
        <v>2363</v>
      </c>
    </row>
    <row r="6687" spans="1:8">
      <c r="A6687" s="4" t="str">
        <f t="shared" si="104"/>
        <v>2012Michigan</v>
      </c>
      <c r="B6687">
        <v>2012</v>
      </c>
      <c r="C6687" t="s">
        <v>29</v>
      </c>
      <c r="D6687" s="1">
        <v>0</v>
      </c>
      <c r="E6687" s="1">
        <v>0</v>
      </c>
      <c r="F6687" s="1">
        <v>0</v>
      </c>
      <c r="G6687" t="s">
        <v>13</v>
      </c>
      <c r="H6687" s="1">
        <v>798</v>
      </c>
    </row>
    <row r="6688" spans="1:8">
      <c r="A6688" s="4" t="str">
        <f t="shared" si="104"/>
        <v>2012Michigan</v>
      </c>
      <c r="B6688">
        <v>2012</v>
      </c>
      <c r="C6688" t="s">
        <v>29</v>
      </c>
      <c r="D6688" s="1">
        <v>0</v>
      </c>
      <c r="E6688" s="1">
        <v>0</v>
      </c>
      <c r="F6688" s="1">
        <v>0</v>
      </c>
      <c r="G6688" t="s">
        <v>14</v>
      </c>
      <c r="H6688" s="1">
        <v>114</v>
      </c>
    </row>
    <row r="6689" spans="1:8">
      <c r="A6689" s="4" t="str">
        <f t="shared" si="104"/>
        <v>2012Michigan</v>
      </c>
      <c r="B6689">
        <v>2012</v>
      </c>
      <c r="C6689" t="s">
        <v>29</v>
      </c>
      <c r="D6689" s="1">
        <v>0</v>
      </c>
      <c r="E6689" s="1">
        <v>0</v>
      </c>
      <c r="F6689" s="1">
        <v>0</v>
      </c>
      <c r="G6689" t="s">
        <v>15</v>
      </c>
      <c r="H6689" s="1">
        <v>274</v>
      </c>
    </row>
    <row r="6690" spans="1:8">
      <c r="A6690" s="4" t="str">
        <f t="shared" si="104"/>
        <v>2012Michigan</v>
      </c>
      <c r="B6690">
        <v>2012</v>
      </c>
      <c r="C6690" t="s">
        <v>29</v>
      </c>
      <c r="D6690" s="1">
        <v>0</v>
      </c>
      <c r="E6690" s="1">
        <v>0</v>
      </c>
      <c r="F6690" s="1">
        <v>0</v>
      </c>
      <c r="G6690" t="s">
        <v>16</v>
      </c>
      <c r="H6690" s="1">
        <v>13146</v>
      </c>
    </row>
    <row r="6691" spans="1:8">
      <c r="A6691" s="4" t="str">
        <f t="shared" si="104"/>
        <v>2012Michigan</v>
      </c>
      <c r="B6691">
        <v>2012</v>
      </c>
      <c r="C6691" t="s">
        <v>29</v>
      </c>
      <c r="D6691" s="1">
        <v>0</v>
      </c>
      <c r="E6691" s="1">
        <v>0</v>
      </c>
      <c r="F6691" s="1">
        <v>0</v>
      </c>
      <c r="G6691" t="s">
        <v>17</v>
      </c>
      <c r="H6691" s="1">
        <v>4270</v>
      </c>
    </row>
    <row r="6692" spans="1:8">
      <c r="A6692" s="4" t="str">
        <f t="shared" si="104"/>
        <v>2012Michigan</v>
      </c>
      <c r="B6692">
        <v>2012</v>
      </c>
      <c r="C6692" t="s">
        <v>29</v>
      </c>
      <c r="D6692" s="1">
        <v>0</v>
      </c>
      <c r="E6692" s="1">
        <v>0</v>
      </c>
      <c r="F6692" s="1">
        <v>0</v>
      </c>
      <c r="G6692" t="s">
        <v>18</v>
      </c>
      <c r="H6692" s="1">
        <v>291</v>
      </c>
    </row>
    <row r="6693" spans="1:8">
      <c r="A6693" s="4" t="str">
        <f t="shared" si="104"/>
        <v>2012Michigan</v>
      </c>
      <c r="B6693">
        <v>2012</v>
      </c>
      <c r="C6693" t="s">
        <v>29</v>
      </c>
      <c r="D6693" s="1">
        <v>0</v>
      </c>
      <c r="E6693" s="1">
        <v>0</v>
      </c>
      <c r="F6693" s="1">
        <v>0</v>
      </c>
      <c r="G6693" t="s">
        <v>19</v>
      </c>
      <c r="H6693" s="1">
        <v>242</v>
      </c>
    </row>
    <row r="6694" spans="1:8">
      <c r="A6694" s="4" t="str">
        <f t="shared" si="104"/>
        <v>2012Michigan</v>
      </c>
      <c r="B6694">
        <v>2012</v>
      </c>
      <c r="C6694" t="s">
        <v>29</v>
      </c>
      <c r="D6694" s="1">
        <v>0</v>
      </c>
      <c r="E6694" s="1">
        <v>0</v>
      </c>
      <c r="F6694" s="1">
        <v>0</v>
      </c>
      <c r="G6694" t="s">
        <v>20</v>
      </c>
      <c r="H6694" s="1">
        <v>10047</v>
      </c>
    </row>
    <row r="6695" spans="1:8">
      <c r="A6695" s="4" t="str">
        <f t="shared" si="104"/>
        <v>2012Michigan</v>
      </c>
      <c r="B6695">
        <v>2012</v>
      </c>
      <c r="C6695" t="s">
        <v>29</v>
      </c>
      <c r="D6695" s="1">
        <v>0</v>
      </c>
      <c r="E6695" s="1">
        <v>0</v>
      </c>
      <c r="F6695" s="1">
        <v>0</v>
      </c>
      <c r="G6695" t="s">
        <v>21</v>
      </c>
      <c r="H6695" s="1">
        <v>10976</v>
      </c>
    </row>
    <row r="6696" spans="1:8">
      <c r="A6696" s="4" t="str">
        <f t="shared" si="104"/>
        <v>2012Michigan</v>
      </c>
      <c r="B6696">
        <v>2012</v>
      </c>
      <c r="C6696" t="s">
        <v>29</v>
      </c>
      <c r="D6696" s="1">
        <v>0</v>
      </c>
      <c r="E6696" s="1">
        <v>0</v>
      </c>
      <c r="F6696" s="1">
        <v>0</v>
      </c>
      <c r="G6696" t="s">
        <v>22</v>
      </c>
      <c r="H6696" s="1">
        <v>993</v>
      </c>
    </row>
    <row r="6697" spans="1:8">
      <c r="A6697" s="4" t="str">
        <f t="shared" si="104"/>
        <v>2012Michigan</v>
      </c>
      <c r="B6697">
        <v>2012</v>
      </c>
      <c r="C6697" t="s">
        <v>29</v>
      </c>
      <c r="D6697" s="1">
        <v>0</v>
      </c>
      <c r="E6697" s="1">
        <v>0</v>
      </c>
      <c r="F6697" s="1">
        <v>0</v>
      </c>
      <c r="G6697" t="s">
        <v>23</v>
      </c>
      <c r="H6697" s="1">
        <v>805</v>
      </c>
    </row>
    <row r="6698" spans="1:8">
      <c r="A6698" s="4" t="str">
        <f t="shared" si="104"/>
        <v>2012Michigan</v>
      </c>
      <c r="B6698">
        <v>2012</v>
      </c>
      <c r="C6698" t="s">
        <v>29</v>
      </c>
      <c r="D6698" s="1">
        <v>0</v>
      </c>
      <c r="E6698" s="1">
        <v>0</v>
      </c>
      <c r="F6698" s="1">
        <v>0</v>
      </c>
      <c r="G6698" t="s">
        <v>24</v>
      </c>
      <c r="H6698" s="1">
        <v>3409</v>
      </c>
    </row>
    <row r="6699" spans="1:8">
      <c r="A6699" s="4" t="str">
        <f t="shared" si="104"/>
        <v>2012Michigan</v>
      </c>
      <c r="B6699">
        <v>2012</v>
      </c>
      <c r="C6699" t="s">
        <v>29</v>
      </c>
      <c r="D6699" s="1">
        <v>0</v>
      </c>
      <c r="E6699" s="1">
        <v>0</v>
      </c>
      <c r="F6699" s="1">
        <v>0</v>
      </c>
      <c r="G6699" t="s">
        <v>25</v>
      </c>
      <c r="H6699" s="1">
        <v>1284</v>
      </c>
    </row>
    <row r="6700" spans="1:8">
      <c r="A6700" s="4" t="str">
        <f t="shared" si="104"/>
        <v>2012Michigan</v>
      </c>
      <c r="B6700">
        <v>2012</v>
      </c>
      <c r="C6700" t="s">
        <v>29</v>
      </c>
      <c r="D6700" s="1">
        <v>0</v>
      </c>
      <c r="E6700" s="1">
        <v>0</v>
      </c>
      <c r="F6700" s="1">
        <v>0</v>
      </c>
      <c r="G6700" t="s">
        <v>26</v>
      </c>
      <c r="H6700" s="1">
        <v>261</v>
      </c>
    </row>
    <row r="6701" spans="1:8">
      <c r="A6701" s="4" t="str">
        <f t="shared" si="104"/>
        <v>2012Michigan</v>
      </c>
      <c r="B6701">
        <v>2012</v>
      </c>
      <c r="C6701" t="s">
        <v>29</v>
      </c>
      <c r="D6701" s="1">
        <v>0</v>
      </c>
      <c r="E6701" s="1">
        <v>0</v>
      </c>
      <c r="F6701" s="1">
        <v>0</v>
      </c>
      <c r="G6701" t="s">
        <v>27</v>
      </c>
      <c r="H6701" s="1">
        <v>2201</v>
      </c>
    </row>
    <row r="6702" spans="1:8">
      <c r="A6702" s="4" t="str">
        <f t="shared" si="104"/>
        <v>2012Michigan</v>
      </c>
      <c r="B6702">
        <v>2012</v>
      </c>
      <c r="C6702" t="s">
        <v>29</v>
      </c>
      <c r="D6702" s="1">
        <v>0</v>
      </c>
      <c r="E6702" s="1">
        <v>0</v>
      </c>
      <c r="F6702" s="1">
        <v>0</v>
      </c>
      <c r="G6702" t="s">
        <v>28</v>
      </c>
      <c r="H6702" s="1">
        <v>1720</v>
      </c>
    </row>
    <row r="6703" spans="1:8">
      <c r="A6703" s="4" t="str">
        <f t="shared" si="104"/>
        <v>2012Michigan</v>
      </c>
      <c r="B6703">
        <v>2012</v>
      </c>
      <c r="C6703" t="s">
        <v>29</v>
      </c>
      <c r="D6703" s="1">
        <v>0</v>
      </c>
      <c r="E6703" s="1">
        <v>0</v>
      </c>
      <c r="F6703" s="1">
        <v>0</v>
      </c>
      <c r="G6703" t="s">
        <v>29</v>
      </c>
      <c r="H6703" s="1">
        <v>0</v>
      </c>
    </row>
    <row r="6704" spans="1:8">
      <c r="A6704" s="4" t="str">
        <f t="shared" si="104"/>
        <v>2012Michigan</v>
      </c>
      <c r="B6704">
        <v>2012</v>
      </c>
      <c r="C6704" t="s">
        <v>29</v>
      </c>
      <c r="D6704" s="1">
        <v>0</v>
      </c>
      <c r="E6704" s="1">
        <v>0</v>
      </c>
      <c r="F6704" s="1">
        <v>0</v>
      </c>
      <c r="G6704" t="s">
        <v>30</v>
      </c>
      <c r="H6704" s="1">
        <v>1127</v>
      </c>
    </row>
    <row r="6705" spans="1:8">
      <c r="A6705" s="4" t="str">
        <f t="shared" si="104"/>
        <v>2012Michigan</v>
      </c>
      <c r="B6705">
        <v>2012</v>
      </c>
      <c r="C6705" t="s">
        <v>29</v>
      </c>
      <c r="D6705" s="1">
        <v>0</v>
      </c>
      <c r="E6705" s="1">
        <v>0</v>
      </c>
      <c r="F6705" s="1">
        <v>0</v>
      </c>
      <c r="G6705" t="s">
        <v>31</v>
      </c>
      <c r="H6705" s="1">
        <v>922</v>
      </c>
    </row>
    <row r="6706" spans="1:8">
      <c r="A6706" s="4" t="str">
        <f t="shared" si="104"/>
        <v>2012Michigan</v>
      </c>
      <c r="B6706">
        <v>2012</v>
      </c>
      <c r="C6706" t="s">
        <v>29</v>
      </c>
      <c r="D6706" s="1">
        <v>0</v>
      </c>
      <c r="E6706" s="1">
        <v>0</v>
      </c>
      <c r="F6706" s="1">
        <v>0</v>
      </c>
      <c r="G6706" t="s">
        <v>32</v>
      </c>
      <c r="H6706" s="1">
        <v>2206</v>
      </c>
    </row>
    <row r="6707" spans="1:8">
      <c r="A6707" s="4" t="str">
        <f t="shared" si="104"/>
        <v>2012Michigan</v>
      </c>
      <c r="B6707">
        <v>2012</v>
      </c>
      <c r="C6707" t="s">
        <v>29</v>
      </c>
      <c r="D6707" s="1">
        <v>0</v>
      </c>
      <c r="E6707" s="1">
        <v>0</v>
      </c>
      <c r="F6707" s="1">
        <v>0</v>
      </c>
      <c r="G6707" t="s">
        <v>33</v>
      </c>
      <c r="H6707" s="1">
        <v>218</v>
      </c>
    </row>
    <row r="6708" spans="1:8">
      <c r="A6708" s="4" t="str">
        <f t="shared" si="104"/>
        <v>2012Michigan</v>
      </c>
      <c r="B6708">
        <v>2012</v>
      </c>
      <c r="C6708" t="s">
        <v>29</v>
      </c>
      <c r="D6708" s="1">
        <v>0</v>
      </c>
      <c r="E6708" s="1">
        <v>0</v>
      </c>
      <c r="F6708" s="1">
        <v>0</v>
      </c>
      <c r="G6708" t="s">
        <v>34</v>
      </c>
      <c r="H6708" s="1">
        <v>113</v>
      </c>
    </row>
    <row r="6709" spans="1:8">
      <c r="A6709" s="4" t="str">
        <f t="shared" si="104"/>
        <v>2012Michigan</v>
      </c>
      <c r="B6709">
        <v>2012</v>
      </c>
      <c r="C6709" t="s">
        <v>29</v>
      </c>
      <c r="D6709" s="1">
        <v>0</v>
      </c>
      <c r="E6709" s="1">
        <v>0</v>
      </c>
      <c r="F6709" s="1">
        <v>0</v>
      </c>
      <c r="G6709" t="s">
        <v>35</v>
      </c>
      <c r="H6709" s="1">
        <v>1354</v>
      </c>
    </row>
    <row r="6710" spans="1:8">
      <c r="A6710" s="4" t="str">
        <f t="shared" si="104"/>
        <v>2012Michigan</v>
      </c>
      <c r="B6710">
        <v>2012</v>
      </c>
      <c r="C6710" t="s">
        <v>29</v>
      </c>
      <c r="D6710" s="1">
        <v>0</v>
      </c>
      <c r="E6710" s="1">
        <v>0</v>
      </c>
      <c r="F6710" s="1">
        <v>0</v>
      </c>
      <c r="G6710" t="s">
        <v>36</v>
      </c>
      <c r="H6710" s="1">
        <v>446</v>
      </c>
    </row>
    <row r="6711" spans="1:8">
      <c r="A6711" s="4" t="str">
        <f t="shared" si="104"/>
        <v>2012Michigan</v>
      </c>
      <c r="B6711">
        <v>2012</v>
      </c>
      <c r="C6711" t="s">
        <v>29</v>
      </c>
      <c r="D6711" s="1">
        <v>0</v>
      </c>
      <c r="E6711" s="1">
        <v>0</v>
      </c>
      <c r="F6711" s="1">
        <v>0</v>
      </c>
      <c r="G6711" t="s">
        <v>37</v>
      </c>
      <c r="H6711" s="1">
        <v>1617</v>
      </c>
    </row>
    <row r="6712" spans="1:8">
      <c r="A6712" s="4" t="str">
        <f t="shared" si="104"/>
        <v>2012Michigan</v>
      </c>
      <c r="B6712">
        <v>2012</v>
      </c>
      <c r="C6712" t="s">
        <v>29</v>
      </c>
      <c r="D6712" s="1">
        <v>0</v>
      </c>
      <c r="E6712" s="1">
        <v>0</v>
      </c>
      <c r="F6712" s="1">
        <v>0</v>
      </c>
      <c r="G6712" t="s">
        <v>38</v>
      </c>
      <c r="H6712" s="1">
        <v>1318</v>
      </c>
    </row>
    <row r="6713" spans="1:8">
      <c r="A6713" s="4" t="str">
        <f t="shared" si="104"/>
        <v>2012Michigan</v>
      </c>
      <c r="B6713">
        <v>2012</v>
      </c>
      <c r="C6713" t="s">
        <v>29</v>
      </c>
      <c r="D6713" s="1">
        <v>0</v>
      </c>
      <c r="E6713" s="1">
        <v>0</v>
      </c>
      <c r="F6713" s="1">
        <v>0</v>
      </c>
      <c r="G6713" t="s">
        <v>39</v>
      </c>
      <c r="H6713" s="1">
        <v>5731</v>
      </c>
    </row>
    <row r="6714" spans="1:8">
      <c r="A6714" s="4" t="str">
        <f t="shared" si="104"/>
        <v>2012Michigan</v>
      </c>
      <c r="B6714">
        <v>2012</v>
      </c>
      <c r="C6714" t="s">
        <v>29</v>
      </c>
      <c r="D6714" s="1">
        <v>0</v>
      </c>
      <c r="E6714" s="1">
        <v>0</v>
      </c>
      <c r="F6714" s="1">
        <v>0</v>
      </c>
      <c r="G6714" t="s">
        <v>40</v>
      </c>
      <c r="H6714" s="1">
        <v>3912</v>
      </c>
    </row>
    <row r="6715" spans="1:8">
      <c r="A6715" s="4" t="str">
        <f t="shared" si="104"/>
        <v>2012Michigan</v>
      </c>
      <c r="B6715">
        <v>2012</v>
      </c>
      <c r="C6715" t="s">
        <v>29</v>
      </c>
      <c r="D6715" s="1">
        <v>0</v>
      </c>
      <c r="E6715" s="1">
        <v>0</v>
      </c>
      <c r="F6715" s="1">
        <v>0</v>
      </c>
      <c r="G6715" t="s">
        <v>41</v>
      </c>
      <c r="H6715" s="1">
        <v>265</v>
      </c>
    </row>
    <row r="6716" spans="1:8">
      <c r="A6716" s="4" t="str">
        <f t="shared" si="104"/>
        <v>2012Michigan</v>
      </c>
      <c r="B6716">
        <v>2012</v>
      </c>
      <c r="C6716" t="s">
        <v>29</v>
      </c>
      <c r="D6716" s="1">
        <v>0</v>
      </c>
      <c r="E6716" s="1">
        <v>0</v>
      </c>
      <c r="F6716" s="1">
        <v>0</v>
      </c>
      <c r="G6716" t="s">
        <v>42</v>
      </c>
      <c r="H6716" s="1">
        <v>11318</v>
      </c>
    </row>
    <row r="6717" spans="1:8">
      <c r="A6717" s="4" t="str">
        <f t="shared" si="104"/>
        <v>2012Michigan</v>
      </c>
      <c r="B6717">
        <v>2012</v>
      </c>
      <c r="C6717" t="s">
        <v>29</v>
      </c>
      <c r="D6717" s="1">
        <v>0</v>
      </c>
      <c r="E6717" s="1">
        <v>0</v>
      </c>
      <c r="F6717" s="1">
        <v>0</v>
      </c>
      <c r="G6717" t="s">
        <v>43</v>
      </c>
      <c r="H6717" s="1">
        <v>705</v>
      </c>
    </row>
    <row r="6718" spans="1:8">
      <c r="A6718" s="4" t="str">
        <f t="shared" si="104"/>
        <v>2012Michigan</v>
      </c>
      <c r="B6718">
        <v>2012</v>
      </c>
      <c r="C6718" t="s">
        <v>29</v>
      </c>
      <c r="D6718" s="1">
        <v>0</v>
      </c>
      <c r="E6718" s="1">
        <v>0</v>
      </c>
      <c r="F6718" s="1">
        <v>0</v>
      </c>
      <c r="G6718" t="s">
        <v>44</v>
      </c>
      <c r="H6718" s="1">
        <v>811</v>
      </c>
    </row>
    <row r="6719" spans="1:8">
      <c r="A6719" s="4" t="str">
        <f t="shared" si="104"/>
        <v>2012Michigan</v>
      </c>
      <c r="B6719">
        <v>2012</v>
      </c>
      <c r="C6719" t="s">
        <v>29</v>
      </c>
      <c r="D6719" s="1">
        <v>0</v>
      </c>
      <c r="E6719" s="1">
        <v>0</v>
      </c>
      <c r="F6719" s="1">
        <v>0</v>
      </c>
      <c r="G6719" t="s">
        <v>45</v>
      </c>
      <c r="H6719" s="1">
        <v>2739</v>
      </c>
    </row>
    <row r="6720" spans="1:8">
      <c r="A6720" s="4" t="str">
        <f t="shared" si="104"/>
        <v>2012Michigan</v>
      </c>
      <c r="B6720">
        <v>2012</v>
      </c>
      <c r="C6720" t="s">
        <v>29</v>
      </c>
      <c r="D6720" s="1">
        <v>0</v>
      </c>
      <c r="E6720" s="1">
        <v>0</v>
      </c>
      <c r="F6720" s="1">
        <v>0</v>
      </c>
      <c r="G6720" t="s">
        <v>46</v>
      </c>
      <c r="H6720" s="1">
        <v>68</v>
      </c>
    </row>
    <row r="6721" spans="1:8">
      <c r="A6721" s="4" t="str">
        <f t="shared" si="104"/>
        <v>2012Michigan</v>
      </c>
      <c r="B6721">
        <v>2012</v>
      </c>
      <c r="C6721" t="s">
        <v>29</v>
      </c>
      <c r="D6721" s="1">
        <v>0</v>
      </c>
      <c r="E6721" s="1">
        <v>0</v>
      </c>
      <c r="F6721" s="1">
        <v>0</v>
      </c>
      <c r="G6721" t="s">
        <v>47</v>
      </c>
      <c r="H6721" s="1">
        <v>1822</v>
      </c>
    </row>
    <row r="6722" spans="1:8">
      <c r="A6722" s="4" t="str">
        <f t="shared" si="104"/>
        <v>2012Michigan</v>
      </c>
      <c r="B6722">
        <v>2012</v>
      </c>
      <c r="C6722" t="s">
        <v>29</v>
      </c>
      <c r="D6722" s="1">
        <v>0</v>
      </c>
      <c r="E6722" s="1">
        <v>0</v>
      </c>
      <c r="F6722" s="1">
        <v>0</v>
      </c>
      <c r="G6722" t="s">
        <v>48</v>
      </c>
      <c r="H6722" s="1">
        <v>66</v>
      </c>
    </row>
    <row r="6723" spans="1:8">
      <c r="A6723" s="4" t="str">
        <f t="shared" ref="A6723:A6786" si="105">B6723&amp;C6723</f>
        <v>2012Michigan</v>
      </c>
      <c r="B6723">
        <v>2012</v>
      </c>
      <c r="C6723" t="s">
        <v>29</v>
      </c>
      <c r="D6723" s="1">
        <v>0</v>
      </c>
      <c r="E6723" s="1">
        <v>0</v>
      </c>
      <c r="F6723" s="1">
        <v>0</v>
      </c>
      <c r="G6723" t="s">
        <v>49</v>
      </c>
      <c r="H6723" s="1">
        <v>3259</v>
      </c>
    </row>
    <row r="6724" spans="1:8">
      <c r="A6724" s="4" t="str">
        <f t="shared" si="105"/>
        <v>2012Michigan</v>
      </c>
      <c r="B6724">
        <v>2012</v>
      </c>
      <c r="C6724" t="s">
        <v>29</v>
      </c>
      <c r="D6724" s="1">
        <v>0</v>
      </c>
      <c r="E6724" s="1">
        <v>0</v>
      </c>
      <c r="F6724" s="1">
        <v>0</v>
      </c>
      <c r="G6724" t="s">
        <v>50</v>
      </c>
      <c r="H6724" s="1">
        <v>8638</v>
      </c>
    </row>
    <row r="6725" spans="1:8">
      <c r="A6725" s="4" t="str">
        <f t="shared" si="105"/>
        <v>2012Michigan</v>
      </c>
      <c r="B6725">
        <v>2012</v>
      </c>
      <c r="C6725" t="s">
        <v>29</v>
      </c>
      <c r="D6725" s="1">
        <v>0</v>
      </c>
      <c r="E6725" s="1">
        <v>0</v>
      </c>
      <c r="F6725" s="1">
        <v>0</v>
      </c>
      <c r="G6725" t="s">
        <v>51</v>
      </c>
      <c r="H6725" s="1">
        <v>819</v>
      </c>
    </row>
    <row r="6726" spans="1:8">
      <c r="A6726" s="4" t="str">
        <f t="shared" si="105"/>
        <v>2012Michigan</v>
      </c>
      <c r="B6726">
        <v>2012</v>
      </c>
      <c r="C6726" t="s">
        <v>29</v>
      </c>
      <c r="D6726" s="1">
        <v>0</v>
      </c>
      <c r="E6726" s="1">
        <v>0</v>
      </c>
      <c r="F6726" s="1">
        <v>0</v>
      </c>
      <c r="G6726" t="s">
        <v>52</v>
      </c>
      <c r="H6726" s="1">
        <v>60</v>
      </c>
    </row>
    <row r="6727" spans="1:8">
      <c r="A6727" s="4" t="str">
        <f t="shared" si="105"/>
        <v>2012Michigan</v>
      </c>
      <c r="B6727">
        <v>2012</v>
      </c>
      <c r="C6727" t="s">
        <v>29</v>
      </c>
      <c r="D6727" s="1">
        <v>0</v>
      </c>
      <c r="E6727" s="1">
        <v>0</v>
      </c>
      <c r="F6727" s="1">
        <v>0</v>
      </c>
      <c r="G6727" t="s">
        <v>53</v>
      </c>
      <c r="H6727" s="1">
        <v>3057</v>
      </c>
    </row>
    <row r="6728" spans="1:8">
      <c r="A6728" s="4" t="str">
        <f t="shared" si="105"/>
        <v>2012Michigan</v>
      </c>
      <c r="B6728">
        <v>2012</v>
      </c>
      <c r="C6728" t="s">
        <v>29</v>
      </c>
      <c r="D6728" s="1">
        <v>0</v>
      </c>
      <c r="E6728" s="1">
        <v>0</v>
      </c>
      <c r="F6728" s="1">
        <v>0</v>
      </c>
      <c r="G6728" t="s">
        <v>54</v>
      </c>
      <c r="H6728" s="1">
        <v>2146</v>
      </c>
    </row>
    <row r="6729" spans="1:8">
      <c r="A6729" s="4" t="str">
        <f t="shared" si="105"/>
        <v>2012Michigan</v>
      </c>
      <c r="B6729">
        <v>2012</v>
      </c>
      <c r="C6729" t="s">
        <v>29</v>
      </c>
      <c r="D6729" s="1">
        <v>0</v>
      </c>
      <c r="E6729" s="1">
        <v>0</v>
      </c>
      <c r="F6729" s="1">
        <v>0</v>
      </c>
      <c r="G6729" t="s">
        <v>55</v>
      </c>
      <c r="H6729" s="1">
        <v>353</v>
      </c>
    </row>
    <row r="6730" spans="1:8">
      <c r="A6730" s="4" t="str">
        <f t="shared" si="105"/>
        <v>2012Michigan</v>
      </c>
      <c r="B6730">
        <v>2012</v>
      </c>
      <c r="C6730" t="s">
        <v>29</v>
      </c>
      <c r="D6730" s="1">
        <v>0</v>
      </c>
      <c r="E6730" s="1">
        <v>0</v>
      </c>
      <c r="F6730" s="1">
        <v>0</v>
      </c>
      <c r="G6730" t="s">
        <v>56</v>
      </c>
      <c r="H6730" s="1">
        <v>4768</v>
      </c>
    </row>
    <row r="6731" spans="1:8">
      <c r="A6731" s="4" t="str">
        <f t="shared" si="105"/>
        <v>2012Michigan</v>
      </c>
      <c r="B6731">
        <v>2012</v>
      </c>
      <c r="C6731" t="s">
        <v>29</v>
      </c>
      <c r="D6731" s="1">
        <v>0</v>
      </c>
      <c r="E6731" s="1">
        <v>0</v>
      </c>
      <c r="F6731" s="1">
        <v>0</v>
      </c>
      <c r="G6731" t="s">
        <v>57</v>
      </c>
      <c r="H6731" s="1">
        <v>1277</v>
      </c>
    </row>
    <row r="6732" spans="1:8">
      <c r="A6732" s="4" t="str">
        <f t="shared" si="105"/>
        <v>2012Michigan</v>
      </c>
      <c r="B6732">
        <v>2012</v>
      </c>
      <c r="C6732" t="s">
        <v>29</v>
      </c>
      <c r="D6732" s="1">
        <v>0</v>
      </c>
      <c r="E6732" s="1">
        <v>0</v>
      </c>
      <c r="F6732" s="1">
        <v>0</v>
      </c>
      <c r="G6732" t="s">
        <v>58</v>
      </c>
      <c r="H6732" s="1">
        <v>782</v>
      </c>
    </row>
    <row r="6733" spans="1:8">
      <c r="A6733" s="4" t="str">
        <f t="shared" si="105"/>
        <v>2012Minnesota</v>
      </c>
      <c r="B6733">
        <v>2012</v>
      </c>
      <c r="C6733" s="4" t="s">
        <v>30</v>
      </c>
      <c r="D6733" s="1">
        <v>5315228</v>
      </c>
      <c r="E6733" s="1">
        <v>4536303</v>
      </c>
      <c r="F6733" s="1">
        <v>653012</v>
      </c>
      <c r="G6733">
        <v>0</v>
      </c>
      <c r="H6733" s="1">
        <v>0</v>
      </c>
    </row>
    <row r="6734" spans="1:8">
      <c r="A6734" s="4" t="str">
        <f t="shared" si="105"/>
        <v>2012Minnesota</v>
      </c>
      <c r="B6734">
        <v>2012</v>
      </c>
      <c r="C6734" t="s">
        <v>30</v>
      </c>
      <c r="D6734" s="1">
        <v>0</v>
      </c>
      <c r="E6734" s="1">
        <v>0</v>
      </c>
      <c r="F6734" s="1">
        <v>0</v>
      </c>
      <c r="G6734" t="s">
        <v>7</v>
      </c>
      <c r="H6734" s="1">
        <v>1299</v>
      </c>
    </row>
    <row r="6735" spans="1:8">
      <c r="A6735" s="4" t="str">
        <f t="shared" si="105"/>
        <v>2012Minnesota</v>
      </c>
      <c r="B6735">
        <v>2012</v>
      </c>
      <c r="C6735" t="s">
        <v>30</v>
      </c>
      <c r="D6735" s="1">
        <v>0</v>
      </c>
      <c r="E6735" s="1">
        <v>0</v>
      </c>
      <c r="F6735" s="1">
        <v>0</v>
      </c>
      <c r="G6735" t="s">
        <v>8</v>
      </c>
      <c r="H6735" s="1">
        <v>523</v>
      </c>
    </row>
    <row r="6736" spans="1:8">
      <c r="A6736" s="4" t="str">
        <f t="shared" si="105"/>
        <v>2012Minnesota</v>
      </c>
      <c r="B6736">
        <v>2012</v>
      </c>
      <c r="C6736" t="s">
        <v>30</v>
      </c>
      <c r="D6736" s="1">
        <v>0</v>
      </c>
      <c r="E6736" s="1">
        <v>0</v>
      </c>
      <c r="F6736" s="1">
        <v>0</v>
      </c>
      <c r="G6736" t="s">
        <v>9</v>
      </c>
      <c r="H6736" s="1">
        <v>3065</v>
      </c>
    </row>
    <row r="6737" spans="1:8">
      <c r="A6737" s="4" t="str">
        <f t="shared" si="105"/>
        <v>2012Minnesota</v>
      </c>
      <c r="B6737">
        <v>2012</v>
      </c>
      <c r="C6737" t="s">
        <v>30</v>
      </c>
      <c r="D6737" s="1">
        <v>0</v>
      </c>
      <c r="E6737" s="1">
        <v>0</v>
      </c>
      <c r="F6737" s="1">
        <v>0</v>
      </c>
      <c r="G6737" t="s">
        <v>10</v>
      </c>
      <c r="H6737" s="1">
        <v>375</v>
      </c>
    </row>
    <row r="6738" spans="1:8">
      <c r="A6738" s="4" t="str">
        <f t="shared" si="105"/>
        <v>2012Minnesota</v>
      </c>
      <c r="B6738">
        <v>2012</v>
      </c>
      <c r="C6738" t="s">
        <v>30</v>
      </c>
      <c r="D6738" s="1">
        <v>0</v>
      </c>
      <c r="E6738" s="1">
        <v>0</v>
      </c>
      <c r="F6738" s="1">
        <v>0</v>
      </c>
      <c r="G6738" t="s">
        <v>11</v>
      </c>
      <c r="H6738" s="1">
        <v>8086</v>
      </c>
    </row>
    <row r="6739" spans="1:8">
      <c r="A6739" s="4" t="str">
        <f t="shared" si="105"/>
        <v>2012Minnesota</v>
      </c>
      <c r="B6739">
        <v>2012</v>
      </c>
      <c r="C6739" t="s">
        <v>30</v>
      </c>
      <c r="D6739" s="1">
        <v>0</v>
      </c>
      <c r="E6739" s="1">
        <v>0</v>
      </c>
      <c r="F6739" s="1">
        <v>0</v>
      </c>
      <c r="G6739" t="s">
        <v>12</v>
      </c>
      <c r="H6739" s="1">
        <v>3565</v>
      </c>
    </row>
    <row r="6740" spans="1:8">
      <c r="A6740" s="4" t="str">
        <f t="shared" si="105"/>
        <v>2012Minnesota</v>
      </c>
      <c r="B6740">
        <v>2012</v>
      </c>
      <c r="C6740" t="s">
        <v>30</v>
      </c>
      <c r="D6740" s="1">
        <v>0</v>
      </c>
      <c r="E6740" s="1">
        <v>0</v>
      </c>
      <c r="F6740" s="1">
        <v>0</v>
      </c>
      <c r="G6740" t="s">
        <v>13</v>
      </c>
      <c r="H6740" s="1">
        <v>696</v>
      </c>
    </row>
    <row r="6741" spans="1:8">
      <c r="A6741" s="4" t="str">
        <f t="shared" si="105"/>
        <v>2012Minnesota</v>
      </c>
      <c r="B6741">
        <v>2012</v>
      </c>
      <c r="C6741" t="s">
        <v>30</v>
      </c>
      <c r="D6741" s="1">
        <v>0</v>
      </c>
      <c r="E6741" s="1">
        <v>0</v>
      </c>
      <c r="F6741" s="1">
        <v>0</v>
      </c>
      <c r="G6741" t="s">
        <v>14</v>
      </c>
      <c r="H6741" s="1">
        <v>0</v>
      </c>
    </row>
    <row r="6742" spans="1:8">
      <c r="A6742" s="4" t="str">
        <f t="shared" si="105"/>
        <v>2012Minnesota</v>
      </c>
      <c r="B6742">
        <v>2012</v>
      </c>
      <c r="C6742" t="s">
        <v>30</v>
      </c>
      <c r="D6742" s="1">
        <v>0</v>
      </c>
      <c r="E6742" s="1">
        <v>0</v>
      </c>
      <c r="F6742" s="1">
        <v>0</v>
      </c>
      <c r="G6742" t="s">
        <v>15</v>
      </c>
      <c r="H6742" s="1">
        <v>310</v>
      </c>
    </row>
    <row r="6743" spans="1:8">
      <c r="A6743" s="4" t="str">
        <f t="shared" si="105"/>
        <v>2012Minnesota</v>
      </c>
      <c r="B6743">
        <v>2012</v>
      </c>
      <c r="C6743" t="s">
        <v>30</v>
      </c>
      <c r="D6743" s="1">
        <v>0</v>
      </c>
      <c r="E6743" s="1">
        <v>0</v>
      </c>
      <c r="F6743" s="1">
        <v>0</v>
      </c>
      <c r="G6743" t="s">
        <v>16</v>
      </c>
      <c r="H6743" s="1">
        <v>2372</v>
      </c>
    </row>
    <row r="6744" spans="1:8">
      <c r="A6744" s="4" t="str">
        <f t="shared" si="105"/>
        <v>2012Minnesota</v>
      </c>
      <c r="B6744">
        <v>2012</v>
      </c>
      <c r="C6744" t="s">
        <v>30</v>
      </c>
      <c r="D6744" s="1">
        <v>0</v>
      </c>
      <c r="E6744" s="1">
        <v>0</v>
      </c>
      <c r="F6744" s="1">
        <v>0</v>
      </c>
      <c r="G6744" t="s">
        <v>17</v>
      </c>
      <c r="H6744" s="1">
        <v>2235</v>
      </c>
    </row>
    <row r="6745" spans="1:8">
      <c r="A6745" s="4" t="str">
        <f t="shared" si="105"/>
        <v>2012Minnesota</v>
      </c>
      <c r="B6745">
        <v>2012</v>
      </c>
      <c r="C6745" t="s">
        <v>30</v>
      </c>
      <c r="D6745" s="1">
        <v>0</v>
      </c>
      <c r="E6745" s="1">
        <v>0</v>
      </c>
      <c r="F6745" s="1">
        <v>0</v>
      </c>
      <c r="G6745" t="s">
        <v>18</v>
      </c>
      <c r="H6745" s="1">
        <v>1277</v>
      </c>
    </row>
    <row r="6746" spans="1:8">
      <c r="A6746" s="4" t="str">
        <f t="shared" si="105"/>
        <v>2012Minnesota</v>
      </c>
      <c r="B6746">
        <v>2012</v>
      </c>
      <c r="C6746" t="s">
        <v>30</v>
      </c>
      <c r="D6746" s="1">
        <v>0</v>
      </c>
      <c r="E6746" s="1">
        <v>0</v>
      </c>
      <c r="F6746" s="1">
        <v>0</v>
      </c>
      <c r="G6746" t="s">
        <v>19</v>
      </c>
      <c r="H6746" s="1">
        <v>575</v>
      </c>
    </row>
    <row r="6747" spans="1:8">
      <c r="A6747" s="4" t="str">
        <f t="shared" si="105"/>
        <v>2012Minnesota</v>
      </c>
      <c r="B6747">
        <v>2012</v>
      </c>
      <c r="C6747" t="s">
        <v>30</v>
      </c>
      <c r="D6747" s="1">
        <v>0</v>
      </c>
      <c r="E6747" s="1">
        <v>0</v>
      </c>
      <c r="F6747" s="1">
        <v>0</v>
      </c>
      <c r="G6747" t="s">
        <v>20</v>
      </c>
      <c r="H6747" s="1">
        <v>5896</v>
      </c>
    </row>
    <row r="6748" spans="1:8">
      <c r="A6748" s="4" t="str">
        <f t="shared" si="105"/>
        <v>2012Minnesota</v>
      </c>
      <c r="B6748">
        <v>2012</v>
      </c>
      <c r="C6748" t="s">
        <v>30</v>
      </c>
      <c r="D6748" s="1">
        <v>0</v>
      </c>
      <c r="E6748" s="1">
        <v>0</v>
      </c>
      <c r="F6748" s="1">
        <v>0</v>
      </c>
      <c r="G6748" t="s">
        <v>21</v>
      </c>
      <c r="H6748" s="1">
        <v>2026</v>
      </c>
    </row>
    <row r="6749" spans="1:8">
      <c r="A6749" s="4" t="str">
        <f t="shared" si="105"/>
        <v>2012Minnesota</v>
      </c>
      <c r="B6749">
        <v>2012</v>
      </c>
      <c r="C6749" t="s">
        <v>30</v>
      </c>
      <c r="D6749" s="1">
        <v>0</v>
      </c>
      <c r="E6749" s="1">
        <v>0</v>
      </c>
      <c r="F6749" s="1">
        <v>0</v>
      </c>
      <c r="G6749" t="s">
        <v>22</v>
      </c>
      <c r="H6749" s="1">
        <v>7220</v>
      </c>
    </row>
    <row r="6750" spans="1:8">
      <c r="A6750" s="4" t="str">
        <f t="shared" si="105"/>
        <v>2012Minnesota</v>
      </c>
      <c r="B6750">
        <v>2012</v>
      </c>
      <c r="C6750" t="s">
        <v>30</v>
      </c>
      <c r="D6750" s="1">
        <v>0</v>
      </c>
      <c r="E6750" s="1">
        <v>0</v>
      </c>
      <c r="F6750" s="1">
        <v>0</v>
      </c>
      <c r="G6750" t="s">
        <v>23</v>
      </c>
      <c r="H6750" s="1">
        <v>924</v>
      </c>
    </row>
    <row r="6751" spans="1:8">
      <c r="A6751" s="4" t="str">
        <f t="shared" si="105"/>
        <v>2012Minnesota</v>
      </c>
      <c r="B6751">
        <v>2012</v>
      </c>
      <c r="C6751" t="s">
        <v>30</v>
      </c>
      <c r="D6751" s="1">
        <v>0</v>
      </c>
      <c r="E6751" s="1">
        <v>0</v>
      </c>
      <c r="F6751" s="1">
        <v>0</v>
      </c>
      <c r="G6751" t="s">
        <v>24</v>
      </c>
      <c r="H6751" s="1">
        <v>57</v>
      </c>
    </row>
    <row r="6752" spans="1:8">
      <c r="A6752" s="4" t="str">
        <f t="shared" si="105"/>
        <v>2012Minnesota</v>
      </c>
      <c r="B6752">
        <v>2012</v>
      </c>
      <c r="C6752" t="s">
        <v>30</v>
      </c>
      <c r="D6752" s="1">
        <v>0</v>
      </c>
      <c r="E6752" s="1">
        <v>0</v>
      </c>
      <c r="F6752" s="1">
        <v>0</v>
      </c>
      <c r="G6752" t="s">
        <v>25</v>
      </c>
      <c r="H6752" s="1">
        <v>791</v>
      </c>
    </row>
    <row r="6753" spans="1:8">
      <c r="A6753" s="4" t="str">
        <f t="shared" si="105"/>
        <v>2012Minnesota</v>
      </c>
      <c r="B6753">
        <v>2012</v>
      </c>
      <c r="C6753" t="s">
        <v>30</v>
      </c>
      <c r="D6753" s="1">
        <v>0</v>
      </c>
      <c r="E6753" s="1">
        <v>0</v>
      </c>
      <c r="F6753" s="1">
        <v>0</v>
      </c>
      <c r="G6753" t="s">
        <v>26</v>
      </c>
      <c r="H6753" s="1">
        <v>187</v>
      </c>
    </row>
    <row r="6754" spans="1:8">
      <c r="A6754" s="4" t="str">
        <f t="shared" si="105"/>
        <v>2012Minnesota</v>
      </c>
      <c r="B6754">
        <v>2012</v>
      </c>
      <c r="C6754" t="s">
        <v>30</v>
      </c>
      <c r="D6754" s="1">
        <v>0</v>
      </c>
      <c r="E6754" s="1">
        <v>0</v>
      </c>
      <c r="F6754" s="1">
        <v>0</v>
      </c>
      <c r="G6754" t="s">
        <v>27</v>
      </c>
      <c r="H6754" s="1">
        <v>1841</v>
      </c>
    </row>
    <row r="6755" spans="1:8">
      <c r="A6755" s="4" t="str">
        <f t="shared" si="105"/>
        <v>2012Minnesota</v>
      </c>
      <c r="B6755">
        <v>2012</v>
      </c>
      <c r="C6755" t="s">
        <v>30</v>
      </c>
      <c r="D6755" s="1">
        <v>0</v>
      </c>
      <c r="E6755" s="1">
        <v>0</v>
      </c>
      <c r="F6755" s="1">
        <v>0</v>
      </c>
      <c r="G6755" t="s">
        <v>28</v>
      </c>
      <c r="H6755" s="1">
        <v>814</v>
      </c>
    </row>
    <row r="6756" spans="1:8">
      <c r="A6756" s="4" t="str">
        <f t="shared" si="105"/>
        <v>2012Minnesota</v>
      </c>
      <c r="B6756">
        <v>2012</v>
      </c>
      <c r="C6756" t="s">
        <v>30</v>
      </c>
      <c r="D6756" s="1">
        <v>0</v>
      </c>
      <c r="E6756" s="1">
        <v>0</v>
      </c>
      <c r="F6756" s="1">
        <v>0</v>
      </c>
      <c r="G6756" t="s">
        <v>29</v>
      </c>
      <c r="H6756" s="1">
        <v>2212</v>
      </c>
    </row>
    <row r="6757" spans="1:8">
      <c r="A6757" s="4" t="str">
        <f t="shared" si="105"/>
        <v>2012Minnesota</v>
      </c>
      <c r="B6757">
        <v>2012</v>
      </c>
      <c r="C6757" t="s">
        <v>30</v>
      </c>
      <c r="D6757" s="1">
        <v>0</v>
      </c>
      <c r="E6757" s="1">
        <v>0</v>
      </c>
      <c r="F6757" s="1">
        <v>0</v>
      </c>
      <c r="G6757" t="s">
        <v>30</v>
      </c>
      <c r="H6757" s="1">
        <v>0</v>
      </c>
    </row>
    <row r="6758" spans="1:8">
      <c r="A6758" s="4" t="str">
        <f t="shared" si="105"/>
        <v>2012Minnesota</v>
      </c>
      <c r="B6758">
        <v>2012</v>
      </c>
      <c r="C6758" t="s">
        <v>30</v>
      </c>
      <c r="D6758" s="1">
        <v>0</v>
      </c>
      <c r="E6758" s="1">
        <v>0</v>
      </c>
      <c r="F6758" s="1">
        <v>0</v>
      </c>
      <c r="G6758" t="s">
        <v>31</v>
      </c>
      <c r="H6758" s="1">
        <v>202</v>
      </c>
    </row>
    <row r="6759" spans="1:8">
      <c r="A6759" s="4" t="str">
        <f t="shared" si="105"/>
        <v>2012Minnesota</v>
      </c>
      <c r="B6759">
        <v>2012</v>
      </c>
      <c r="C6759" t="s">
        <v>30</v>
      </c>
      <c r="D6759" s="1">
        <v>0</v>
      </c>
      <c r="E6759" s="1">
        <v>0</v>
      </c>
      <c r="F6759" s="1">
        <v>0</v>
      </c>
      <c r="G6759" t="s">
        <v>32</v>
      </c>
      <c r="H6759" s="1">
        <v>1709</v>
      </c>
    </row>
    <row r="6760" spans="1:8">
      <c r="A6760" s="4" t="str">
        <f t="shared" si="105"/>
        <v>2012Minnesota</v>
      </c>
      <c r="B6760">
        <v>2012</v>
      </c>
      <c r="C6760" t="s">
        <v>30</v>
      </c>
      <c r="D6760" s="1">
        <v>0</v>
      </c>
      <c r="E6760" s="1">
        <v>0</v>
      </c>
      <c r="F6760" s="1">
        <v>0</v>
      </c>
      <c r="G6760" t="s">
        <v>33</v>
      </c>
      <c r="H6760" s="1">
        <v>1257</v>
      </c>
    </row>
    <row r="6761" spans="1:8">
      <c r="A6761" s="4" t="str">
        <f t="shared" si="105"/>
        <v>2012Minnesota</v>
      </c>
      <c r="B6761">
        <v>2012</v>
      </c>
      <c r="C6761" t="s">
        <v>30</v>
      </c>
      <c r="D6761" s="1">
        <v>0</v>
      </c>
      <c r="E6761" s="1">
        <v>0</v>
      </c>
      <c r="F6761" s="1">
        <v>0</v>
      </c>
      <c r="G6761" t="s">
        <v>34</v>
      </c>
      <c r="H6761" s="1">
        <v>992</v>
      </c>
    </row>
    <row r="6762" spans="1:8">
      <c r="A6762" s="4" t="str">
        <f t="shared" si="105"/>
        <v>2012Minnesota</v>
      </c>
      <c r="B6762">
        <v>2012</v>
      </c>
      <c r="C6762" t="s">
        <v>30</v>
      </c>
      <c r="D6762" s="1">
        <v>0</v>
      </c>
      <c r="E6762" s="1">
        <v>0</v>
      </c>
      <c r="F6762" s="1">
        <v>0</v>
      </c>
      <c r="G6762" t="s">
        <v>35</v>
      </c>
      <c r="H6762" s="1">
        <v>932</v>
      </c>
    </row>
    <row r="6763" spans="1:8">
      <c r="A6763" s="4" t="str">
        <f t="shared" si="105"/>
        <v>2012Minnesota</v>
      </c>
      <c r="B6763">
        <v>2012</v>
      </c>
      <c r="C6763" t="s">
        <v>30</v>
      </c>
      <c r="D6763" s="1">
        <v>0</v>
      </c>
      <c r="E6763" s="1">
        <v>0</v>
      </c>
      <c r="F6763" s="1">
        <v>0</v>
      </c>
      <c r="G6763" t="s">
        <v>36</v>
      </c>
      <c r="H6763" s="1">
        <v>0</v>
      </c>
    </row>
    <row r="6764" spans="1:8">
      <c r="A6764" s="4" t="str">
        <f t="shared" si="105"/>
        <v>2012Minnesota</v>
      </c>
      <c r="B6764">
        <v>2012</v>
      </c>
      <c r="C6764" t="s">
        <v>30</v>
      </c>
      <c r="D6764" s="1">
        <v>0</v>
      </c>
      <c r="E6764" s="1">
        <v>0</v>
      </c>
      <c r="F6764" s="1">
        <v>0</v>
      </c>
      <c r="G6764" t="s">
        <v>37</v>
      </c>
      <c r="H6764" s="1">
        <v>1038</v>
      </c>
    </row>
    <row r="6765" spans="1:8">
      <c r="A6765" s="4" t="str">
        <f t="shared" si="105"/>
        <v>2012Minnesota</v>
      </c>
      <c r="B6765">
        <v>2012</v>
      </c>
      <c r="C6765" t="s">
        <v>30</v>
      </c>
      <c r="D6765" s="1">
        <v>0</v>
      </c>
      <c r="E6765" s="1">
        <v>0</v>
      </c>
      <c r="F6765" s="1">
        <v>0</v>
      </c>
      <c r="G6765" t="s">
        <v>38</v>
      </c>
      <c r="H6765" s="1">
        <v>322</v>
      </c>
    </row>
    <row r="6766" spans="1:8">
      <c r="A6766" s="4" t="str">
        <f t="shared" si="105"/>
        <v>2012Minnesota</v>
      </c>
      <c r="B6766">
        <v>2012</v>
      </c>
      <c r="C6766" t="s">
        <v>30</v>
      </c>
      <c r="D6766" s="1">
        <v>0</v>
      </c>
      <c r="E6766" s="1">
        <v>0</v>
      </c>
      <c r="F6766" s="1">
        <v>0</v>
      </c>
      <c r="G6766" t="s">
        <v>39</v>
      </c>
      <c r="H6766" s="1">
        <v>1849</v>
      </c>
    </row>
    <row r="6767" spans="1:8">
      <c r="A6767" s="4" t="str">
        <f t="shared" si="105"/>
        <v>2012Minnesota</v>
      </c>
      <c r="B6767">
        <v>2012</v>
      </c>
      <c r="C6767" t="s">
        <v>30</v>
      </c>
      <c r="D6767" s="1">
        <v>0</v>
      </c>
      <c r="E6767" s="1">
        <v>0</v>
      </c>
      <c r="F6767" s="1">
        <v>0</v>
      </c>
      <c r="G6767" t="s">
        <v>40</v>
      </c>
      <c r="H6767" s="1">
        <v>1745</v>
      </c>
    </row>
    <row r="6768" spans="1:8">
      <c r="A6768" s="4" t="str">
        <f t="shared" si="105"/>
        <v>2012Minnesota</v>
      </c>
      <c r="B6768">
        <v>2012</v>
      </c>
      <c r="C6768" t="s">
        <v>30</v>
      </c>
      <c r="D6768" s="1">
        <v>0</v>
      </c>
      <c r="E6768" s="1">
        <v>0</v>
      </c>
      <c r="F6768" s="1">
        <v>0</v>
      </c>
      <c r="G6768" t="s">
        <v>41</v>
      </c>
      <c r="H6768" s="1">
        <v>6672</v>
      </c>
    </row>
    <row r="6769" spans="1:8">
      <c r="A6769" s="4" t="str">
        <f t="shared" si="105"/>
        <v>2012Minnesota</v>
      </c>
      <c r="B6769">
        <v>2012</v>
      </c>
      <c r="C6769" t="s">
        <v>30</v>
      </c>
      <c r="D6769" s="1">
        <v>0</v>
      </c>
      <c r="E6769" s="1">
        <v>0</v>
      </c>
      <c r="F6769" s="1">
        <v>0</v>
      </c>
      <c r="G6769" t="s">
        <v>42</v>
      </c>
      <c r="H6769" s="1">
        <v>2635</v>
      </c>
    </row>
    <row r="6770" spans="1:8">
      <c r="A6770" s="4" t="str">
        <f t="shared" si="105"/>
        <v>2012Minnesota</v>
      </c>
      <c r="B6770">
        <v>2012</v>
      </c>
      <c r="C6770" t="s">
        <v>30</v>
      </c>
      <c r="D6770" s="1">
        <v>0</v>
      </c>
      <c r="E6770" s="1">
        <v>0</v>
      </c>
      <c r="F6770" s="1">
        <v>0</v>
      </c>
      <c r="G6770" t="s">
        <v>43</v>
      </c>
      <c r="H6770" s="1">
        <v>1212</v>
      </c>
    </row>
    <row r="6771" spans="1:8">
      <c r="A6771" s="4" t="str">
        <f t="shared" si="105"/>
        <v>2012Minnesota</v>
      </c>
      <c r="B6771">
        <v>2012</v>
      </c>
      <c r="C6771" t="s">
        <v>30</v>
      </c>
      <c r="D6771" s="1">
        <v>0</v>
      </c>
      <c r="E6771" s="1">
        <v>0</v>
      </c>
      <c r="F6771" s="1">
        <v>0</v>
      </c>
      <c r="G6771" t="s">
        <v>44</v>
      </c>
      <c r="H6771" s="1">
        <v>781</v>
      </c>
    </row>
    <row r="6772" spans="1:8">
      <c r="A6772" s="4" t="str">
        <f t="shared" si="105"/>
        <v>2012Minnesota</v>
      </c>
      <c r="B6772">
        <v>2012</v>
      </c>
      <c r="C6772" t="s">
        <v>30</v>
      </c>
      <c r="D6772" s="1">
        <v>0</v>
      </c>
      <c r="E6772" s="1">
        <v>0</v>
      </c>
      <c r="F6772" s="1">
        <v>0</v>
      </c>
      <c r="G6772" t="s">
        <v>45</v>
      </c>
      <c r="H6772" s="1">
        <v>1106</v>
      </c>
    </row>
    <row r="6773" spans="1:8">
      <c r="A6773" s="4" t="str">
        <f t="shared" si="105"/>
        <v>2012Minnesota</v>
      </c>
      <c r="B6773">
        <v>2012</v>
      </c>
      <c r="C6773" t="s">
        <v>30</v>
      </c>
      <c r="D6773" s="1">
        <v>0</v>
      </c>
      <c r="E6773" s="1">
        <v>0</v>
      </c>
      <c r="F6773" s="1">
        <v>0</v>
      </c>
      <c r="G6773" t="s">
        <v>46</v>
      </c>
      <c r="H6773" s="1">
        <v>299</v>
      </c>
    </row>
    <row r="6774" spans="1:8">
      <c r="A6774" s="4" t="str">
        <f t="shared" si="105"/>
        <v>2012Minnesota</v>
      </c>
      <c r="B6774">
        <v>2012</v>
      </c>
      <c r="C6774" t="s">
        <v>30</v>
      </c>
      <c r="D6774" s="1">
        <v>0</v>
      </c>
      <c r="E6774" s="1">
        <v>0</v>
      </c>
      <c r="F6774" s="1">
        <v>0</v>
      </c>
      <c r="G6774" t="s">
        <v>47</v>
      </c>
      <c r="H6774" s="1">
        <v>1705</v>
      </c>
    </row>
    <row r="6775" spans="1:8">
      <c r="A6775" s="4" t="str">
        <f t="shared" si="105"/>
        <v>2012Minnesota</v>
      </c>
      <c r="B6775">
        <v>2012</v>
      </c>
      <c r="C6775" t="s">
        <v>30</v>
      </c>
      <c r="D6775" s="1">
        <v>0</v>
      </c>
      <c r="E6775" s="1">
        <v>0</v>
      </c>
      <c r="F6775" s="1">
        <v>0</v>
      </c>
      <c r="G6775" t="s">
        <v>48</v>
      </c>
      <c r="H6775" s="1">
        <v>3442</v>
      </c>
    </row>
    <row r="6776" spans="1:8">
      <c r="A6776" s="4" t="str">
        <f t="shared" si="105"/>
        <v>2012Minnesota</v>
      </c>
      <c r="B6776">
        <v>2012</v>
      </c>
      <c r="C6776" t="s">
        <v>30</v>
      </c>
      <c r="D6776" s="1">
        <v>0</v>
      </c>
      <c r="E6776" s="1">
        <v>0</v>
      </c>
      <c r="F6776" s="1">
        <v>0</v>
      </c>
      <c r="G6776" t="s">
        <v>49</v>
      </c>
      <c r="H6776" s="1">
        <v>1738</v>
      </c>
    </row>
    <row r="6777" spans="1:8">
      <c r="A6777" s="4" t="str">
        <f t="shared" si="105"/>
        <v>2012Minnesota</v>
      </c>
      <c r="B6777">
        <v>2012</v>
      </c>
      <c r="C6777" t="s">
        <v>30</v>
      </c>
      <c r="D6777" s="1">
        <v>0</v>
      </c>
      <c r="E6777" s="1">
        <v>0</v>
      </c>
      <c r="F6777" s="1">
        <v>0</v>
      </c>
      <c r="G6777" t="s">
        <v>50</v>
      </c>
      <c r="H6777" s="1">
        <v>4001</v>
      </c>
    </row>
    <row r="6778" spans="1:8">
      <c r="A6778" s="4" t="str">
        <f t="shared" si="105"/>
        <v>2012Minnesota</v>
      </c>
      <c r="B6778">
        <v>2012</v>
      </c>
      <c r="C6778" t="s">
        <v>30</v>
      </c>
      <c r="D6778" s="1">
        <v>0</v>
      </c>
      <c r="E6778" s="1">
        <v>0</v>
      </c>
      <c r="F6778" s="1">
        <v>0</v>
      </c>
      <c r="G6778" t="s">
        <v>51</v>
      </c>
      <c r="H6778" s="1">
        <v>429</v>
      </c>
    </row>
    <row r="6779" spans="1:8">
      <c r="A6779" s="4" t="str">
        <f t="shared" si="105"/>
        <v>2012Minnesota</v>
      </c>
      <c r="B6779">
        <v>2012</v>
      </c>
      <c r="C6779" t="s">
        <v>30</v>
      </c>
      <c r="D6779" s="1">
        <v>0</v>
      </c>
      <c r="E6779" s="1">
        <v>0</v>
      </c>
      <c r="F6779" s="1">
        <v>0</v>
      </c>
      <c r="G6779" t="s">
        <v>52</v>
      </c>
      <c r="H6779" s="1">
        <v>77</v>
      </c>
    </row>
    <row r="6780" spans="1:8">
      <c r="A6780" s="4" t="str">
        <f t="shared" si="105"/>
        <v>2012Minnesota</v>
      </c>
      <c r="B6780">
        <v>2012</v>
      </c>
      <c r="C6780" t="s">
        <v>30</v>
      </c>
      <c r="D6780" s="1">
        <v>0</v>
      </c>
      <c r="E6780" s="1">
        <v>0</v>
      </c>
      <c r="F6780" s="1">
        <v>0</v>
      </c>
      <c r="G6780" t="s">
        <v>53</v>
      </c>
      <c r="H6780" s="1">
        <v>1037</v>
      </c>
    </row>
    <row r="6781" spans="1:8">
      <c r="A6781" s="4" t="str">
        <f t="shared" si="105"/>
        <v>2012Minnesota</v>
      </c>
      <c r="B6781">
        <v>2012</v>
      </c>
      <c r="C6781" t="s">
        <v>30</v>
      </c>
      <c r="D6781" s="1">
        <v>0</v>
      </c>
      <c r="E6781" s="1">
        <v>0</v>
      </c>
      <c r="F6781" s="1">
        <v>0</v>
      </c>
      <c r="G6781" t="s">
        <v>54</v>
      </c>
      <c r="H6781" s="1">
        <v>1685</v>
      </c>
    </row>
    <row r="6782" spans="1:8">
      <c r="A6782" s="4" t="str">
        <f t="shared" si="105"/>
        <v>2012Minnesota</v>
      </c>
      <c r="B6782">
        <v>2012</v>
      </c>
      <c r="C6782" t="s">
        <v>30</v>
      </c>
      <c r="D6782" s="1">
        <v>0</v>
      </c>
      <c r="E6782" s="1">
        <v>0</v>
      </c>
      <c r="F6782" s="1">
        <v>0</v>
      </c>
      <c r="G6782" t="s">
        <v>55</v>
      </c>
      <c r="H6782" s="1">
        <v>0</v>
      </c>
    </row>
    <row r="6783" spans="1:8">
      <c r="A6783" s="4" t="str">
        <f t="shared" si="105"/>
        <v>2012Minnesota</v>
      </c>
      <c r="B6783">
        <v>2012</v>
      </c>
      <c r="C6783" t="s">
        <v>30</v>
      </c>
      <c r="D6783" s="1">
        <v>0</v>
      </c>
      <c r="E6783" s="1">
        <v>0</v>
      </c>
      <c r="F6783" s="1">
        <v>0</v>
      </c>
      <c r="G6783" t="s">
        <v>56</v>
      </c>
      <c r="H6783" s="1">
        <v>17618</v>
      </c>
    </row>
    <row r="6784" spans="1:8">
      <c r="A6784" s="4" t="str">
        <f t="shared" si="105"/>
        <v>2012Minnesota</v>
      </c>
      <c r="B6784">
        <v>2012</v>
      </c>
      <c r="C6784" t="s">
        <v>30</v>
      </c>
      <c r="D6784" s="1">
        <v>0</v>
      </c>
      <c r="E6784" s="1">
        <v>0</v>
      </c>
      <c r="F6784" s="1">
        <v>0</v>
      </c>
      <c r="G6784" t="s">
        <v>57</v>
      </c>
      <c r="H6784" s="1">
        <v>213</v>
      </c>
    </row>
    <row r="6785" spans="1:8">
      <c r="A6785" s="4" t="str">
        <f t="shared" si="105"/>
        <v>2012Minnesota</v>
      </c>
      <c r="B6785">
        <v>2012</v>
      </c>
      <c r="C6785" t="s">
        <v>30</v>
      </c>
      <c r="D6785" s="1">
        <v>0</v>
      </c>
      <c r="E6785" s="1">
        <v>0</v>
      </c>
      <c r="F6785" s="1">
        <v>0</v>
      </c>
      <c r="G6785" t="s">
        <v>58</v>
      </c>
      <c r="H6785" s="1">
        <v>134</v>
      </c>
    </row>
    <row r="6786" spans="1:8">
      <c r="A6786" s="4" t="str">
        <f t="shared" si="105"/>
        <v>2012Mississippi</v>
      </c>
      <c r="B6786">
        <v>2012</v>
      </c>
      <c r="C6786" s="4" t="s">
        <v>31</v>
      </c>
      <c r="D6786" s="1">
        <v>2947696</v>
      </c>
      <c r="E6786" s="1">
        <v>2529377</v>
      </c>
      <c r="F6786" s="1">
        <v>339807</v>
      </c>
      <c r="G6786">
        <v>0</v>
      </c>
      <c r="H6786" s="1">
        <v>0</v>
      </c>
    </row>
    <row r="6787" spans="1:8">
      <c r="A6787" s="4" t="str">
        <f t="shared" ref="A6787:A6850" si="106">B6787&amp;C6787</f>
        <v>2012Mississippi</v>
      </c>
      <c r="B6787">
        <v>2012</v>
      </c>
      <c r="C6787" t="s">
        <v>31</v>
      </c>
      <c r="D6787" s="1">
        <v>0</v>
      </c>
      <c r="E6787" s="1">
        <v>0</v>
      </c>
      <c r="F6787" s="1">
        <v>0</v>
      </c>
      <c r="G6787" t="s">
        <v>7</v>
      </c>
      <c r="H6787" s="1">
        <v>5141</v>
      </c>
    </row>
    <row r="6788" spans="1:8">
      <c r="A6788" s="4" t="str">
        <f t="shared" si="106"/>
        <v>2012Mississippi</v>
      </c>
      <c r="B6788">
        <v>2012</v>
      </c>
      <c r="C6788" t="s">
        <v>31</v>
      </c>
      <c r="D6788" s="1">
        <v>0</v>
      </c>
      <c r="E6788" s="1">
        <v>0</v>
      </c>
      <c r="F6788" s="1">
        <v>0</v>
      </c>
      <c r="G6788" t="s">
        <v>8</v>
      </c>
      <c r="H6788" s="1">
        <v>0</v>
      </c>
    </row>
    <row r="6789" spans="1:8">
      <c r="A6789" s="4" t="str">
        <f t="shared" si="106"/>
        <v>2012Mississippi</v>
      </c>
      <c r="B6789">
        <v>2012</v>
      </c>
      <c r="C6789" t="s">
        <v>31</v>
      </c>
      <c r="D6789" s="1">
        <v>0</v>
      </c>
      <c r="E6789" s="1">
        <v>0</v>
      </c>
      <c r="F6789" s="1">
        <v>0</v>
      </c>
      <c r="G6789" t="s">
        <v>9</v>
      </c>
      <c r="H6789" s="1">
        <v>710</v>
      </c>
    </row>
    <row r="6790" spans="1:8">
      <c r="A6790" s="4" t="str">
        <f t="shared" si="106"/>
        <v>2012Mississippi</v>
      </c>
      <c r="B6790">
        <v>2012</v>
      </c>
      <c r="C6790" t="s">
        <v>31</v>
      </c>
      <c r="D6790" s="1">
        <v>0</v>
      </c>
      <c r="E6790" s="1">
        <v>0</v>
      </c>
      <c r="F6790" s="1">
        <v>0</v>
      </c>
      <c r="G6790" t="s">
        <v>10</v>
      </c>
      <c r="H6790" s="1">
        <v>2680</v>
      </c>
    </row>
    <row r="6791" spans="1:8">
      <c r="A6791" s="4" t="str">
        <f t="shared" si="106"/>
        <v>2012Mississippi</v>
      </c>
      <c r="B6791">
        <v>2012</v>
      </c>
      <c r="C6791" t="s">
        <v>31</v>
      </c>
      <c r="D6791" s="1">
        <v>0</v>
      </c>
      <c r="E6791" s="1">
        <v>0</v>
      </c>
      <c r="F6791" s="1">
        <v>0</v>
      </c>
      <c r="G6791" t="s">
        <v>11</v>
      </c>
      <c r="H6791" s="1">
        <v>4371</v>
      </c>
    </row>
    <row r="6792" spans="1:8">
      <c r="A6792" s="4" t="str">
        <f t="shared" si="106"/>
        <v>2012Mississippi</v>
      </c>
      <c r="B6792">
        <v>2012</v>
      </c>
      <c r="C6792" t="s">
        <v>31</v>
      </c>
      <c r="D6792" s="1">
        <v>0</v>
      </c>
      <c r="E6792" s="1">
        <v>0</v>
      </c>
      <c r="F6792" s="1">
        <v>0</v>
      </c>
      <c r="G6792" t="s">
        <v>12</v>
      </c>
      <c r="H6792" s="1">
        <v>799</v>
      </c>
    </row>
    <row r="6793" spans="1:8">
      <c r="A6793" s="4" t="str">
        <f t="shared" si="106"/>
        <v>2012Mississippi</v>
      </c>
      <c r="B6793">
        <v>2012</v>
      </c>
      <c r="C6793" t="s">
        <v>31</v>
      </c>
      <c r="D6793" s="1">
        <v>0</v>
      </c>
      <c r="E6793" s="1">
        <v>0</v>
      </c>
      <c r="F6793" s="1">
        <v>0</v>
      </c>
      <c r="G6793" t="s">
        <v>13</v>
      </c>
      <c r="H6793" s="1">
        <v>106</v>
      </c>
    </row>
    <row r="6794" spans="1:8">
      <c r="A6794" s="4" t="str">
        <f t="shared" si="106"/>
        <v>2012Mississippi</v>
      </c>
      <c r="B6794">
        <v>2012</v>
      </c>
      <c r="C6794" t="s">
        <v>31</v>
      </c>
      <c r="D6794" s="1">
        <v>0</v>
      </c>
      <c r="E6794" s="1">
        <v>0</v>
      </c>
      <c r="F6794" s="1">
        <v>0</v>
      </c>
      <c r="G6794" t="s">
        <v>14</v>
      </c>
      <c r="H6794" s="1">
        <v>0</v>
      </c>
    </row>
    <row r="6795" spans="1:8">
      <c r="A6795" s="4" t="str">
        <f t="shared" si="106"/>
        <v>2012Mississippi</v>
      </c>
      <c r="B6795">
        <v>2012</v>
      </c>
      <c r="C6795" t="s">
        <v>31</v>
      </c>
      <c r="D6795" s="1">
        <v>0</v>
      </c>
      <c r="E6795" s="1">
        <v>0</v>
      </c>
      <c r="F6795" s="1">
        <v>0</v>
      </c>
      <c r="G6795" t="s">
        <v>15</v>
      </c>
      <c r="H6795" s="1">
        <v>97</v>
      </c>
    </row>
    <row r="6796" spans="1:8">
      <c r="A6796" s="4" t="str">
        <f t="shared" si="106"/>
        <v>2012Mississippi</v>
      </c>
      <c r="B6796">
        <v>2012</v>
      </c>
      <c r="C6796" t="s">
        <v>31</v>
      </c>
      <c r="D6796" s="1">
        <v>0</v>
      </c>
      <c r="E6796" s="1">
        <v>0</v>
      </c>
      <c r="F6796" s="1">
        <v>0</v>
      </c>
      <c r="G6796" t="s">
        <v>16</v>
      </c>
      <c r="H6796" s="1">
        <v>4676</v>
      </c>
    </row>
    <row r="6797" spans="1:8">
      <c r="A6797" s="4" t="str">
        <f t="shared" si="106"/>
        <v>2012Mississippi</v>
      </c>
      <c r="B6797">
        <v>2012</v>
      </c>
      <c r="C6797" t="s">
        <v>31</v>
      </c>
      <c r="D6797" s="1">
        <v>0</v>
      </c>
      <c r="E6797" s="1">
        <v>0</v>
      </c>
      <c r="F6797" s="1">
        <v>0</v>
      </c>
      <c r="G6797" t="s">
        <v>17</v>
      </c>
      <c r="H6797" s="1">
        <v>2669</v>
      </c>
    </row>
    <row r="6798" spans="1:8">
      <c r="A6798" s="4" t="str">
        <f t="shared" si="106"/>
        <v>2012Mississippi</v>
      </c>
      <c r="B6798">
        <v>2012</v>
      </c>
      <c r="C6798" t="s">
        <v>31</v>
      </c>
      <c r="D6798" s="1">
        <v>0</v>
      </c>
      <c r="E6798" s="1">
        <v>0</v>
      </c>
      <c r="F6798" s="1">
        <v>0</v>
      </c>
      <c r="G6798" t="s">
        <v>18</v>
      </c>
      <c r="H6798" s="1">
        <v>184</v>
      </c>
    </row>
    <row r="6799" spans="1:8">
      <c r="A6799" s="4" t="str">
        <f t="shared" si="106"/>
        <v>2012Mississippi</v>
      </c>
      <c r="B6799">
        <v>2012</v>
      </c>
      <c r="C6799" t="s">
        <v>31</v>
      </c>
      <c r="D6799" s="1">
        <v>0</v>
      </c>
      <c r="E6799" s="1">
        <v>0</v>
      </c>
      <c r="F6799" s="1">
        <v>0</v>
      </c>
      <c r="G6799" t="s">
        <v>19</v>
      </c>
      <c r="H6799" s="1">
        <v>586</v>
      </c>
    </row>
    <row r="6800" spans="1:8">
      <c r="A6800" s="4" t="str">
        <f t="shared" si="106"/>
        <v>2012Mississippi</v>
      </c>
      <c r="B6800">
        <v>2012</v>
      </c>
      <c r="C6800" t="s">
        <v>31</v>
      </c>
      <c r="D6800" s="1">
        <v>0</v>
      </c>
      <c r="E6800" s="1">
        <v>0</v>
      </c>
      <c r="F6800" s="1">
        <v>0</v>
      </c>
      <c r="G6800" t="s">
        <v>20</v>
      </c>
      <c r="H6800" s="1">
        <v>2703</v>
      </c>
    </row>
    <row r="6801" spans="1:8">
      <c r="A6801" s="4" t="str">
        <f t="shared" si="106"/>
        <v>2012Mississippi</v>
      </c>
      <c r="B6801">
        <v>2012</v>
      </c>
      <c r="C6801" t="s">
        <v>31</v>
      </c>
      <c r="D6801" s="1">
        <v>0</v>
      </c>
      <c r="E6801" s="1">
        <v>0</v>
      </c>
      <c r="F6801" s="1">
        <v>0</v>
      </c>
      <c r="G6801" t="s">
        <v>21</v>
      </c>
      <c r="H6801" s="1">
        <v>1200</v>
      </c>
    </row>
    <row r="6802" spans="1:8">
      <c r="A6802" s="4" t="str">
        <f t="shared" si="106"/>
        <v>2012Mississippi</v>
      </c>
      <c r="B6802">
        <v>2012</v>
      </c>
      <c r="C6802" t="s">
        <v>31</v>
      </c>
      <c r="D6802" s="1">
        <v>0</v>
      </c>
      <c r="E6802" s="1">
        <v>0</v>
      </c>
      <c r="F6802" s="1">
        <v>0</v>
      </c>
      <c r="G6802" t="s">
        <v>22</v>
      </c>
      <c r="H6802" s="1">
        <v>160</v>
      </c>
    </row>
    <row r="6803" spans="1:8">
      <c r="A6803" s="4" t="str">
        <f t="shared" si="106"/>
        <v>2012Mississippi</v>
      </c>
      <c r="B6803">
        <v>2012</v>
      </c>
      <c r="C6803" t="s">
        <v>31</v>
      </c>
      <c r="D6803" s="1">
        <v>0</v>
      </c>
      <c r="E6803" s="1">
        <v>0</v>
      </c>
      <c r="F6803" s="1">
        <v>0</v>
      </c>
      <c r="G6803" t="s">
        <v>23</v>
      </c>
      <c r="H6803" s="1">
        <v>400</v>
      </c>
    </row>
    <row r="6804" spans="1:8">
      <c r="A6804" s="4" t="str">
        <f t="shared" si="106"/>
        <v>2012Mississippi</v>
      </c>
      <c r="B6804">
        <v>2012</v>
      </c>
      <c r="C6804" t="s">
        <v>31</v>
      </c>
      <c r="D6804" s="1">
        <v>0</v>
      </c>
      <c r="E6804" s="1">
        <v>0</v>
      </c>
      <c r="F6804" s="1">
        <v>0</v>
      </c>
      <c r="G6804" t="s">
        <v>24</v>
      </c>
      <c r="H6804" s="1">
        <v>446</v>
      </c>
    </row>
    <row r="6805" spans="1:8">
      <c r="A6805" s="4" t="str">
        <f t="shared" si="106"/>
        <v>2012Mississippi</v>
      </c>
      <c r="B6805">
        <v>2012</v>
      </c>
      <c r="C6805" t="s">
        <v>31</v>
      </c>
      <c r="D6805" s="1">
        <v>0</v>
      </c>
      <c r="E6805" s="1">
        <v>0</v>
      </c>
      <c r="F6805" s="1">
        <v>0</v>
      </c>
      <c r="G6805" t="s">
        <v>25</v>
      </c>
      <c r="H6805" s="1">
        <v>8588</v>
      </c>
    </row>
    <row r="6806" spans="1:8">
      <c r="A6806" s="4" t="str">
        <f t="shared" si="106"/>
        <v>2012Mississippi</v>
      </c>
      <c r="B6806">
        <v>2012</v>
      </c>
      <c r="C6806" t="s">
        <v>31</v>
      </c>
      <c r="D6806" s="1">
        <v>0</v>
      </c>
      <c r="E6806" s="1">
        <v>0</v>
      </c>
      <c r="F6806" s="1">
        <v>0</v>
      </c>
      <c r="G6806" t="s">
        <v>26</v>
      </c>
      <c r="H6806" s="1">
        <v>163</v>
      </c>
    </row>
    <row r="6807" spans="1:8">
      <c r="A6807" s="4" t="str">
        <f t="shared" si="106"/>
        <v>2012Mississippi</v>
      </c>
      <c r="B6807">
        <v>2012</v>
      </c>
      <c r="C6807" t="s">
        <v>31</v>
      </c>
      <c r="D6807" s="1">
        <v>0</v>
      </c>
      <c r="E6807" s="1">
        <v>0</v>
      </c>
      <c r="F6807" s="1">
        <v>0</v>
      </c>
      <c r="G6807" t="s">
        <v>27</v>
      </c>
      <c r="H6807" s="1">
        <v>379</v>
      </c>
    </row>
    <row r="6808" spans="1:8">
      <c r="A6808" s="4" t="str">
        <f t="shared" si="106"/>
        <v>2012Mississippi</v>
      </c>
      <c r="B6808">
        <v>2012</v>
      </c>
      <c r="C6808" t="s">
        <v>31</v>
      </c>
      <c r="D6808" s="1">
        <v>0</v>
      </c>
      <c r="E6808" s="1">
        <v>0</v>
      </c>
      <c r="F6808" s="1">
        <v>0</v>
      </c>
      <c r="G6808" t="s">
        <v>28</v>
      </c>
      <c r="H6808" s="1">
        <v>67</v>
      </c>
    </row>
    <row r="6809" spans="1:8">
      <c r="A6809" s="4" t="str">
        <f t="shared" si="106"/>
        <v>2012Mississippi</v>
      </c>
      <c r="B6809">
        <v>2012</v>
      </c>
      <c r="C6809" t="s">
        <v>31</v>
      </c>
      <c r="D6809" s="1">
        <v>0</v>
      </c>
      <c r="E6809" s="1">
        <v>0</v>
      </c>
      <c r="F6809" s="1">
        <v>0</v>
      </c>
      <c r="G6809" t="s">
        <v>29</v>
      </c>
      <c r="H6809" s="1">
        <v>1768</v>
      </c>
    </row>
    <row r="6810" spans="1:8">
      <c r="A6810" s="4" t="str">
        <f t="shared" si="106"/>
        <v>2012Mississippi</v>
      </c>
      <c r="B6810">
        <v>2012</v>
      </c>
      <c r="C6810" t="s">
        <v>31</v>
      </c>
      <c r="D6810" s="1">
        <v>0</v>
      </c>
      <c r="E6810" s="1">
        <v>0</v>
      </c>
      <c r="F6810" s="1">
        <v>0</v>
      </c>
      <c r="G6810" t="s">
        <v>30</v>
      </c>
      <c r="H6810" s="1">
        <v>568</v>
      </c>
    </row>
    <row r="6811" spans="1:8">
      <c r="A6811" s="4" t="str">
        <f t="shared" si="106"/>
        <v>2012Mississippi</v>
      </c>
      <c r="B6811">
        <v>2012</v>
      </c>
      <c r="C6811" t="s">
        <v>31</v>
      </c>
      <c r="D6811" s="1">
        <v>0</v>
      </c>
      <c r="E6811" s="1">
        <v>0</v>
      </c>
      <c r="F6811" s="1">
        <v>0</v>
      </c>
      <c r="G6811" t="s">
        <v>31</v>
      </c>
      <c r="H6811" s="1">
        <v>0</v>
      </c>
    </row>
    <row r="6812" spans="1:8">
      <c r="A6812" s="4" t="str">
        <f t="shared" si="106"/>
        <v>2012Mississippi</v>
      </c>
      <c r="B6812">
        <v>2012</v>
      </c>
      <c r="C6812" t="s">
        <v>31</v>
      </c>
      <c r="D6812" s="1">
        <v>0</v>
      </c>
      <c r="E6812" s="1">
        <v>0</v>
      </c>
      <c r="F6812" s="1">
        <v>0</v>
      </c>
      <c r="G6812" t="s">
        <v>32</v>
      </c>
      <c r="H6812" s="1">
        <v>2634</v>
      </c>
    </row>
    <row r="6813" spans="1:8">
      <c r="A6813" s="4" t="str">
        <f t="shared" si="106"/>
        <v>2012Mississippi</v>
      </c>
      <c r="B6813">
        <v>2012</v>
      </c>
      <c r="C6813" t="s">
        <v>31</v>
      </c>
      <c r="D6813" s="1">
        <v>0</v>
      </c>
      <c r="E6813" s="1">
        <v>0</v>
      </c>
      <c r="F6813" s="1">
        <v>0</v>
      </c>
      <c r="G6813" t="s">
        <v>33</v>
      </c>
      <c r="H6813" s="1">
        <v>166</v>
      </c>
    </row>
    <row r="6814" spans="1:8">
      <c r="A6814" s="4" t="str">
        <f t="shared" si="106"/>
        <v>2012Mississippi</v>
      </c>
      <c r="B6814">
        <v>2012</v>
      </c>
      <c r="C6814" t="s">
        <v>31</v>
      </c>
      <c r="D6814" s="1">
        <v>0</v>
      </c>
      <c r="E6814" s="1">
        <v>0</v>
      </c>
      <c r="F6814" s="1">
        <v>0</v>
      </c>
      <c r="G6814" t="s">
        <v>34</v>
      </c>
      <c r="H6814" s="1">
        <v>138</v>
      </c>
    </row>
    <row r="6815" spans="1:8">
      <c r="A6815" s="4" t="str">
        <f t="shared" si="106"/>
        <v>2012Mississippi</v>
      </c>
      <c r="B6815">
        <v>2012</v>
      </c>
      <c r="C6815" t="s">
        <v>31</v>
      </c>
      <c r="D6815" s="1">
        <v>0</v>
      </c>
      <c r="E6815" s="1">
        <v>0</v>
      </c>
      <c r="F6815" s="1">
        <v>0</v>
      </c>
      <c r="G6815" t="s">
        <v>35</v>
      </c>
      <c r="H6815" s="1">
        <v>526</v>
      </c>
    </row>
    <row r="6816" spans="1:8">
      <c r="A6816" s="4" t="str">
        <f t="shared" si="106"/>
        <v>2012Mississippi</v>
      </c>
      <c r="B6816">
        <v>2012</v>
      </c>
      <c r="C6816" t="s">
        <v>31</v>
      </c>
      <c r="D6816" s="1">
        <v>0</v>
      </c>
      <c r="E6816" s="1">
        <v>0</v>
      </c>
      <c r="F6816" s="1">
        <v>0</v>
      </c>
      <c r="G6816" t="s">
        <v>36</v>
      </c>
      <c r="H6816" s="1">
        <v>60</v>
      </c>
    </row>
    <row r="6817" spans="1:8">
      <c r="A6817" s="4" t="str">
        <f t="shared" si="106"/>
        <v>2012Mississippi</v>
      </c>
      <c r="B6817">
        <v>2012</v>
      </c>
      <c r="C6817" t="s">
        <v>31</v>
      </c>
      <c r="D6817" s="1">
        <v>0</v>
      </c>
      <c r="E6817" s="1">
        <v>0</v>
      </c>
      <c r="F6817" s="1">
        <v>0</v>
      </c>
      <c r="G6817" t="s">
        <v>37</v>
      </c>
      <c r="H6817" s="1">
        <v>2127</v>
      </c>
    </row>
    <row r="6818" spans="1:8">
      <c r="A6818" s="4" t="str">
        <f t="shared" si="106"/>
        <v>2012Mississippi</v>
      </c>
      <c r="B6818">
        <v>2012</v>
      </c>
      <c r="C6818" t="s">
        <v>31</v>
      </c>
      <c r="D6818" s="1">
        <v>0</v>
      </c>
      <c r="E6818" s="1">
        <v>0</v>
      </c>
      <c r="F6818" s="1">
        <v>0</v>
      </c>
      <c r="G6818" t="s">
        <v>38</v>
      </c>
      <c r="H6818" s="1">
        <v>86</v>
      </c>
    </row>
    <row r="6819" spans="1:8">
      <c r="A6819" s="4" t="str">
        <f t="shared" si="106"/>
        <v>2012Mississippi</v>
      </c>
      <c r="B6819">
        <v>2012</v>
      </c>
      <c r="C6819" t="s">
        <v>31</v>
      </c>
      <c r="D6819" s="1">
        <v>0</v>
      </c>
      <c r="E6819" s="1">
        <v>0</v>
      </c>
      <c r="F6819" s="1">
        <v>0</v>
      </c>
      <c r="G6819" t="s">
        <v>39</v>
      </c>
      <c r="H6819" s="1">
        <v>1492</v>
      </c>
    </row>
    <row r="6820" spans="1:8">
      <c r="A6820" s="4" t="str">
        <f t="shared" si="106"/>
        <v>2012Mississippi</v>
      </c>
      <c r="B6820">
        <v>2012</v>
      </c>
      <c r="C6820" t="s">
        <v>31</v>
      </c>
      <c r="D6820" s="1">
        <v>0</v>
      </c>
      <c r="E6820" s="1">
        <v>0</v>
      </c>
      <c r="F6820" s="1">
        <v>0</v>
      </c>
      <c r="G6820" t="s">
        <v>40</v>
      </c>
      <c r="H6820" s="1">
        <v>1709</v>
      </c>
    </row>
    <row r="6821" spans="1:8">
      <c r="A6821" s="4" t="str">
        <f t="shared" si="106"/>
        <v>2012Mississippi</v>
      </c>
      <c r="B6821">
        <v>2012</v>
      </c>
      <c r="C6821" t="s">
        <v>31</v>
      </c>
      <c r="D6821" s="1">
        <v>0</v>
      </c>
      <c r="E6821" s="1">
        <v>0</v>
      </c>
      <c r="F6821" s="1">
        <v>0</v>
      </c>
      <c r="G6821" t="s">
        <v>41</v>
      </c>
      <c r="H6821" s="1">
        <v>98</v>
      </c>
    </row>
    <row r="6822" spans="1:8">
      <c r="A6822" s="4" t="str">
        <f t="shared" si="106"/>
        <v>2012Mississippi</v>
      </c>
      <c r="B6822">
        <v>2012</v>
      </c>
      <c r="C6822" t="s">
        <v>31</v>
      </c>
      <c r="D6822" s="1">
        <v>0</v>
      </c>
      <c r="E6822" s="1">
        <v>0</v>
      </c>
      <c r="F6822" s="1">
        <v>0</v>
      </c>
      <c r="G6822" t="s">
        <v>42</v>
      </c>
      <c r="H6822" s="1">
        <v>896</v>
      </c>
    </row>
    <row r="6823" spans="1:8">
      <c r="A6823" s="4" t="str">
        <f t="shared" si="106"/>
        <v>2012Mississippi</v>
      </c>
      <c r="B6823">
        <v>2012</v>
      </c>
      <c r="C6823" t="s">
        <v>31</v>
      </c>
      <c r="D6823" s="1">
        <v>0</v>
      </c>
      <c r="E6823" s="1">
        <v>0</v>
      </c>
      <c r="F6823" s="1">
        <v>0</v>
      </c>
      <c r="G6823" t="s">
        <v>43</v>
      </c>
      <c r="H6823" s="1">
        <v>562</v>
      </c>
    </row>
    <row r="6824" spans="1:8">
      <c r="A6824" s="4" t="str">
        <f t="shared" si="106"/>
        <v>2012Mississippi</v>
      </c>
      <c r="B6824">
        <v>2012</v>
      </c>
      <c r="C6824" t="s">
        <v>31</v>
      </c>
      <c r="D6824" s="1">
        <v>0</v>
      </c>
      <c r="E6824" s="1">
        <v>0</v>
      </c>
      <c r="F6824" s="1">
        <v>0</v>
      </c>
      <c r="G6824" t="s">
        <v>44</v>
      </c>
      <c r="H6824" s="1">
        <v>465</v>
      </c>
    </row>
    <row r="6825" spans="1:8">
      <c r="A6825" s="4" t="str">
        <f t="shared" si="106"/>
        <v>2012Mississippi</v>
      </c>
      <c r="B6825">
        <v>2012</v>
      </c>
      <c r="C6825" t="s">
        <v>31</v>
      </c>
      <c r="D6825" s="1">
        <v>0</v>
      </c>
      <c r="E6825" s="1">
        <v>0</v>
      </c>
      <c r="F6825" s="1">
        <v>0</v>
      </c>
      <c r="G6825" t="s">
        <v>45</v>
      </c>
      <c r="H6825" s="1">
        <v>613</v>
      </c>
    </row>
    <row r="6826" spans="1:8">
      <c r="A6826" s="4" t="str">
        <f t="shared" si="106"/>
        <v>2012Mississippi</v>
      </c>
      <c r="B6826">
        <v>2012</v>
      </c>
      <c r="C6826" t="s">
        <v>31</v>
      </c>
      <c r="D6826" s="1">
        <v>0</v>
      </c>
      <c r="E6826" s="1">
        <v>0</v>
      </c>
      <c r="F6826" s="1">
        <v>0</v>
      </c>
      <c r="G6826" t="s">
        <v>46</v>
      </c>
      <c r="H6826" s="1">
        <v>185</v>
      </c>
    </row>
    <row r="6827" spans="1:8">
      <c r="A6827" s="4" t="str">
        <f t="shared" si="106"/>
        <v>2012Mississippi</v>
      </c>
      <c r="B6827">
        <v>2012</v>
      </c>
      <c r="C6827" t="s">
        <v>31</v>
      </c>
      <c r="D6827" s="1">
        <v>0</v>
      </c>
      <c r="E6827" s="1">
        <v>0</v>
      </c>
      <c r="F6827" s="1">
        <v>0</v>
      </c>
      <c r="G6827" t="s">
        <v>47</v>
      </c>
      <c r="H6827" s="1">
        <v>596</v>
      </c>
    </row>
    <row r="6828" spans="1:8">
      <c r="A6828" s="4" t="str">
        <f t="shared" si="106"/>
        <v>2012Mississippi</v>
      </c>
      <c r="B6828">
        <v>2012</v>
      </c>
      <c r="C6828" t="s">
        <v>31</v>
      </c>
      <c r="D6828" s="1">
        <v>0</v>
      </c>
      <c r="E6828" s="1">
        <v>0</v>
      </c>
      <c r="F6828" s="1">
        <v>0</v>
      </c>
      <c r="G6828" t="s">
        <v>48</v>
      </c>
      <c r="H6828" s="1">
        <v>79</v>
      </c>
    </row>
    <row r="6829" spans="1:8">
      <c r="A6829" s="4" t="str">
        <f t="shared" si="106"/>
        <v>2012Mississippi</v>
      </c>
      <c r="B6829">
        <v>2012</v>
      </c>
      <c r="C6829" t="s">
        <v>31</v>
      </c>
      <c r="D6829" s="1">
        <v>0</v>
      </c>
      <c r="E6829" s="1">
        <v>0</v>
      </c>
      <c r="F6829" s="1">
        <v>0</v>
      </c>
      <c r="G6829" t="s">
        <v>49</v>
      </c>
      <c r="H6829" s="1">
        <v>11643</v>
      </c>
    </row>
    <row r="6830" spans="1:8">
      <c r="A6830" s="4" t="str">
        <f t="shared" si="106"/>
        <v>2012Mississippi</v>
      </c>
      <c r="B6830">
        <v>2012</v>
      </c>
      <c r="C6830" t="s">
        <v>31</v>
      </c>
      <c r="D6830" s="1">
        <v>0</v>
      </c>
      <c r="E6830" s="1">
        <v>0</v>
      </c>
      <c r="F6830" s="1">
        <v>0</v>
      </c>
      <c r="G6830" t="s">
        <v>50</v>
      </c>
      <c r="H6830" s="1">
        <v>7230</v>
      </c>
    </row>
    <row r="6831" spans="1:8">
      <c r="A6831" s="4" t="str">
        <f t="shared" si="106"/>
        <v>2012Mississippi</v>
      </c>
      <c r="B6831">
        <v>2012</v>
      </c>
      <c r="C6831" t="s">
        <v>31</v>
      </c>
      <c r="D6831" s="1">
        <v>0</v>
      </c>
      <c r="E6831" s="1">
        <v>0</v>
      </c>
      <c r="F6831" s="1">
        <v>0</v>
      </c>
      <c r="G6831" t="s">
        <v>51</v>
      </c>
      <c r="H6831" s="1">
        <v>454</v>
      </c>
    </row>
    <row r="6832" spans="1:8">
      <c r="A6832" s="4" t="str">
        <f t="shared" si="106"/>
        <v>2012Mississippi</v>
      </c>
      <c r="B6832">
        <v>2012</v>
      </c>
      <c r="C6832" t="s">
        <v>31</v>
      </c>
      <c r="D6832" s="1">
        <v>0</v>
      </c>
      <c r="E6832" s="1">
        <v>0</v>
      </c>
      <c r="F6832" s="1">
        <v>0</v>
      </c>
      <c r="G6832" t="s">
        <v>52</v>
      </c>
      <c r="H6832" s="1">
        <v>0</v>
      </c>
    </row>
    <row r="6833" spans="1:8">
      <c r="A6833" s="4" t="str">
        <f t="shared" si="106"/>
        <v>2012Mississippi</v>
      </c>
      <c r="B6833">
        <v>2012</v>
      </c>
      <c r="C6833" t="s">
        <v>31</v>
      </c>
      <c r="D6833" s="1">
        <v>0</v>
      </c>
      <c r="E6833" s="1">
        <v>0</v>
      </c>
      <c r="F6833" s="1">
        <v>0</v>
      </c>
      <c r="G6833" t="s">
        <v>53</v>
      </c>
      <c r="H6833" s="1">
        <v>1929</v>
      </c>
    </row>
    <row r="6834" spans="1:8">
      <c r="A6834" s="4" t="str">
        <f t="shared" si="106"/>
        <v>2012Mississippi</v>
      </c>
      <c r="B6834">
        <v>2012</v>
      </c>
      <c r="C6834" t="s">
        <v>31</v>
      </c>
      <c r="D6834" s="1">
        <v>0</v>
      </c>
      <c r="E6834" s="1">
        <v>0</v>
      </c>
      <c r="F6834" s="1">
        <v>0</v>
      </c>
      <c r="G6834" t="s">
        <v>54</v>
      </c>
      <c r="H6834" s="1">
        <v>433</v>
      </c>
    </row>
    <row r="6835" spans="1:8">
      <c r="A6835" s="4" t="str">
        <f t="shared" si="106"/>
        <v>2012Mississippi</v>
      </c>
      <c r="B6835">
        <v>2012</v>
      </c>
      <c r="C6835" t="s">
        <v>31</v>
      </c>
      <c r="D6835" s="1">
        <v>0</v>
      </c>
      <c r="E6835" s="1">
        <v>0</v>
      </c>
      <c r="F6835" s="1">
        <v>0</v>
      </c>
      <c r="G6835" t="s">
        <v>55</v>
      </c>
      <c r="H6835" s="1">
        <v>0</v>
      </c>
    </row>
    <row r="6836" spans="1:8">
      <c r="A6836" s="4" t="str">
        <f t="shared" si="106"/>
        <v>2012Mississippi</v>
      </c>
      <c r="B6836">
        <v>2012</v>
      </c>
      <c r="C6836" t="s">
        <v>31</v>
      </c>
      <c r="D6836" s="1">
        <v>0</v>
      </c>
      <c r="E6836" s="1">
        <v>0</v>
      </c>
      <c r="F6836" s="1">
        <v>0</v>
      </c>
      <c r="G6836" t="s">
        <v>56</v>
      </c>
      <c r="H6836" s="1">
        <v>611</v>
      </c>
    </row>
    <row r="6837" spans="1:8">
      <c r="A6837" s="4" t="str">
        <f t="shared" si="106"/>
        <v>2012Mississippi</v>
      </c>
      <c r="B6837">
        <v>2012</v>
      </c>
      <c r="C6837" t="s">
        <v>31</v>
      </c>
      <c r="D6837" s="1">
        <v>0</v>
      </c>
      <c r="E6837" s="1">
        <v>0</v>
      </c>
      <c r="F6837" s="1">
        <v>0</v>
      </c>
      <c r="G6837" t="s">
        <v>57</v>
      </c>
      <c r="H6837" s="1">
        <v>307</v>
      </c>
    </row>
    <row r="6838" spans="1:8">
      <c r="A6838" s="4" t="str">
        <f t="shared" si="106"/>
        <v>2012Mississippi</v>
      </c>
      <c r="B6838">
        <v>2012</v>
      </c>
      <c r="C6838" t="s">
        <v>31</v>
      </c>
      <c r="D6838" s="1">
        <v>0</v>
      </c>
      <c r="E6838" s="1">
        <v>0</v>
      </c>
      <c r="F6838" s="1">
        <v>0</v>
      </c>
      <c r="G6838" t="s">
        <v>58</v>
      </c>
      <c r="H6838" s="1">
        <v>81</v>
      </c>
    </row>
    <row r="6839" spans="1:8">
      <c r="A6839" s="4" t="str">
        <f t="shared" si="106"/>
        <v>2012Missouri</v>
      </c>
      <c r="B6839">
        <v>2012</v>
      </c>
      <c r="C6839" s="4" t="s">
        <v>32</v>
      </c>
      <c r="D6839" s="1">
        <v>5951913</v>
      </c>
      <c r="E6839" s="1">
        <v>4965459</v>
      </c>
      <c r="F6839" s="1">
        <v>801093</v>
      </c>
      <c r="G6839">
        <v>0</v>
      </c>
      <c r="H6839" s="1">
        <v>0</v>
      </c>
    </row>
    <row r="6840" spans="1:8">
      <c r="A6840" s="4" t="str">
        <f t="shared" si="106"/>
        <v>2012Missouri</v>
      </c>
      <c r="B6840">
        <v>2012</v>
      </c>
      <c r="C6840" t="s">
        <v>32</v>
      </c>
      <c r="D6840" s="1">
        <v>0</v>
      </c>
      <c r="E6840" s="1">
        <v>0</v>
      </c>
      <c r="F6840" s="1">
        <v>0</v>
      </c>
      <c r="G6840" t="s">
        <v>7</v>
      </c>
      <c r="H6840" s="1">
        <v>1333</v>
      </c>
    </row>
    <row r="6841" spans="1:8">
      <c r="A6841" s="4" t="str">
        <f t="shared" si="106"/>
        <v>2012Missouri</v>
      </c>
      <c r="B6841">
        <v>2012</v>
      </c>
      <c r="C6841" t="s">
        <v>32</v>
      </c>
      <c r="D6841" s="1">
        <v>0</v>
      </c>
      <c r="E6841" s="1">
        <v>0</v>
      </c>
      <c r="F6841" s="1">
        <v>0</v>
      </c>
      <c r="G6841" t="s">
        <v>8</v>
      </c>
      <c r="H6841" s="1">
        <v>2186</v>
      </c>
    </row>
    <row r="6842" spans="1:8">
      <c r="A6842" s="4" t="str">
        <f t="shared" si="106"/>
        <v>2012Missouri</v>
      </c>
      <c r="B6842">
        <v>2012</v>
      </c>
      <c r="C6842" t="s">
        <v>32</v>
      </c>
      <c r="D6842" s="1">
        <v>0</v>
      </c>
      <c r="E6842" s="1">
        <v>0</v>
      </c>
      <c r="F6842" s="1">
        <v>0</v>
      </c>
      <c r="G6842" t="s">
        <v>9</v>
      </c>
      <c r="H6842" s="1">
        <v>2297</v>
      </c>
    </row>
    <row r="6843" spans="1:8">
      <c r="A6843" s="4" t="str">
        <f t="shared" si="106"/>
        <v>2012Missouri</v>
      </c>
      <c r="B6843">
        <v>2012</v>
      </c>
      <c r="C6843" t="s">
        <v>32</v>
      </c>
      <c r="D6843" s="1">
        <v>0</v>
      </c>
      <c r="E6843" s="1">
        <v>0</v>
      </c>
      <c r="F6843" s="1">
        <v>0</v>
      </c>
      <c r="G6843" t="s">
        <v>10</v>
      </c>
      <c r="H6843" s="1">
        <v>9434</v>
      </c>
    </row>
    <row r="6844" spans="1:8">
      <c r="A6844" s="4" t="str">
        <f t="shared" si="106"/>
        <v>2012Missouri</v>
      </c>
      <c r="B6844">
        <v>2012</v>
      </c>
      <c r="C6844" t="s">
        <v>32</v>
      </c>
      <c r="D6844" s="1">
        <v>0</v>
      </c>
      <c r="E6844" s="1">
        <v>0</v>
      </c>
      <c r="F6844" s="1">
        <v>0</v>
      </c>
      <c r="G6844" t="s">
        <v>11</v>
      </c>
      <c r="H6844" s="1">
        <v>10717</v>
      </c>
    </row>
    <row r="6845" spans="1:8">
      <c r="A6845" s="4" t="str">
        <f t="shared" si="106"/>
        <v>2012Missouri</v>
      </c>
      <c r="B6845">
        <v>2012</v>
      </c>
      <c r="C6845" t="s">
        <v>32</v>
      </c>
      <c r="D6845" s="1">
        <v>0</v>
      </c>
      <c r="E6845" s="1">
        <v>0</v>
      </c>
      <c r="F6845" s="1">
        <v>0</v>
      </c>
      <c r="G6845" t="s">
        <v>12</v>
      </c>
      <c r="H6845" s="1">
        <v>3798</v>
      </c>
    </row>
    <row r="6846" spans="1:8">
      <c r="A6846" s="4" t="str">
        <f t="shared" si="106"/>
        <v>2012Missouri</v>
      </c>
      <c r="B6846">
        <v>2012</v>
      </c>
      <c r="C6846" t="s">
        <v>32</v>
      </c>
      <c r="D6846" s="1">
        <v>0</v>
      </c>
      <c r="E6846" s="1">
        <v>0</v>
      </c>
      <c r="F6846" s="1">
        <v>0</v>
      </c>
      <c r="G6846" t="s">
        <v>13</v>
      </c>
      <c r="H6846" s="1">
        <v>410</v>
      </c>
    </row>
    <row r="6847" spans="1:8">
      <c r="A6847" s="4" t="str">
        <f t="shared" si="106"/>
        <v>2012Missouri</v>
      </c>
      <c r="B6847">
        <v>2012</v>
      </c>
      <c r="C6847" t="s">
        <v>32</v>
      </c>
      <c r="D6847" s="1">
        <v>0</v>
      </c>
      <c r="E6847" s="1">
        <v>0</v>
      </c>
      <c r="F6847" s="1">
        <v>0</v>
      </c>
      <c r="G6847" t="s">
        <v>14</v>
      </c>
      <c r="H6847" s="1">
        <v>234</v>
      </c>
    </row>
    <row r="6848" spans="1:8">
      <c r="A6848" s="4" t="str">
        <f t="shared" si="106"/>
        <v>2012Missouri</v>
      </c>
      <c r="B6848">
        <v>2012</v>
      </c>
      <c r="C6848" t="s">
        <v>32</v>
      </c>
      <c r="D6848" s="1">
        <v>0</v>
      </c>
      <c r="E6848" s="1">
        <v>0</v>
      </c>
      <c r="F6848" s="1">
        <v>0</v>
      </c>
      <c r="G6848" t="s">
        <v>15</v>
      </c>
      <c r="H6848" s="1">
        <v>144</v>
      </c>
    </row>
    <row r="6849" spans="1:8">
      <c r="A6849" s="4" t="str">
        <f t="shared" si="106"/>
        <v>2012Missouri</v>
      </c>
      <c r="B6849">
        <v>2012</v>
      </c>
      <c r="C6849" t="s">
        <v>32</v>
      </c>
      <c r="D6849" s="1">
        <v>0</v>
      </c>
      <c r="E6849" s="1">
        <v>0</v>
      </c>
      <c r="F6849" s="1">
        <v>0</v>
      </c>
      <c r="G6849" t="s">
        <v>16</v>
      </c>
      <c r="H6849" s="1">
        <v>8374</v>
      </c>
    </row>
    <row r="6850" spans="1:8">
      <c r="A6850" s="4" t="str">
        <f t="shared" si="106"/>
        <v>2012Missouri</v>
      </c>
      <c r="B6850">
        <v>2012</v>
      </c>
      <c r="C6850" t="s">
        <v>32</v>
      </c>
      <c r="D6850" s="1">
        <v>0</v>
      </c>
      <c r="E6850" s="1">
        <v>0</v>
      </c>
      <c r="F6850" s="1">
        <v>0</v>
      </c>
      <c r="G6850" t="s">
        <v>17</v>
      </c>
      <c r="H6850" s="1">
        <v>3451</v>
      </c>
    </row>
    <row r="6851" spans="1:8">
      <c r="A6851" s="4" t="str">
        <f t="shared" ref="A6851:A6914" si="107">B6851&amp;C6851</f>
        <v>2012Missouri</v>
      </c>
      <c r="B6851">
        <v>2012</v>
      </c>
      <c r="C6851" t="s">
        <v>32</v>
      </c>
      <c r="D6851" s="1">
        <v>0</v>
      </c>
      <c r="E6851" s="1">
        <v>0</v>
      </c>
      <c r="F6851" s="1">
        <v>0</v>
      </c>
      <c r="G6851" t="s">
        <v>18</v>
      </c>
      <c r="H6851" s="1">
        <v>2114</v>
      </c>
    </row>
    <row r="6852" spans="1:8">
      <c r="A6852" s="4" t="str">
        <f t="shared" si="107"/>
        <v>2012Missouri</v>
      </c>
      <c r="B6852">
        <v>2012</v>
      </c>
      <c r="C6852" t="s">
        <v>32</v>
      </c>
      <c r="D6852" s="1">
        <v>0</v>
      </c>
      <c r="E6852" s="1">
        <v>0</v>
      </c>
      <c r="F6852" s="1">
        <v>0</v>
      </c>
      <c r="G6852" t="s">
        <v>19</v>
      </c>
      <c r="H6852" s="1">
        <v>596</v>
      </c>
    </row>
    <row r="6853" spans="1:8">
      <c r="A6853" s="4" t="str">
        <f t="shared" si="107"/>
        <v>2012Missouri</v>
      </c>
      <c r="B6853">
        <v>2012</v>
      </c>
      <c r="C6853" t="s">
        <v>32</v>
      </c>
      <c r="D6853" s="1">
        <v>0</v>
      </c>
      <c r="E6853" s="1">
        <v>0</v>
      </c>
      <c r="F6853" s="1">
        <v>0</v>
      </c>
      <c r="G6853" t="s">
        <v>20</v>
      </c>
      <c r="H6853" s="1">
        <v>22001</v>
      </c>
    </row>
    <row r="6854" spans="1:8">
      <c r="A6854" s="4" t="str">
        <f t="shared" si="107"/>
        <v>2012Missouri</v>
      </c>
      <c r="B6854">
        <v>2012</v>
      </c>
      <c r="C6854" t="s">
        <v>32</v>
      </c>
      <c r="D6854" s="1">
        <v>0</v>
      </c>
      <c r="E6854" s="1">
        <v>0</v>
      </c>
      <c r="F6854" s="1">
        <v>0</v>
      </c>
      <c r="G6854" t="s">
        <v>21</v>
      </c>
      <c r="H6854" s="1">
        <v>4184</v>
      </c>
    </row>
    <row r="6855" spans="1:8">
      <c r="A6855" s="4" t="str">
        <f t="shared" si="107"/>
        <v>2012Missouri</v>
      </c>
      <c r="B6855">
        <v>2012</v>
      </c>
      <c r="C6855" t="s">
        <v>32</v>
      </c>
      <c r="D6855" s="1">
        <v>0</v>
      </c>
      <c r="E6855" s="1">
        <v>0</v>
      </c>
      <c r="F6855" s="1">
        <v>0</v>
      </c>
      <c r="G6855" t="s">
        <v>22</v>
      </c>
      <c r="H6855" s="1">
        <v>5956</v>
      </c>
    </row>
    <row r="6856" spans="1:8">
      <c r="A6856" s="4" t="str">
        <f t="shared" si="107"/>
        <v>2012Missouri</v>
      </c>
      <c r="B6856">
        <v>2012</v>
      </c>
      <c r="C6856" t="s">
        <v>32</v>
      </c>
      <c r="D6856" s="1">
        <v>0</v>
      </c>
      <c r="E6856" s="1">
        <v>0</v>
      </c>
      <c r="F6856" s="1">
        <v>0</v>
      </c>
      <c r="G6856" t="s">
        <v>23</v>
      </c>
      <c r="H6856" s="1">
        <v>20218</v>
      </c>
    </row>
    <row r="6857" spans="1:8">
      <c r="A6857" s="4" t="str">
        <f t="shared" si="107"/>
        <v>2012Missouri</v>
      </c>
      <c r="B6857">
        <v>2012</v>
      </c>
      <c r="C6857" t="s">
        <v>32</v>
      </c>
      <c r="D6857" s="1">
        <v>0</v>
      </c>
      <c r="E6857" s="1">
        <v>0</v>
      </c>
      <c r="F6857" s="1">
        <v>0</v>
      </c>
      <c r="G6857" t="s">
        <v>24</v>
      </c>
      <c r="H6857" s="1">
        <v>2291</v>
      </c>
    </row>
    <row r="6858" spans="1:8">
      <c r="A6858" s="4" t="str">
        <f t="shared" si="107"/>
        <v>2012Missouri</v>
      </c>
      <c r="B6858">
        <v>2012</v>
      </c>
      <c r="C6858" t="s">
        <v>32</v>
      </c>
      <c r="D6858" s="1">
        <v>0</v>
      </c>
      <c r="E6858" s="1">
        <v>0</v>
      </c>
      <c r="F6858" s="1">
        <v>0</v>
      </c>
      <c r="G6858" t="s">
        <v>25</v>
      </c>
      <c r="H6858" s="1">
        <v>1178</v>
      </c>
    </row>
    <row r="6859" spans="1:8">
      <c r="A6859" s="4" t="str">
        <f t="shared" si="107"/>
        <v>2012Missouri</v>
      </c>
      <c r="B6859">
        <v>2012</v>
      </c>
      <c r="C6859" t="s">
        <v>32</v>
      </c>
      <c r="D6859" s="1">
        <v>0</v>
      </c>
      <c r="E6859" s="1">
        <v>0</v>
      </c>
      <c r="F6859" s="1">
        <v>0</v>
      </c>
      <c r="G6859" t="s">
        <v>26</v>
      </c>
      <c r="H6859" s="1">
        <v>996</v>
      </c>
    </row>
    <row r="6860" spans="1:8">
      <c r="A6860" s="4" t="str">
        <f t="shared" si="107"/>
        <v>2012Missouri</v>
      </c>
      <c r="B6860">
        <v>2012</v>
      </c>
      <c r="C6860" t="s">
        <v>32</v>
      </c>
      <c r="D6860" s="1">
        <v>0</v>
      </c>
      <c r="E6860" s="1">
        <v>0</v>
      </c>
      <c r="F6860" s="1">
        <v>0</v>
      </c>
      <c r="G6860" t="s">
        <v>27</v>
      </c>
      <c r="H6860" s="1">
        <v>1246</v>
      </c>
    </row>
    <row r="6861" spans="1:8">
      <c r="A6861" s="4" t="str">
        <f t="shared" si="107"/>
        <v>2012Missouri</v>
      </c>
      <c r="B6861">
        <v>2012</v>
      </c>
      <c r="C6861" t="s">
        <v>32</v>
      </c>
      <c r="D6861" s="1">
        <v>0</v>
      </c>
      <c r="E6861" s="1">
        <v>0</v>
      </c>
      <c r="F6861" s="1">
        <v>0</v>
      </c>
      <c r="G6861" t="s">
        <v>28</v>
      </c>
      <c r="H6861" s="1">
        <v>810</v>
      </c>
    </row>
    <row r="6862" spans="1:8">
      <c r="A6862" s="4" t="str">
        <f t="shared" si="107"/>
        <v>2012Missouri</v>
      </c>
      <c r="B6862">
        <v>2012</v>
      </c>
      <c r="C6862" t="s">
        <v>32</v>
      </c>
      <c r="D6862" s="1">
        <v>0</v>
      </c>
      <c r="E6862" s="1">
        <v>0</v>
      </c>
      <c r="F6862" s="1">
        <v>0</v>
      </c>
      <c r="G6862" t="s">
        <v>29</v>
      </c>
      <c r="H6862" s="1">
        <v>2964</v>
      </c>
    </row>
    <row r="6863" spans="1:8">
      <c r="A6863" s="4" t="str">
        <f t="shared" si="107"/>
        <v>2012Missouri</v>
      </c>
      <c r="B6863">
        <v>2012</v>
      </c>
      <c r="C6863" t="s">
        <v>32</v>
      </c>
      <c r="D6863" s="1">
        <v>0</v>
      </c>
      <c r="E6863" s="1">
        <v>0</v>
      </c>
      <c r="F6863" s="1">
        <v>0</v>
      </c>
      <c r="G6863" t="s">
        <v>30</v>
      </c>
      <c r="H6863" s="1">
        <v>2798</v>
      </c>
    </row>
    <row r="6864" spans="1:8">
      <c r="A6864" s="4" t="str">
        <f t="shared" si="107"/>
        <v>2012Missouri</v>
      </c>
      <c r="B6864">
        <v>2012</v>
      </c>
      <c r="C6864" t="s">
        <v>32</v>
      </c>
      <c r="D6864" s="1">
        <v>0</v>
      </c>
      <c r="E6864" s="1">
        <v>0</v>
      </c>
      <c r="F6864" s="1">
        <v>0</v>
      </c>
      <c r="G6864" t="s">
        <v>31</v>
      </c>
      <c r="H6864" s="1">
        <v>1110</v>
      </c>
    </row>
    <row r="6865" spans="1:8">
      <c r="A6865" s="4" t="str">
        <f t="shared" si="107"/>
        <v>2012Missouri</v>
      </c>
      <c r="B6865">
        <v>2012</v>
      </c>
      <c r="C6865" t="s">
        <v>32</v>
      </c>
      <c r="D6865" s="1">
        <v>0</v>
      </c>
      <c r="E6865" s="1">
        <v>0</v>
      </c>
      <c r="F6865" s="1">
        <v>0</v>
      </c>
      <c r="G6865" t="s">
        <v>32</v>
      </c>
      <c r="H6865" s="1">
        <v>0</v>
      </c>
    </row>
    <row r="6866" spans="1:8">
      <c r="A6866" s="4" t="str">
        <f t="shared" si="107"/>
        <v>2012Missouri</v>
      </c>
      <c r="B6866">
        <v>2012</v>
      </c>
      <c r="C6866" t="s">
        <v>32</v>
      </c>
      <c r="D6866" s="1">
        <v>0</v>
      </c>
      <c r="E6866" s="1">
        <v>0</v>
      </c>
      <c r="F6866" s="1">
        <v>0</v>
      </c>
      <c r="G6866" t="s">
        <v>33</v>
      </c>
      <c r="H6866" s="1">
        <v>511</v>
      </c>
    </row>
    <row r="6867" spans="1:8">
      <c r="A6867" s="4" t="str">
        <f t="shared" si="107"/>
        <v>2012Missouri</v>
      </c>
      <c r="B6867">
        <v>2012</v>
      </c>
      <c r="C6867" t="s">
        <v>32</v>
      </c>
      <c r="D6867" s="1">
        <v>0</v>
      </c>
      <c r="E6867" s="1">
        <v>0</v>
      </c>
      <c r="F6867" s="1">
        <v>0</v>
      </c>
      <c r="G6867" t="s">
        <v>34</v>
      </c>
      <c r="H6867" s="1">
        <v>1999</v>
      </c>
    </row>
    <row r="6868" spans="1:8">
      <c r="A6868" s="4" t="str">
        <f t="shared" si="107"/>
        <v>2012Missouri</v>
      </c>
      <c r="B6868">
        <v>2012</v>
      </c>
      <c r="C6868" t="s">
        <v>32</v>
      </c>
      <c r="D6868" s="1">
        <v>0</v>
      </c>
      <c r="E6868" s="1">
        <v>0</v>
      </c>
      <c r="F6868" s="1">
        <v>0</v>
      </c>
      <c r="G6868" t="s">
        <v>35</v>
      </c>
      <c r="H6868" s="1">
        <v>836</v>
      </c>
    </row>
    <row r="6869" spans="1:8">
      <c r="A6869" s="4" t="str">
        <f t="shared" si="107"/>
        <v>2012Missouri</v>
      </c>
      <c r="B6869">
        <v>2012</v>
      </c>
      <c r="C6869" t="s">
        <v>32</v>
      </c>
      <c r="D6869" s="1">
        <v>0</v>
      </c>
      <c r="E6869" s="1">
        <v>0</v>
      </c>
      <c r="F6869" s="1">
        <v>0</v>
      </c>
      <c r="G6869" t="s">
        <v>36</v>
      </c>
      <c r="H6869" s="1">
        <v>35</v>
      </c>
    </row>
    <row r="6870" spans="1:8">
      <c r="A6870" s="4" t="str">
        <f t="shared" si="107"/>
        <v>2012Missouri</v>
      </c>
      <c r="B6870">
        <v>2012</v>
      </c>
      <c r="C6870" t="s">
        <v>32</v>
      </c>
      <c r="D6870" s="1">
        <v>0</v>
      </c>
      <c r="E6870" s="1">
        <v>0</v>
      </c>
      <c r="F6870" s="1">
        <v>0</v>
      </c>
      <c r="G6870" t="s">
        <v>37</v>
      </c>
      <c r="H6870" s="1">
        <v>960</v>
      </c>
    </row>
    <row r="6871" spans="1:8">
      <c r="A6871" s="4" t="str">
        <f t="shared" si="107"/>
        <v>2012Missouri</v>
      </c>
      <c r="B6871">
        <v>2012</v>
      </c>
      <c r="C6871" t="s">
        <v>32</v>
      </c>
      <c r="D6871" s="1">
        <v>0</v>
      </c>
      <c r="E6871" s="1">
        <v>0</v>
      </c>
      <c r="F6871" s="1">
        <v>0</v>
      </c>
      <c r="G6871" t="s">
        <v>38</v>
      </c>
      <c r="H6871" s="1">
        <v>451</v>
      </c>
    </row>
    <row r="6872" spans="1:8">
      <c r="A6872" s="4" t="str">
        <f t="shared" si="107"/>
        <v>2012Missouri</v>
      </c>
      <c r="B6872">
        <v>2012</v>
      </c>
      <c r="C6872" t="s">
        <v>32</v>
      </c>
      <c r="D6872" s="1">
        <v>0</v>
      </c>
      <c r="E6872" s="1">
        <v>0</v>
      </c>
      <c r="F6872" s="1">
        <v>0</v>
      </c>
      <c r="G6872" t="s">
        <v>39</v>
      </c>
      <c r="H6872" s="1">
        <v>2834</v>
      </c>
    </row>
    <row r="6873" spans="1:8">
      <c r="A6873" s="4" t="str">
        <f t="shared" si="107"/>
        <v>2012Missouri</v>
      </c>
      <c r="B6873">
        <v>2012</v>
      </c>
      <c r="C6873" t="s">
        <v>32</v>
      </c>
      <c r="D6873" s="1">
        <v>0</v>
      </c>
      <c r="E6873" s="1">
        <v>0</v>
      </c>
      <c r="F6873" s="1">
        <v>0</v>
      </c>
      <c r="G6873" t="s">
        <v>40</v>
      </c>
      <c r="H6873" s="1">
        <v>3988</v>
      </c>
    </row>
    <row r="6874" spans="1:8">
      <c r="A6874" s="4" t="str">
        <f t="shared" si="107"/>
        <v>2012Missouri</v>
      </c>
      <c r="B6874">
        <v>2012</v>
      </c>
      <c r="C6874" t="s">
        <v>32</v>
      </c>
      <c r="D6874" s="1">
        <v>0</v>
      </c>
      <c r="E6874" s="1">
        <v>0</v>
      </c>
      <c r="F6874" s="1">
        <v>0</v>
      </c>
      <c r="G6874" t="s">
        <v>41</v>
      </c>
      <c r="H6874" s="1">
        <v>636</v>
      </c>
    </row>
    <row r="6875" spans="1:8">
      <c r="A6875" s="4" t="str">
        <f t="shared" si="107"/>
        <v>2012Missouri</v>
      </c>
      <c r="B6875">
        <v>2012</v>
      </c>
      <c r="C6875" t="s">
        <v>32</v>
      </c>
      <c r="D6875" s="1">
        <v>0</v>
      </c>
      <c r="E6875" s="1">
        <v>0</v>
      </c>
      <c r="F6875" s="1">
        <v>0</v>
      </c>
      <c r="G6875" t="s">
        <v>42</v>
      </c>
      <c r="H6875" s="1">
        <v>3557</v>
      </c>
    </row>
    <row r="6876" spans="1:8">
      <c r="A6876" s="4" t="str">
        <f t="shared" si="107"/>
        <v>2012Missouri</v>
      </c>
      <c r="B6876">
        <v>2012</v>
      </c>
      <c r="C6876" t="s">
        <v>32</v>
      </c>
      <c r="D6876" s="1">
        <v>0</v>
      </c>
      <c r="E6876" s="1">
        <v>0</v>
      </c>
      <c r="F6876" s="1">
        <v>0</v>
      </c>
      <c r="G6876" t="s">
        <v>43</v>
      </c>
      <c r="H6876" s="1">
        <v>5298</v>
      </c>
    </row>
    <row r="6877" spans="1:8">
      <c r="A6877" s="4" t="str">
        <f t="shared" si="107"/>
        <v>2012Missouri</v>
      </c>
      <c r="B6877">
        <v>2012</v>
      </c>
      <c r="C6877" t="s">
        <v>32</v>
      </c>
      <c r="D6877" s="1">
        <v>0</v>
      </c>
      <c r="E6877" s="1">
        <v>0</v>
      </c>
      <c r="F6877" s="1">
        <v>0</v>
      </c>
      <c r="G6877" t="s">
        <v>44</v>
      </c>
      <c r="H6877" s="1">
        <v>1186</v>
      </c>
    </row>
    <row r="6878" spans="1:8">
      <c r="A6878" s="4" t="str">
        <f t="shared" si="107"/>
        <v>2012Missouri</v>
      </c>
      <c r="B6878">
        <v>2012</v>
      </c>
      <c r="C6878" t="s">
        <v>32</v>
      </c>
      <c r="D6878" s="1">
        <v>0</v>
      </c>
      <c r="E6878" s="1">
        <v>0</v>
      </c>
      <c r="F6878" s="1">
        <v>0</v>
      </c>
      <c r="G6878" t="s">
        <v>45</v>
      </c>
      <c r="H6878" s="1">
        <v>1535</v>
      </c>
    </row>
    <row r="6879" spans="1:8">
      <c r="A6879" s="4" t="str">
        <f t="shared" si="107"/>
        <v>2012Missouri</v>
      </c>
      <c r="B6879">
        <v>2012</v>
      </c>
      <c r="C6879" t="s">
        <v>32</v>
      </c>
      <c r="D6879" s="1">
        <v>0</v>
      </c>
      <c r="E6879" s="1">
        <v>0</v>
      </c>
      <c r="F6879" s="1">
        <v>0</v>
      </c>
      <c r="G6879" t="s">
        <v>46</v>
      </c>
      <c r="H6879" s="1">
        <v>361</v>
      </c>
    </row>
    <row r="6880" spans="1:8">
      <c r="A6880" s="4" t="str">
        <f t="shared" si="107"/>
        <v>2012Missouri</v>
      </c>
      <c r="B6880">
        <v>2012</v>
      </c>
      <c r="C6880" t="s">
        <v>32</v>
      </c>
      <c r="D6880" s="1">
        <v>0</v>
      </c>
      <c r="E6880" s="1">
        <v>0</v>
      </c>
      <c r="F6880" s="1">
        <v>0</v>
      </c>
      <c r="G6880" t="s">
        <v>47</v>
      </c>
      <c r="H6880" s="1">
        <v>2856</v>
      </c>
    </row>
    <row r="6881" spans="1:8">
      <c r="A6881" s="4" t="str">
        <f t="shared" si="107"/>
        <v>2012Missouri</v>
      </c>
      <c r="B6881">
        <v>2012</v>
      </c>
      <c r="C6881" t="s">
        <v>32</v>
      </c>
      <c r="D6881" s="1">
        <v>0</v>
      </c>
      <c r="E6881" s="1">
        <v>0</v>
      </c>
      <c r="F6881" s="1">
        <v>0</v>
      </c>
      <c r="G6881" t="s">
        <v>48</v>
      </c>
      <c r="H6881" s="1">
        <v>527</v>
      </c>
    </row>
    <row r="6882" spans="1:8">
      <c r="A6882" s="4" t="str">
        <f t="shared" si="107"/>
        <v>2012Missouri</v>
      </c>
      <c r="B6882">
        <v>2012</v>
      </c>
      <c r="C6882" t="s">
        <v>32</v>
      </c>
      <c r="D6882" s="1">
        <v>0</v>
      </c>
      <c r="E6882" s="1">
        <v>0</v>
      </c>
      <c r="F6882" s="1">
        <v>0</v>
      </c>
      <c r="G6882" t="s">
        <v>49</v>
      </c>
      <c r="H6882" s="1">
        <v>3122</v>
      </c>
    </row>
    <row r="6883" spans="1:8">
      <c r="A6883" s="4" t="str">
        <f t="shared" si="107"/>
        <v>2012Missouri</v>
      </c>
      <c r="B6883">
        <v>2012</v>
      </c>
      <c r="C6883" t="s">
        <v>32</v>
      </c>
      <c r="D6883" s="1">
        <v>0</v>
      </c>
      <c r="E6883" s="1">
        <v>0</v>
      </c>
      <c r="F6883" s="1">
        <v>0</v>
      </c>
      <c r="G6883" t="s">
        <v>50</v>
      </c>
      <c r="H6883" s="1">
        <v>9278</v>
      </c>
    </row>
    <row r="6884" spans="1:8">
      <c r="A6884" s="4" t="str">
        <f t="shared" si="107"/>
        <v>2012Missouri</v>
      </c>
      <c r="B6884">
        <v>2012</v>
      </c>
      <c r="C6884" t="s">
        <v>32</v>
      </c>
      <c r="D6884" s="1">
        <v>0</v>
      </c>
      <c r="E6884" s="1">
        <v>0</v>
      </c>
      <c r="F6884" s="1">
        <v>0</v>
      </c>
      <c r="G6884" t="s">
        <v>51</v>
      </c>
      <c r="H6884" s="1">
        <v>3287</v>
      </c>
    </row>
    <row r="6885" spans="1:8">
      <c r="A6885" s="4" t="str">
        <f t="shared" si="107"/>
        <v>2012Missouri</v>
      </c>
      <c r="B6885">
        <v>2012</v>
      </c>
      <c r="C6885" t="s">
        <v>32</v>
      </c>
      <c r="D6885" s="1">
        <v>0</v>
      </c>
      <c r="E6885" s="1">
        <v>0</v>
      </c>
      <c r="F6885" s="1">
        <v>0</v>
      </c>
      <c r="G6885" t="s">
        <v>52</v>
      </c>
      <c r="H6885" s="1">
        <v>318</v>
      </c>
    </row>
    <row r="6886" spans="1:8">
      <c r="A6886" s="4" t="str">
        <f t="shared" si="107"/>
        <v>2012Missouri</v>
      </c>
      <c r="B6886">
        <v>2012</v>
      </c>
      <c r="C6886" t="s">
        <v>32</v>
      </c>
      <c r="D6886" s="1">
        <v>0</v>
      </c>
      <c r="E6886" s="1">
        <v>0</v>
      </c>
      <c r="F6886" s="1">
        <v>0</v>
      </c>
      <c r="G6886" t="s">
        <v>53</v>
      </c>
      <c r="H6886" s="1">
        <v>2609</v>
      </c>
    </row>
    <row r="6887" spans="1:8">
      <c r="A6887" s="4" t="str">
        <f t="shared" si="107"/>
        <v>2012Missouri</v>
      </c>
      <c r="B6887">
        <v>2012</v>
      </c>
      <c r="C6887" t="s">
        <v>32</v>
      </c>
      <c r="D6887" s="1">
        <v>0</v>
      </c>
      <c r="E6887" s="1">
        <v>0</v>
      </c>
      <c r="F6887" s="1">
        <v>0</v>
      </c>
      <c r="G6887" t="s">
        <v>54</v>
      </c>
      <c r="H6887" s="1">
        <v>2312</v>
      </c>
    </row>
    <row r="6888" spans="1:8">
      <c r="A6888" s="4" t="str">
        <f t="shared" si="107"/>
        <v>2012Missouri</v>
      </c>
      <c r="B6888">
        <v>2012</v>
      </c>
      <c r="C6888" t="s">
        <v>32</v>
      </c>
      <c r="D6888" s="1">
        <v>0</v>
      </c>
      <c r="E6888" s="1">
        <v>0</v>
      </c>
      <c r="F6888" s="1">
        <v>0</v>
      </c>
      <c r="G6888" t="s">
        <v>55</v>
      </c>
      <c r="H6888" s="1">
        <v>148</v>
      </c>
    </row>
    <row r="6889" spans="1:8">
      <c r="A6889" s="4" t="str">
        <f t="shared" si="107"/>
        <v>2012Missouri</v>
      </c>
      <c r="B6889">
        <v>2012</v>
      </c>
      <c r="C6889" t="s">
        <v>32</v>
      </c>
      <c r="D6889" s="1">
        <v>0</v>
      </c>
      <c r="E6889" s="1">
        <v>0</v>
      </c>
      <c r="F6889" s="1">
        <v>0</v>
      </c>
      <c r="G6889" t="s">
        <v>56</v>
      </c>
      <c r="H6889" s="1">
        <v>2636</v>
      </c>
    </row>
    <row r="6890" spans="1:8">
      <c r="A6890" s="4" t="str">
        <f t="shared" si="107"/>
        <v>2012Missouri</v>
      </c>
      <c r="B6890">
        <v>2012</v>
      </c>
      <c r="C6890" t="s">
        <v>32</v>
      </c>
      <c r="D6890" s="1">
        <v>0</v>
      </c>
      <c r="E6890" s="1">
        <v>0</v>
      </c>
      <c r="F6890" s="1">
        <v>0</v>
      </c>
      <c r="G6890" t="s">
        <v>57</v>
      </c>
      <c r="H6890" s="1">
        <v>810</v>
      </c>
    </row>
    <row r="6891" spans="1:8">
      <c r="A6891" s="4" t="str">
        <f t="shared" si="107"/>
        <v>2012Missouri</v>
      </c>
      <c r="B6891">
        <v>2012</v>
      </c>
      <c r="C6891" t="s">
        <v>32</v>
      </c>
      <c r="D6891" s="1">
        <v>0</v>
      </c>
      <c r="E6891" s="1">
        <v>0</v>
      </c>
      <c r="F6891" s="1">
        <v>0</v>
      </c>
      <c r="G6891" t="s">
        <v>58</v>
      </c>
      <c r="H6891" s="1">
        <v>826</v>
      </c>
    </row>
    <row r="6892" spans="1:8">
      <c r="A6892" s="4" t="str">
        <f t="shared" si="107"/>
        <v>2012Montana</v>
      </c>
      <c r="B6892">
        <v>2012</v>
      </c>
      <c r="C6892" s="4" t="s">
        <v>33</v>
      </c>
      <c r="D6892" s="1">
        <v>995544</v>
      </c>
      <c r="E6892" s="1">
        <v>829489</v>
      </c>
      <c r="F6892" s="1">
        <v>126463</v>
      </c>
      <c r="G6892">
        <v>0</v>
      </c>
      <c r="H6892" s="1">
        <v>0</v>
      </c>
    </row>
    <row r="6893" spans="1:8">
      <c r="A6893" s="4" t="str">
        <f t="shared" si="107"/>
        <v>2012Montana</v>
      </c>
      <c r="B6893">
        <v>2012</v>
      </c>
      <c r="C6893" t="s">
        <v>33</v>
      </c>
      <c r="D6893" s="1">
        <v>0</v>
      </c>
      <c r="E6893" s="1">
        <v>0</v>
      </c>
      <c r="F6893" s="1">
        <v>0</v>
      </c>
      <c r="G6893" t="s">
        <v>7</v>
      </c>
      <c r="H6893" s="1">
        <v>31</v>
      </c>
    </row>
    <row r="6894" spans="1:8">
      <c r="A6894" s="4" t="str">
        <f t="shared" si="107"/>
        <v>2012Montana</v>
      </c>
      <c r="B6894">
        <v>2012</v>
      </c>
      <c r="C6894" t="s">
        <v>33</v>
      </c>
      <c r="D6894" s="1">
        <v>0</v>
      </c>
      <c r="E6894" s="1">
        <v>0</v>
      </c>
      <c r="F6894" s="1">
        <v>0</v>
      </c>
      <c r="G6894" t="s">
        <v>8</v>
      </c>
      <c r="H6894" s="1">
        <v>726</v>
      </c>
    </row>
    <row r="6895" spans="1:8">
      <c r="A6895" s="4" t="str">
        <f t="shared" si="107"/>
        <v>2012Montana</v>
      </c>
      <c r="B6895">
        <v>2012</v>
      </c>
      <c r="C6895" t="s">
        <v>33</v>
      </c>
      <c r="D6895" s="1">
        <v>0</v>
      </c>
      <c r="E6895" s="1">
        <v>0</v>
      </c>
      <c r="F6895" s="1">
        <v>0</v>
      </c>
      <c r="G6895" t="s">
        <v>9</v>
      </c>
      <c r="H6895" s="1">
        <v>1548</v>
      </c>
    </row>
    <row r="6896" spans="1:8">
      <c r="A6896" s="4" t="str">
        <f t="shared" si="107"/>
        <v>2012Montana</v>
      </c>
      <c r="B6896">
        <v>2012</v>
      </c>
      <c r="C6896" t="s">
        <v>33</v>
      </c>
      <c r="D6896" s="1">
        <v>0</v>
      </c>
      <c r="E6896" s="1">
        <v>0</v>
      </c>
      <c r="F6896" s="1">
        <v>0</v>
      </c>
      <c r="G6896" t="s">
        <v>10</v>
      </c>
      <c r="H6896" s="1">
        <v>63</v>
      </c>
    </row>
    <row r="6897" spans="1:8">
      <c r="A6897" s="4" t="str">
        <f t="shared" si="107"/>
        <v>2012Montana</v>
      </c>
      <c r="B6897">
        <v>2012</v>
      </c>
      <c r="C6897" t="s">
        <v>33</v>
      </c>
      <c r="D6897" s="1">
        <v>0</v>
      </c>
      <c r="E6897" s="1">
        <v>0</v>
      </c>
      <c r="F6897" s="1">
        <v>0</v>
      </c>
      <c r="G6897" t="s">
        <v>11</v>
      </c>
      <c r="H6897" s="1">
        <v>5428</v>
      </c>
    </row>
    <row r="6898" spans="1:8">
      <c r="A6898" s="4" t="str">
        <f t="shared" si="107"/>
        <v>2012Montana</v>
      </c>
      <c r="B6898">
        <v>2012</v>
      </c>
      <c r="C6898" t="s">
        <v>33</v>
      </c>
      <c r="D6898" s="1">
        <v>0</v>
      </c>
      <c r="E6898" s="1">
        <v>0</v>
      </c>
      <c r="F6898" s="1">
        <v>0</v>
      </c>
      <c r="G6898" t="s">
        <v>12</v>
      </c>
      <c r="H6898" s="1">
        <v>2135</v>
      </c>
    </row>
    <row r="6899" spans="1:8">
      <c r="A6899" s="4" t="str">
        <f t="shared" si="107"/>
        <v>2012Montana</v>
      </c>
      <c r="B6899">
        <v>2012</v>
      </c>
      <c r="C6899" t="s">
        <v>33</v>
      </c>
      <c r="D6899" s="1">
        <v>0</v>
      </c>
      <c r="E6899" s="1">
        <v>0</v>
      </c>
      <c r="F6899" s="1">
        <v>0</v>
      </c>
      <c r="G6899" t="s">
        <v>13</v>
      </c>
      <c r="H6899" s="1">
        <v>0</v>
      </c>
    </row>
    <row r="6900" spans="1:8">
      <c r="A6900" s="4" t="str">
        <f t="shared" si="107"/>
        <v>2012Montana</v>
      </c>
      <c r="B6900">
        <v>2012</v>
      </c>
      <c r="C6900" t="s">
        <v>33</v>
      </c>
      <c r="D6900" s="1">
        <v>0</v>
      </c>
      <c r="E6900" s="1">
        <v>0</v>
      </c>
      <c r="F6900" s="1">
        <v>0</v>
      </c>
      <c r="G6900" t="s">
        <v>14</v>
      </c>
      <c r="H6900" s="1">
        <v>0</v>
      </c>
    </row>
    <row r="6901" spans="1:8">
      <c r="A6901" s="4" t="str">
        <f t="shared" si="107"/>
        <v>2012Montana</v>
      </c>
      <c r="B6901">
        <v>2012</v>
      </c>
      <c r="C6901" t="s">
        <v>33</v>
      </c>
      <c r="D6901" s="1">
        <v>0</v>
      </c>
      <c r="E6901" s="1">
        <v>0</v>
      </c>
      <c r="F6901" s="1">
        <v>0</v>
      </c>
      <c r="G6901" t="s">
        <v>15</v>
      </c>
      <c r="H6901" s="1">
        <v>0</v>
      </c>
    </row>
    <row r="6902" spans="1:8">
      <c r="A6902" s="4" t="str">
        <f t="shared" si="107"/>
        <v>2012Montana</v>
      </c>
      <c r="B6902">
        <v>2012</v>
      </c>
      <c r="C6902" t="s">
        <v>33</v>
      </c>
      <c r="D6902" s="1">
        <v>0</v>
      </c>
      <c r="E6902" s="1">
        <v>0</v>
      </c>
      <c r="F6902" s="1">
        <v>0</v>
      </c>
      <c r="G6902" t="s">
        <v>16</v>
      </c>
      <c r="H6902" s="1">
        <v>1875</v>
      </c>
    </row>
    <row r="6903" spans="1:8">
      <c r="A6903" s="4" t="str">
        <f t="shared" si="107"/>
        <v>2012Montana</v>
      </c>
      <c r="B6903">
        <v>2012</v>
      </c>
      <c r="C6903" t="s">
        <v>33</v>
      </c>
      <c r="D6903" s="1">
        <v>0</v>
      </c>
      <c r="E6903" s="1">
        <v>0</v>
      </c>
      <c r="F6903" s="1">
        <v>0</v>
      </c>
      <c r="G6903" t="s">
        <v>17</v>
      </c>
      <c r="H6903" s="1">
        <v>292</v>
      </c>
    </row>
    <row r="6904" spans="1:8">
      <c r="A6904" s="4" t="str">
        <f t="shared" si="107"/>
        <v>2012Montana</v>
      </c>
      <c r="B6904">
        <v>2012</v>
      </c>
      <c r="C6904" t="s">
        <v>33</v>
      </c>
      <c r="D6904" s="1">
        <v>0</v>
      </c>
      <c r="E6904" s="1">
        <v>0</v>
      </c>
      <c r="F6904" s="1">
        <v>0</v>
      </c>
      <c r="G6904" t="s">
        <v>18</v>
      </c>
      <c r="H6904" s="1">
        <v>556</v>
      </c>
    </row>
    <row r="6905" spans="1:8">
      <c r="A6905" s="4" t="str">
        <f t="shared" si="107"/>
        <v>2012Montana</v>
      </c>
      <c r="B6905">
        <v>2012</v>
      </c>
      <c r="C6905" t="s">
        <v>33</v>
      </c>
      <c r="D6905" s="1">
        <v>0</v>
      </c>
      <c r="E6905" s="1">
        <v>0</v>
      </c>
      <c r="F6905" s="1">
        <v>0</v>
      </c>
      <c r="G6905" t="s">
        <v>19</v>
      </c>
      <c r="H6905" s="1">
        <v>3385</v>
      </c>
    </row>
    <row r="6906" spans="1:8">
      <c r="A6906" s="4" t="str">
        <f t="shared" si="107"/>
        <v>2012Montana</v>
      </c>
      <c r="B6906">
        <v>2012</v>
      </c>
      <c r="C6906" t="s">
        <v>33</v>
      </c>
      <c r="D6906" s="1">
        <v>0</v>
      </c>
      <c r="E6906" s="1">
        <v>0</v>
      </c>
      <c r="F6906" s="1">
        <v>0</v>
      </c>
      <c r="G6906" t="s">
        <v>20</v>
      </c>
      <c r="H6906" s="1">
        <v>542</v>
      </c>
    </row>
    <row r="6907" spans="1:8">
      <c r="A6907" s="4" t="str">
        <f t="shared" si="107"/>
        <v>2012Montana</v>
      </c>
      <c r="B6907">
        <v>2012</v>
      </c>
      <c r="C6907" t="s">
        <v>33</v>
      </c>
      <c r="D6907" s="1">
        <v>0</v>
      </c>
      <c r="E6907" s="1">
        <v>0</v>
      </c>
      <c r="F6907" s="1">
        <v>0</v>
      </c>
      <c r="G6907" t="s">
        <v>21</v>
      </c>
      <c r="H6907" s="1">
        <v>163</v>
      </c>
    </row>
    <row r="6908" spans="1:8">
      <c r="A6908" s="4" t="str">
        <f t="shared" si="107"/>
        <v>2012Montana</v>
      </c>
      <c r="B6908">
        <v>2012</v>
      </c>
      <c r="C6908" t="s">
        <v>33</v>
      </c>
      <c r="D6908" s="1">
        <v>0</v>
      </c>
      <c r="E6908" s="1">
        <v>0</v>
      </c>
      <c r="F6908" s="1">
        <v>0</v>
      </c>
      <c r="G6908" t="s">
        <v>22</v>
      </c>
      <c r="H6908" s="1">
        <v>415</v>
      </c>
    </row>
    <row r="6909" spans="1:8">
      <c r="A6909" s="4" t="str">
        <f t="shared" si="107"/>
        <v>2012Montana</v>
      </c>
      <c r="B6909">
        <v>2012</v>
      </c>
      <c r="C6909" t="s">
        <v>33</v>
      </c>
      <c r="D6909" s="1">
        <v>0</v>
      </c>
      <c r="E6909" s="1">
        <v>0</v>
      </c>
      <c r="F6909" s="1">
        <v>0</v>
      </c>
      <c r="G6909" t="s">
        <v>23</v>
      </c>
      <c r="H6909" s="1">
        <v>224</v>
      </c>
    </row>
    <row r="6910" spans="1:8">
      <c r="A6910" s="4" t="str">
        <f t="shared" si="107"/>
        <v>2012Montana</v>
      </c>
      <c r="B6910">
        <v>2012</v>
      </c>
      <c r="C6910" t="s">
        <v>33</v>
      </c>
      <c r="D6910" s="1">
        <v>0</v>
      </c>
      <c r="E6910" s="1">
        <v>0</v>
      </c>
      <c r="F6910" s="1">
        <v>0</v>
      </c>
      <c r="G6910" t="s">
        <v>24</v>
      </c>
      <c r="H6910" s="1">
        <v>367</v>
      </c>
    </row>
    <row r="6911" spans="1:8">
      <c r="A6911" s="4" t="str">
        <f t="shared" si="107"/>
        <v>2012Montana</v>
      </c>
      <c r="B6911">
        <v>2012</v>
      </c>
      <c r="C6911" t="s">
        <v>33</v>
      </c>
      <c r="D6911" s="1">
        <v>0</v>
      </c>
      <c r="E6911" s="1">
        <v>0</v>
      </c>
      <c r="F6911" s="1">
        <v>0</v>
      </c>
      <c r="G6911" t="s">
        <v>25</v>
      </c>
      <c r="H6911" s="1">
        <v>0</v>
      </c>
    </row>
    <row r="6912" spans="1:8">
      <c r="A6912" s="4" t="str">
        <f t="shared" si="107"/>
        <v>2012Montana</v>
      </c>
      <c r="B6912">
        <v>2012</v>
      </c>
      <c r="C6912" t="s">
        <v>33</v>
      </c>
      <c r="D6912" s="1">
        <v>0</v>
      </c>
      <c r="E6912" s="1">
        <v>0</v>
      </c>
      <c r="F6912" s="1">
        <v>0</v>
      </c>
      <c r="G6912" t="s">
        <v>26</v>
      </c>
      <c r="H6912" s="1">
        <v>225</v>
      </c>
    </row>
    <row r="6913" spans="1:8">
      <c r="A6913" s="4" t="str">
        <f t="shared" si="107"/>
        <v>2012Montana</v>
      </c>
      <c r="B6913">
        <v>2012</v>
      </c>
      <c r="C6913" t="s">
        <v>33</v>
      </c>
      <c r="D6913" s="1">
        <v>0</v>
      </c>
      <c r="E6913" s="1">
        <v>0</v>
      </c>
      <c r="F6913" s="1">
        <v>0</v>
      </c>
      <c r="G6913" t="s">
        <v>27</v>
      </c>
      <c r="H6913" s="1">
        <v>33</v>
      </c>
    </row>
    <row r="6914" spans="1:8">
      <c r="A6914" s="4" t="str">
        <f t="shared" si="107"/>
        <v>2012Montana</v>
      </c>
      <c r="B6914">
        <v>2012</v>
      </c>
      <c r="C6914" t="s">
        <v>33</v>
      </c>
      <c r="D6914" s="1">
        <v>0</v>
      </c>
      <c r="E6914" s="1">
        <v>0</v>
      </c>
      <c r="F6914" s="1">
        <v>0</v>
      </c>
      <c r="G6914" t="s">
        <v>28</v>
      </c>
      <c r="H6914" s="1">
        <v>97</v>
      </c>
    </row>
    <row r="6915" spans="1:8">
      <c r="A6915" s="4" t="str">
        <f t="shared" ref="A6915:A6978" si="108">B6915&amp;C6915</f>
        <v>2012Montana</v>
      </c>
      <c r="B6915">
        <v>2012</v>
      </c>
      <c r="C6915" t="s">
        <v>33</v>
      </c>
      <c r="D6915" s="1">
        <v>0</v>
      </c>
      <c r="E6915" s="1">
        <v>0</v>
      </c>
      <c r="F6915" s="1">
        <v>0</v>
      </c>
      <c r="G6915" t="s">
        <v>29</v>
      </c>
      <c r="H6915" s="1">
        <v>822</v>
      </c>
    </row>
    <row r="6916" spans="1:8">
      <c r="A6916" s="4" t="str">
        <f t="shared" si="108"/>
        <v>2012Montana</v>
      </c>
      <c r="B6916">
        <v>2012</v>
      </c>
      <c r="C6916" t="s">
        <v>33</v>
      </c>
      <c r="D6916" s="1">
        <v>0</v>
      </c>
      <c r="E6916" s="1">
        <v>0</v>
      </c>
      <c r="F6916" s="1">
        <v>0</v>
      </c>
      <c r="G6916" t="s">
        <v>30</v>
      </c>
      <c r="H6916" s="1">
        <v>481</v>
      </c>
    </row>
    <row r="6917" spans="1:8">
      <c r="A6917" s="4" t="str">
        <f t="shared" si="108"/>
        <v>2012Montana</v>
      </c>
      <c r="B6917">
        <v>2012</v>
      </c>
      <c r="C6917" t="s">
        <v>33</v>
      </c>
      <c r="D6917" s="1">
        <v>0</v>
      </c>
      <c r="E6917" s="1">
        <v>0</v>
      </c>
      <c r="F6917" s="1">
        <v>0</v>
      </c>
      <c r="G6917" t="s">
        <v>31</v>
      </c>
      <c r="H6917" s="1">
        <v>32</v>
      </c>
    </row>
    <row r="6918" spans="1:8">
      <c r="A6918" s="4" t="str">
        <f t="shared" si="108"/>
        <v>2012Montana</v>
      </c>
      <c r="B6918">
        <v>2012</v>
      </c>
      <c r="C6918" t="s">
        <v>33</v>
      </c>
      <c r="D6918" s="1">
        <v>0</v>
      </c>
      <c r="E6918" s="1">
        <v>0</v>
      </c>
      <c r="F6918" s="1">
        <v>0</v>
      </c>
      <c r="G6918" t="s">
        <v>32</v>
      </c>
      <c r="H6918" s="1">
        <v>447</v>
      </c>
    </row>
    <row r="6919" spans="1:8">
      <c r="A6919" s="4" t="str">
        <f t="shared" si="108"/>
        <v>2012Montana</v>
      </c>
      <c r="B6919">
        <v>2012</v>
      </c>
      <c r="C6919" t="s">
        <v>33</v>
      </c>
      <c r="D6919" s="1">
        <v>0</v>
      </c>
      <c r="E6919" s="1">
        <v>0</v>
      </c>
      <c r="F6919" s="1">
        <v>0</v>
      </c>
      <c r="G6919" t="s">
        <v>33</v>
      </c>
      <c r="H6919" s="1">
        <v>0</v>
      </c>
    </row>
    <row r="6920" spans="1:8">
      <c r="A6920" s="4" t="str">
        <f t="shared" si="108"/>
        <v>2012Montana</v>
      </c>
      <c r="B6920">
        <v>2012</v>
      </c>
      <c r="C6920" t="s">
        <v>33</v>
      </c>
      <c r="D6920" s="1">
        <v>0</v>
      </c>
      <c r="E6920" s="1">
        <v>0</v>
      </c>
      <c r="F6920" s="1">
        <v>0</v>
      </c>
      <c r="G6920" t="s">
        <v>34</v>
      </c>
      <c r="H6920" s="1">
        <v>108</v>
      </c>
    </row>
    <row r="6921" spans="1:8">
      <c r="A6921" s="4" t="str">
        <f t="shared" si="108"/>
        <v>2012Montana</v>
      </c>
      <c r="B6921">
        <v>2012</v>
      </c>
      <c r="C6921" t="s">
        <v>33</v>
      </c>
      <c r="D6921" s="1">
        <v>0</v>
      </c>
      <c r="E6921" s="1">
        <v>0</v>
      </c>
      <c r="F6921" s="1">
        <v>0</v>
      </c>
      <c r="G6921" t="s">
        <v>35</v>
      </c>
      <c r="H6921" s="1">
        <v>968</v>
      </c>
    </row>
    <row r="6922" spans="1:8">
      <c r="A6922" s="4" t="str">
        <f t="shared" si="108"/>
        <v>2012Montana</v>
      </c>
      <c r="B6922">
        <v>2012</v>
      </c>
      <c r="C6922" t="s">
        <v>33</v>
      </c>
      <c r="D6922" s="1">
        <v>0</v>
      </c>
      <c r="E6922" s="1">
        <v>0</v>
      </c>
      <c r="F6922" s="1">
        <v>0</v>
      </c>
      <c r="G6922" t="s">
        <v>36</v>
      </c>
      <c r="H6922" s="1">
        <v>115</v>
      </c>
    </row>
    <row r="6923" spans="1:8">
      <c r="A6923" s="4" t="str">
        <f t="shared" si="108"/>
        <v>2012Montana</v>
      </c>
      <c r="B6923">
        <v>2012</v>
      </c>
      <c r="C6923" t="s">
        <v>33</v>
      </c>
      <c r="D6923" s="1">
        <v>0</v>
      </c>
      <c r="E6923" s="1">
        <v>0</v>
      </c>
      <c r="F6923" s="1">
        <v>0</v>
      </c>
      <c r="G6923" t="s">
        <v>37</v>
      </c>
      <c r="H6923" s="1">
        <v>156</v>
      </c>
    </row>
    <row r="6924" spans="1:8">
      <c r="A6924" s="4" t="str">
        <f t="shared" si="108"/>
        <v>2012Montana</v>
      </c>
      <c r="B6924">
        <v>2012</v>
      </c>
      <c r="C6924" t="s">
        <v>33</v>
      </c>
      <c r="D6924" s="1">
        <v>0</v>
      </c>
      <c r="E6924" s="1">
        <v>0</v>
      </c>
      <c r="F6924" s="1">
        <v>0</v>
      </c>
      <c r="G6924" t="s">
        <v>38</v>
      </c>
      <c r="H6924" s="1">
        <v>259</v>
      </c>
    </row>
    <row r="6925" spans="1:8">
      <c r="A6925" s="4" t="str">
        <f t="shared" si="108"/>
        <v>2012Montana</v>
      </c>
      <c r="B6925">
        <v>2012</v>
      </c>
      <c r="C6925" t="s">
        <v>33</v>
      </c>
      <c r="D6925" s="1">
        <v>0</v>
      </c>
      <c r="E6925" s="1">
        <v>0</v>
      </c>
      <c r="F6925" s="1">
        <v>0</v>
      </c>
      <c r="G6925" t="s">
        <v>39</v>
      </c>
      <c r="H6925" s="1">
        <v>482</v>
      </c>
    </row>
    <row r="6926" spans="1:8">
      <c r="A6926" s="4" t="str">
        <f t="shared" si="108"/>
        <v>2012Montana</v>
      </c>
      <c r="B6926">
        <v>2012</v>
      </c>
      <c r="C6926" t="s">
        <v>33</v>
      </c>
      <c r="D6926" s="1">
        <v>0</v>
      </c>
      <c r="E6926" s="1">
        <v>0</v>
      </c>
      <c r="F6926" s="1">
        <v>0</v>
      </c>
      <c r="G6926" t="s">
        <v>40</v>
      </c>
      <c r="H6926" s="1">
        <v>1082</v>
      </c>
    </row>
    <row r="6927" spans="1:8">
      <c r="A6927" s="4" t="str">
        <f t="shared" si="108"/>
        <v>2012Montana</v>
      </c>
      <c r="B6927">
        <v>2012</v>
      </c>
      <c r="C6927" t="s">
        <v>33</v>
      </c>
      <c r="D6927" s="1">
        <v>0</v>
      </c>
      <c r="E6927" s="1">
        <v>0</v>
      </c>
      <c r="F6927" s="1">
        <v>0</v>
      </c>
      <c r="G6927" t="s">
        <v>41</v>
      </c>
      <c r="H6927" s="1">
        <v>977</v>
      </c>
    </row>
    <row r="6928" spans="1:8">
      <c r="A6928" s="4" t="str">
        <f t="shared" si="108"/>
        <v>2012Montana</v>
      </c>
      <c r="B6928">
        <v>2012</v>
      </c>
      <c r="C6928" t="s">
        <v>33</v>
      </c>
      <c r="D6928" s="1">
        <v>0</v>
      </c>
      <c r="E6928" s="1">
        <v>0</v>
      </c>
      <c r="F6928" s="1">
        <v>0</v>
      </c>
      <c r="G6928" t="s">
        <v>42</v>
      </c>
      <c r="H6928" s="1">
        <v>402</v>
      </c>
    </row>
    <row r="6929" spans="1:8">
      <c r="A6929" s="4" t="str">
        <f t="shared" si="108"/>
        <v>2012Montana</v>
      </c>
      <c r="B6929">
        <v>2012</v>
      </c>
      <c r="C6929" t="s">
        <v>33</v>
      </c>
      <c r="D6929" s="1">
        <v>0</v>
      </c>
      <c r="E6929" s="1">
        <v>0</v>
      </c>
      <c r="F6929" s="1">
        <v>0</v>
      </c>
      <c r="G6929" t="s">
        <v>43</v>
      </c>
      <c r="H6929" s="1">
        <v>1018</v>
      </c>
    </row>
    <row r="6930" spans="1:8">
      <c r="A6930" s="4" t="str">
        <f t="shared" si="108"/>
        <v>2012Montana</v>
      </c>
      <c r="B6930">
        <v>2012</v>
      </c>
      <c r="C6930" t="s">
        <v>33</v>
      </c>
      <c r="D6930" s="1">
        <v>0</v>
      </c>
      <c r="E6930" s="1">
        <v>0</v>
      </c>
      <c r="F6930" s="1">
        <v>0</v>
      </c>
      <c r="G6930" t="s">
        <v>44</v>
      </c>
      <c r="H6930" s="1">
        <v>2950</v>
      </c>
    </row>
    <row r="6931" spans="1:8">
      <c r="A6931" s="4" t="str">
        <f t="shared" si="108"/>
        <v>2012Montana</v>
      </c>
      <c r="B6931">
        <v>2012</v>
      </c>
      <c r="C6931" t="s">
        <v>33</v>
      </c>
      <c r="D6931" s="1">
        <v>0</v>
      </c>
      <c r="E6931" s="1">
        <v>0</v>
      </c>
      <c r="F6931" s="1">
        <v>0</v>
      </c>
      <c r="G6931" t="s">
        <v>45</v>
      </c>
      <c r="H6931" s="1">
        <v>457</v>
      </c>
    </row>
    <row r="6932" spans="1:8">
      <c r="A6932" s="4" t="str">
        <f t="shared" si="108"/>
        <v>2012Montana</v>
      </c>
      <c r="B6932">
        <v>2012</v>
      </c>
      <c r="C6932" t="s">
        <v>33</v>
      </c>
      <c r="D6932" s="1">
        <v>0</v>
      </c>
      <c r="E6932" s="1">
        <v>0</v>
      </c>
      <c r="F6932" s="1">
        <v>0</v>
      </c>
      <c r="G6932" t="s">
        <v>46</v>
      </c>
      <c r="H6932" s="1">
        <v>0</v>
      </c>
    </row>
    <row r="6933" spans="1:8">
      <c r="A6933" s="4" t="str">
        <f t="shared" si="108"/>
        <v>2012Montana</v>
      </c>
      <c r="B6933">
        <v>2012</v>
      </c>
      <c r="C6933" t="s">
        <v>33</v>
      </c>
      <c r="D6933" s="1">
        <v>0</v>
      </c>
      <c r="E6933" s="1">
        <v>0</v>
      </c>
      <c r="F6933" s="1">
        <v>0</v>
      </c>
      <c r="G6933" t="s">
        <v>47</v>
      </c>
      <c r="H6933" s="1">
        <v>230</v>
      </c>
    </row>
    <row r="6934" spans="1:8">
      <c r="A6934" s="4" t="str">
        <f t="shared" si="108"/>
        <v>2012Montana</v>
      </c>
      <c r="B6934">
        <v>2012</v>
      </c>
      <c r="C6934" t="s">
        <v>33</v>
      </c>
      <c r="D6934" s="1">
        <v>0</v>
      </c>
      <c r="E6934" s="1">
        <v>0</v>
      </c>
      <c r="F6934" s="1">
        <v>0</v>
      </c>
      <c r="G6934" t="s">
        <v>48</v>
      </c>
      <c r="H6934" s="1">
        <v>191</v>
      </c>
    </row>
    <row r="6935" spans="1:8">
      <c r="A6935" s="4" t="str">
        <f t="shared" si="108"/>
        <v>2012Montana</v>
      </c>
      <c r="B6935">
        <v>2012</v>
      </c>
      <c r="C6935" t="s">
        <v>33</v>
      </c>
      <c r="D6935" s="1">
        <v>0</v>
      </c>
      <c r="E6935" s="1">
        <v>0</v>
      </c>
      <c r="F6935" s="1">
        <v>0</v>
      </c>
      <c r="G6935" t="s">
        <v>49</v>
      </c>
      <c r="H6935" s="1">
        <v>45</v>
      </c>
    </row>
    <row r="6936" spans="1:8">
      <c r="A6936" s="4" t="str">
        <f t="shared" si="108"/>
        <v>2012Montana</v>
      </c>
      <c r="B6936">
        <v>2012</v>
      </c>
      <c r="C6936" t="s">
        <v>33</v>
      </c>
      <c r="D6936" s="1">
        <v>0</v>
      </c>
      <c r="E6936" s="1">
        <v>0</v>
      </c>
      <c r="F6936" s="1">
        <v>0</v>
      </c>
      <c r="G6936" t="s">
        <v>50</v>
      </c>
      <c r="H6936" s="1">
        <v>1393</v>
      </c>
    </row>
    <row r="6937" spans="1:8">
      <c r="A6937" s="4" t="str">
        <f t="shared" si="108"/>
        <v>2012Montana</v>
      </c>
      <c r="B6937">
        <v>2012</v>
      </c>
      <c r="C6937" t="s">
        <v>33</v>
      </c>
      <c r="D6937" s="1">
        <v>0</v>
      </c>
      <c r="E6937" s="1">
        <v>0</v>
      </c>
      <c r="F6937" s="1">
        <v>0</v>
      </c>
      <c r="G6937" t="s">
        <v>51</v>
      </c>
      <c r="H6937" s="1">
        <v>260</v>
      </c>
    </row>
    <row r="6938" spans="1:8">
      <c r="A6938" s="4" t="str">
        <f t="shared" si="108"/>
        <v>2012Montana</v>
      </c>
      <c r="B6938">
        <v>2012</v>
      </c>
      <c r="C6938" t="s">
        <v>33</v>
      </c>
      <c r="D6938" s="1">
        <v>0</v>
      </c>
      <c r="E6938" s="1">
        <v>0</v>
      </c>
      <c r="F6938" s="1">
        <v>0</v>
      </c>
      <c r="G6938" t="s">
        <v>52</v>
      </c>
      <c r="H6938" s="1">
        <v>87</v>
      </c>
    </row>
    <row r="6939" spans="1:8">
      <c r="A6939" s="4" t="str">
        <f t="shared" si="108"/>
        <v>2012Montana</v>
      </c>
      <c r="B6939">
        <v>2012</v>
      </c>
      <c r="C6939" t="s">
        <v>33</v>
      </c>
      <c r="D6939" s="1">
        <v>0</v>
      </c>
      <c r="E6939" s="1">
        <v>0</v>
      </c>
      <c r="F6939" s="1">
        <v>0</v>
      </c>
      <c r="G6939" t="s">
        <v>53</v>
      </c>
      <c r="H6939" s="1">
        <v>156</v>
      </c>
    </row>
    <row r="6940" spans="1:8">
      <c r="A6940" s="4" t="str">
        <f t="shared" si="108"/>
        <v>2012Montana</v>
      </c>
      <c r="B6940">
        <v>2012</v>
      </c>
      <c r="C6940" t="s">
        <v>33</v>
      </c>
      <c r="D6940" s="1">
        <v>0</v>
      </c>
      <c r="E6940" s="1">
        <v>0</v>
      </c>
      <c r="F6940" s="1">
        <v>0</v>
      </c>
      <c r="G6940" t="s">
        <v>54</v>
      </c>
      <c r="H6940" s="1">
        <v>4783</v>
      </c>
    </row>
    <row r="6941" spans="1:8">
      <c r="A6941" s="4" t="str">
        <f t="shared" si="108"/>
        <v>2012Montana</v>
      </c>
      <c r="B6941">
        <v>2012</v>
      </c>
      <c r="C6941" t="s">
        <v>33</v>
      </c>
      <c r="D6941" s="1">
        <v>0</v>
      </c>
      <c r="E6941" s="1">
        <v>0</v>
      </c>
      <c r="F6941" s="1">
        <v>0</v>
      </c>
      <c r="G6941" t="s">
        <v>55</v>
      </c>
      <c r="H6941" s="1">
        <v>0</v>
      </c>
    </row>
    <row r="6942" spans="1:8">
      <c r="A6942" s="4" t="str">
        <f t="shared" si="108"/>
        <v>2012Montana</v>
      </c>
      <c r="B6942">
        <v>2012</v>
      </c>
      <c r="C6942" t="s">
        <v>33</v>
      </c>
      <c r="D6942" s="1">
        <v>0</v>
      </c>
      <c r="E6942" s="1">
        <v>0</v>
      </c>
      <c r="F6942" s="1">
        <v>0</v>
      </c>
      <c r="G6942" t="s">
        <v>56</v>
      </c>
      <c r="H6942" s="1">
        <v>750</v>
      </c>
    </row>
    <row r="6943" spans="1:8">
      <c r="A6943" s="4" t="str">
        <f t="shared" si="108"/>
        <v>2012Montana</v>
      </c>
      <c r="B6943">
        <v>2012</v>
      </c>
      <c r="C6943" t="s">
        <v>33</v>
      </c>
      <c r="D6943" s="1">
        <v>0</v>
      </c>
      <c r="E6943" s="1">
        <v>0</v>
      </c>
      <c r="F6943" s="1">
        <v>0</v>
      </c>
      <c r="G6943" t="s">
        <v>57</v>
      </c>
      <c r="H6943" s="1">
        <v>934</v>
      </c>
    </row>
    <row r="6944" spans="1:8">
      <c r="A6944" s="4" t="str">
        <f t="shared" si="108"/>
        <v>2012Montana</v>
      </c>
      <c r="B6944">
        <v>2012</v>
      </c>
      <c r="C6944" t="s">
        <v>33</v>
      </c>
      <c r="D6944" s="1">
        <v>0</v>
      </c>
      <c r="E6944" s="1">
        <v>0</v>
      </c>
      <c r="F6944" s="1">
        <v>0</v>
      </c>
      <c r="G6944" t="s">
        <v>58</v>
      </c>
      <c r="H6944" s="1">
        <v>0</v>
      </c>
    </row>
    <row r="6945" spans="1:8">
      <c r="A6945" s="4" t="str">
        <f t="shared" si="108"/>
        <v>2012Nebraska</v>
      </c>
      <c r="B6945">
        <v>2012</v>
      </c>
      <c r="C6945" s="4" t="s">
        <v>34</v>
      </c>
      <c r="D6945" s="1">
        <v>1829420</v>
      </c>
      <c r="E6945" s="1">
        <v>1540361</v>
      </c>
      <c r="F6945" s="1">
        <v>237937</v>
      </c>
      <c r="G6945">
        <v>0</v>
      </c>
      <c r="H6945" s="1">
        <v>0</v>
      </c>
    </row>
    <row r="6946" spans="1:8">
      <c r="A6946" s="4" t="str">
        <f t="shared" si="108"/>
        <v>2012Nebraska</v>
      </c>
      <c r="B6946">
        <v>2012</v>
      </c>
      <c r="C6946" t="s">
        <v>34</v>
      </c>
      <c r="D6946" s="1">
        <v>0</v>
      </c>
      <c r="E6946" s="1">
        <v>0</v>
      </c>
      <c r="F6946" s="1">
        <v>0</v>
      </c>
      <c r="G6946" t="s">
        <v>7</v>
      </c>
      <c r="H6946" s="1">
        <v>245</v>
      </c>
    </row>
    <row r="6947" spans="1:8">
      <c r="A6947" s="4" t="str">
        <f t="shared" si="108"/>
        <v>2012Nebraska</v>
      </c>
      <c r="B6947">
        <v>2012</v>
      </c>
      <c r="C6947" t="s">
        <v>34</v>
      </c>
      <c r="D6947" s="1">
        <v>0</v>
      </c>
      <c r="E6947" s="1">
        <v>0</v>
      </c>
      <c r="F6947" s="1">
        <v>0</v>
      </c>
      <c r="G6947" t="s">
        <v>8</v>
      </c>
      <c r="H6947" s="1">
        <v>626</v>
      </c>
    </row>
    <row r="6948" spans="1:8">
      <c r="A6948" s="4" t="str">
        <f t="shared" si="108"/>
        <v>2012Nebraska</v>
      </c>
      <c r="B6948">
        <v>2012</v>
      </c>
      <c r="C6948" t="s">
        <v>34</v>
      </c>
      <c r="D6948" s="1">
        <v>0</v>
      </c>
      <c r="E6948" s="1">
        <v>0</v>
      </c>
      <c r="F6948" s="1">
        <v>0</v>
      </c>
      <c r="G6948" t="s">
        <v>9</v>
      </c>
      <c r="H6948" s="1">
        <v>2406</v>
      </c>
    </row>
    <row r="6949" spans="1:8">
      <c r="A6949" s="4" t="str">
        <f t="shared" si="108"/>
        <v>2012Nebraska</v>
      </c>
      <c r="B6949">
        <v>2012</v>
      </c>
      <c r="C6949" t="s">
        <v>34</v>
      </c>
      <c r="D6949" s="1">
        <v>0</v>
      </c>
      <c r="E6949" s="1">
        <v>0</v>
      </c>
      <c r="F6949" s="1">
        <v>0</v>
      </c>
      <c r="G6949" t="s">
        <v>10</v>
      </c>
      <c r="H6949" s="1">
        <v>363</v>
      </c>
    </row>
    <row r="6950" spans="1:8">
      <c r="A6950" s="4" t="str">
        <f t="shared" si="108"/>
        <v>2012Nebraska</v>
      </c>
      <c r="B6950">
        <v>2012</v>
      </c>
      <c r="C6950" t="s">
        <v>34</v>
      </c>
      <c r="D6950" s="1">
        <v>0</v>
      </c>
      <c r="E6950" s="1">
        <v>0</v>
      </c>
      <c r="F6950" s="1">
        <v>0</v>
      </c>
      <c r="G6950" t="s">
        <v>11</v>
      </c>
      <c r="H6950" s="1">
        <v>3438</v>
      </c>
    </row>
    <row r="6951" spans="1:8">
      <c r="A6951" s="4" t="str">
        <f t="shared" si="108"/>
        <v>2012Nebraska</v>
      </c>
      <c r="B6951">
        <v>2012</v>
      </c>
      <c r="C6951" t="s">
        <v>34</v>
      </c>
      <c r="D6951" s="1">
        <v>0</v>
      </c>
      <c r="E6951" s="1">
        <v>0</v>
      </c>
      <c r="F6951" s="1">
        <v>0</v>
      </c>
      <c r="G6951" t="s">
        <v>12</v>
      </c>
      <c r="H6951" s="1">
        <v>2023</v>
      </c>
    </row>
    <row r="6952" spans="1:8">
      <c r="A6952" s="4" t="str">
        <f t="shared" si="108"/>
        <v>2012Nebraska</v>
      </c>
      <c r="B6952">
        <v>2012</v>
      </c>
      <c r="C6952" t="s">
        <v>34</v>
      </c>
      <c r="D6952" s="1">
        <v>0</v>
      </c>
      <c r="E6952" s="1">
        <v>0</v>
      </c>
      <c r="F6952" s="1">
        <v>0</v>
      </c>
      <c r="G6952" t="s">
        <v>13</v>
      </c>
      <c r="H6952" s="1">
        <v>0</v>
      </c>
    </row>
    <row r="6953" spans="1:8">
      <c r="A6953" s="4" t="str">
        <f t="shared" si="108"/>
        <v>2012Nebraska</v>
      </c>
      <c r="B6953">
        <v>2012</v>
      </c>
      <c r="C6953" t="s">
        <v>34</v>
      </c>
      <c r="D6953" s="1">
        <v>0</v>
      </c>
      <c r="E6953" s="1">
        <v>0</v>
      </c>
      <c r="F6953" s="1">
        <v>0</v>
      </c>
      <c r="G6953" t="s">
        <v>14</v>
      </c>
      <c r="H6953" s="1">
        <v>0</v>
      </c>
    </row>
    <row r="6954" spans="1:8">
      <c r="A6954" s="4" t="str">
        <f t="shared" si="108"/>
        <v>2012Nebraska</v>
      </c>
      <c r="B6954">
        <v>2012</v>
      </c>
      <c r="C6954" t="s">
        <v>34</v>
      </c>
      <c r="D6954" s="1">
        <v>0</v>
      </c>
      <c r="E6954" s="1">
        <v>0</v>
      </c>
      <c r="F6954" s="1">
        <v>0</v>
      </c>
      <c r="G6954" t="s">
        <v>15</v>
      </c>
      <c r="H6954" s="1">
        <v>0</v>
      </c>
    </row>
    <row r="6955" spans="1:8">
      <c r="A6955" s="4" t="str">
        <f t="shared" si="108"/>
        <v>2012Nebraska</v>
      </c>
      <c r="B6955">
        <v>2012</v>
      </c>
      <c r="C6955" t="s">
        <v>34</v>
      </c>
      <c r="D6955" s="1">
        <v>0</v>
      </c>
      <c r="E6955" s="1">
        <v>0</v>
      </c>
      <c r="F6955" s="1">
        <v>0</v>
      </c>
      <c r="G6955" t="s">
        <v>16</v>
      </c>
      <c r="H6955" s="1">
        <v>1368</v>
      </c>
    </row>
    <row r="6956" spans="1:8">
      <c r="A6956" s="4" t="str">
        <f t="shared" si="108"/>
        <v>2012Nebraska</v>
      </c>
      <c r="B6956">
        <v>2012</v>
      </c>
      <c r="C6956" t="s">
        <v>34</v>
      </c>
      <c r="D6956" s="1">
        <v>0</v>
      </c>
      <c r="E6956" s="1">
        <v>0</v>
      </c>
      <c r="F6956" s="1">
        <v>0</v>
      </c>
      <c r="G6956" t="s">
        <v>17</v>
      </c>
      <c r="H6956" s="1">
        <v>786</v>
      </c>
    </row>
    <row r="6957" spans="1:8">
      <c r="A6957" s="4" t="str">
        <f t="shared" si="108"/>
        <v>2012Nebraska</v>
      </c>
      <c r="B6957">
        <v>2012</v>
      </c>
      <c r="C6957" t="s">
        <v>34</v>
      </c>
      <c r="D6957" s="1">
        <v>0</v>
      </c>
      <c r="E6957" s="1">
        <v>0</v>
      </c>
      <c r="F6957" s="1">
        <v>0</v>
      </c>
      <c r="G6957" t="s">
        <v>18</v>
      </c>
      <c r="H6957" s="1">
        <v>165</v>
      </c>
    </row>
    <row r="6958" spans="1:8">
      <c r="A6958" s="4" t="str">
        <f t="shared" si="108"/>
        <v>2012Nebraska</v>
      </c>
      <c r="B6958">
        <v>2012</v>
      </c>
      <c r="C6958" t="s">
        <v>34</v>
      </c>
      <c r="D6958" s="1">
        <v>0</v>
      </c>
      <c r="E6958" s="1">
        <v>0</v>
      </c>
      <c r="F6958" s="1">
        <v>0</v>
      </c>
      <c r="G6958" t="s">
        <v>19</v>
      </c>
      <c r="H6958" s="1">
        <v>315</v>
      </c>
    </row>
    <row r="6959" spans="1:8">
      <c r="A6959" s="4" t="str">
        <f t="shared" si="108"/>
        <v>2012Nebraska</v>
      </c>
      <c r="B6959">
        <v>2012</v>
      </c>
      <c r="C6959" t="s">
        <v>34</v>
      </c>
      <c r="D6959" s="1">
        <v>0</v>
      </c>
      <c r="E6959" s="1">
        <v>0</v>
      </c>
      <c r="F6959" s="1">
        <v>0</v>
      </c>
      <c r="G6959" t="s">
        <v>20</v>
      </c>
      <c r="H6959" s="1">
        <v>1193</v>
      </c>
    </row>
    <row r="6960" spans="1:8">
      <c r="A6960" s="4" t="str">
        <f t="shared" si="108"/>
        <v>2012Nebraska</v>
      </c>
      <c r="B6960">
        <v>2012</v>
      </c>
      <c r="C6960" t="s">
        <v>34</v>
      </c>
      <c r="D6960" s="1">
        <v>0</v>
      </c>
      <c r="E6960" s="1">
        <v>0</v>
      </c>
      <c r="F6960" s="1">
        <v>0</v>
      </c>
      <c r="G6960" t="s">
        <v>21</v>
      </c>
      <c r="H6960" s="1">
        <v>290</v>
      </c>
    </row>
    <row r="6961" spans="1:8">
      <c r="A6961" s="4" t="str">
        <f t="shared" si="108"/>
        <v>2012Nebraska</v>
      </c>
      <c r="B6961">
        <v>2012</v>
      </c>
      <c r="C6961" t="s">
        <v>34</v>
      </c>
      <c r="D6961" s="1">
        <v>0</v>
      </c>
      <c r="E6961" s="1">
        <v>0</v>
      </c>
      <c r="F6961" s="1">
        <v>0</v>
      </c>
      <c r="G6961" t="s">
        <v>22</v>
      </c>
      <c r="H6961" s="1">
        <v>6815</v>
      </c>
    </row>
    <row r="6962" spans="1:8">
      <c r="A6962" s="4" t="str">
        <f t="shared" si="108"/>
        <v>2012Nebraska</v>
      </c>
      <c r="B6962">
        <v>2012</v>
      </c>
      <c r="C6962" t="s">
        <v>34</v>
      </c>
      <c r="D6962" s="1">
        <v>0</v>
      </c>
      <c r="E6962" s="1">
        <v>0</v>
      </c>
      <c r="F6962" s="1">
        <v>0</v>
      </c>
      <c r="G6962" t="s">
        <v>23</v>
      </c>
      <c r="H6962" s="1">
        <v>3103</v>
      </c>
    </row>
    <row r="6963" spans="1:8">
      <c r="A6963" s="4" t="str">
        <f t="shared" si="108"/>
        <v>2012Nebraska</v>
      </c>
      <c r="B6963">
        <v>2012</v>
      </c>
      <c r="C6963" t="s">
        <v>34</v>
      </c>
      <c r="D6963" s="1">
        <v>0</v>
      </c>
      <c r="E6963" s="1">
        <v>0</v>
      </c>
      <c r="F6963" s="1">
        <v>0</v>
      </c>
      <c r="G6963" t="s">
        <v>24</v>
      </c>
      <c r="H6963" s="1">
        <v>131</v>
      </c>
    </row>
    <row r="6964" spans="1:8">
      <c r="A6964" s="4" t="str">
        <f t="shared" si="108"/>
        <v>2012Nebraska</v>
      </c>
      <c r="B6964">
        <v>2012</v>
      </c>
      <c r="C6964" t="s">
        <v>34</v>
      </c>
      <c r="D6964" s="1">
        <v>0</v>
      </c>
      <c r="E6964" s="1">
        <v>0</v>
      </c>
      <c r="F6964" s="1">
        <v>0</v>
      </c>
      <c r="G6964" t="s">
        <v>25</v>
      </c>
      <c r="H6964" s="1">
        <v>411</v>
      </c>
    </row>
    <row r="6965" spans="1:8">
      <c r="A6965" s="4" t="str">
        <f t="shared" si="108"/>
        <v>2012Nebraska</v>
      </c>
      <c r="B6965">
        <v>2012</v>
      </c>
      <c r="C6965" t="s">
        <v>34</v>
      </c>
      <c r="D6965" s="1">
        <v>0</v>
      </c>
      <c r="E6965" s="1">
        <v>0</v>
      </c>
      <c r="F6965" s="1">
        <v>0</v>
      </c>
      <c r="G6965" t="s">
        <v>26</v>
      </c>
      <c r="H6965" s="1">
        <v>68</v>
      </c>
    </row>
    <row r="6966" spans="1:8">
      <c r="A6966" s="4" t="str">
        <f t="shared" si="108"/>
        <v>2012Nebraska</v>
      </c>
      <c r="B6966">
        <v>2012</v>
      </c>
      <c r="C6966" t="s">
        <v>34</v>
      </c>
      <c r="D6966" s="1">
        <v>0</v>
      </c>
      <c r="E6966" s="1">
        <v>0</v>
      </c>
      <c r="F6966" s="1">
        <v>0</v>
      </c>
      <c r="G6966" t="s">
        <v>27</v>
      </c>
      <c r="H6966" s="1">
        <v>129</v>
      </c>
    </row>
    <row r="6967" spans="1:8">
      <c r="A6967" s="4" t="str">
        <f t="shared" si="108"/>
        <v>2012Nebraska</v>
      </c>
      <c r="B6967">
        <v>2012</v>
      </c>
      <c r="C6967" t="s">
        <v>34</v>
      </c>
      <c r="D6967" s="1">
        <v>0</v>
      </c>
      <c r="E6967" s="1">
        <v>0</v>
      </c>
      <c r="F6967" s="1">
        <v>0</v>
      </c>
      <c r="G6967" t="s">
        <v>28</v>
      </c>
      <c r="H6967" s="1">
        <v>195</v>
      </c>
    </row>
    <row r="6968" spans="1:8">
      <c r="A6968" s="4" t="str">
        <f t="shared" si="108"/>
        <v>2012Nebraska</v>
      </c>
      <c r="B6968">
        <v>2012</v>
      </c>
      <c r="C6968" t="s">
        <v>34</v>
      </c>
      <c r="D6968" s="1">
        <v>0</v>
      </c>
      <c r="E6968" s="1">
        <v>0</v>
      </c>
      <c r="F6968" s="1">
        <v>0</v>
      </c>
      <c r="G6968" t="s">
        <v>29</v>
      </c>
      <c r="H6968" s="1">
        <v>258</v>
      </c>
    </row>
    <row r="6969" spans="1:8">
      <c r="A6969" s="4" t="str">
        <f t="shared" si="108"/>
        <v>2012Nebraska</v>
      </c>
      <c r="B6969">
        <v>2012</v>
      </c>
      <c r="C6969" t="s">
        <v>34</v>
      </c>
      <c r="D6969" s="1">
        <v>0</v>
      </c>
      <c r="E6969" s="1">
        <v>0</v>
      </c>
      <c r="F6969" s="1">
        <v>0</v>
      </c>
      <c r="G6969" t="s">
        <v>30</v>
      </c>
      <c r="H6969" s="1">
        <v>1489</v>
      </c>
    </row>
    <row r="6970" spans="1:8">
      <c r="A6970" s="4" t="str">
        <f t="shared" si="108"/>
        <v>2012Nebraska</v>
      </c>
      <c r="B6970">
        <v>2012</v>
      </c>
      <c r="C6970" t="s">
        <v>34</v>
      </c>
      <c r="D6970" s="1">
        <v>0</v>
      </c>
      <c r="E6970" s="1">
        <v>0</v>
      </c>
      <c r="F6970" s="1">
        <v>0</v>
      </c>
      <c r="G6970" t="s">
        <v>31</v>
      </c>
      <c r="H6970" s="1">
        <v>176</v>
      </c>
    </row>
    <row r="6971" spans="1:8">
      <c r="A6971" s="4" t="str">
        <f t="shared" si="108"/>
        <v>2012Nebraska</v>
      </c>
      <c r="B6971">
        <v>2012</v>
      </c>
      <c r="C6971" t="s">
        <v>34</v>
      </c>
      <c r="D6971" s="1">
        <v>0</v>
      </c>
      <c r="E6971" s="1">
        <v>0</v>
      </c>
      <c r="F6971" s="1">
        <v>0</v>
      </c>
      <c r="G6971" t="s">
        <v>32</v>
      </c>
      <c r="H6971" s="1">
        <v>2223</v>
      </c>
    </row>
    <row r="6972" spans="1:8">
      <c r="A6972" s="4" t="str">
        <f t="shared" si="108"/>
        <v>2012Nebraska</v>
      </c>
      <c r="B6972">
        <v>2012</v>
      </c>
      <c r="C6972" t="s">
        <v>34</v>
      </c>
      <c r="D6972" s="1">
        <v>0</v>
      </c>
      <c r="E6972" s="1">
        <v>0</v>
      </c>
      <c r="F6972" s="1">
        <v>0</v>
      </c>
      <c r="G6972" t="s">
        <v>33</v>
      </c>
      <c r="H6972" s="1">
        <v>108</v>
      </c>
    </row>
    <row r="6973" spans="1:8">
      <c r="A6973" s="4" t="str">
        <f t="shared" si="108"/>
        <v>2012Nebraska</v>
      </c>
      <c r="B6973">
        <v>2012</v>
      </c>
      <c r="C6973" t="s">
        <v>34</v>
      </c>
      <c r="D6973" s="1">
        <v>0</v>
      </c>
      <c r="E6973" s="1">
        <v>0</v>
      </c>
      <c r="F6973" s="1">
        <v>0</v>
      </c>
      <c r="G6973" t="s">
        <v>34</v>
      </c>
      <c r="H6973" s="1">
        <v>0</v>
      </c>
    </row>
    <row r="6974" spans="1:8">
      <c r="A6974" s="4" t="str">
        <f t="shared" si="108"/>
        <v>2012Nebraska</v>
      </c>
      <c r="B6974">
        <v>2012</v>
      </c>
      <c r="C6974" t="s">
        <v>34</v>
      </c>
      <c r="D6974" s="1">
        <v>0</v>
      </c>
      <c r="E6974" s="1">
        <v>0</v>
      </c>
      <c r="F6974" s="1">
        <v>0</v>
      </c>
      <c r="G6974" t="s">
        <v>35</v>
      </c>
      <c r="H6974" s="1">
        <v>233</v>
      </c>
    </row>
    <row r="6975" spans="1:8">
      <c r="A6975" s="4" t="str">
        <f t="shared" si="108"/>
        <v>2012Nebraska</v>
      </c>
      <c r="B6975">
        <v>2012</v>
      </c>
      <c r="C6975" t="s">
        <v>34</v>
      </c>
      <c r="D6975" s="1">
        <v>0</v>
      </c>
      <c r="E6975" s="1">
        <v>0</v>
      </c>
      <c r="F6975" s="1">
        <v>0</v>
      </c>
      <c r="G6975" t="s">
        <v>36</v>
      </c>
      <c r="H6975" s="1">
        <v>0</v>
      </c>
    </row>
    <row r="6976" spans="1:8">
      <c r="A6976" s="4" t="str">
        <f t="shared" si="108"/>
        <v>2012Nebraska</v>
      </c>
      <c r="B6976">
        <v>2012</v>
      </c>
      <c r="C6976" t="s">
        <v>34</v>
      </c>
      <c r="D6976" s="1">
        <v>0</v>
      </c>
      <c r="E6976" s="1">
        <v>0</v>
      </c>
      <c r="F6976" s="1">
        <v>0</v>
      </c>
      <c r="G6976" t="s">
        <v>37</v>
      </c>
      <c r="H6976" s="1">
        <v>524</v>
      </c>
    </row>
    <row r="6977" spans="1:8">
      <c r="A6977" s="4" t="str">
        <f t="shared" si="108"/>
        <v>2012Nebraska</v>
      </c>
      <c r="B6977">
        <v>2012</v>
      </c>
      <c r="C6977" t="s">
        <v>34</v>
      </c>
      <c r="D6977" s="1">
        <v>0</v>
      </c>
      <c r="E6977" s="1">
        <v>0</v>
      </c>
      <c r="F6977" s="1">
        <v>0</v>
      </c>
      <c r="G6977" t="s">
        <v>38</v>
      </c>
      <c r="H6977" s="1">
        <v>158</v>
      </c>
    </row>
    <row r="6978" spans="1:8">
      <c r="A6978" s="4" t="str">
        <f t="shared" si="108"/>
        <v>2012Nebraska</v>
      </c>
      <c r="B6978">
        <v>2012</v>
      </c>
      <c r="C6978" t="s">
        <v>34</v>
      </c>
      <c r="D6978" s="1">
        <v>0</v>
      </c>
      <c r="E6978" s="1">
        <v>0</v>
      </c>
      <c r="F6978" s="1">
        <v>0</v>
      </c>
      <c r="G6978" t="s">
        <v>39</v>
      </c>
      <c r="H6978" s="1">
        <v>318</v>
      </c>
    </row>
    <row r="6979" spans="1:8">
      <c r="A6979" s="4" t="str">
        <f t="shared" ref="A6979:A7042" si="109">B6979&amp;C6979</f>
        <v>2012Nebraska</v>
      </c>
      <c r="B6979">
        <v>2012</v>
      </c>
      <c r="C6979" t="s">
        <v>34</v>
      </c>
      <c r="D6979" s="1">
        <v>0</v>
      </c>
      <c r="E6979" s="1">
        <v>0</v>
      </c>
      <c r="F6979" s="1">
        <v>0</v>
      </c>
      <c r="G6979" t="s">
        <v>40</v>
      </c>
      <c r="H6979" s="1">
        <v>874</v>
      </c>
    </row>
    <row r="6980" spans="1:8">
      <c r="A6980" s="4" t="str">
        <f t="shared" si="109"/>
        <v>2012Nebraska</v>
      </c>
      <c r="B6980">
        <v>2012</v>
      </c>
      <c r="C6980" t="s">
        <v>34</v>
      </c>
      <c r="D6980" s="1">
        <v>0</v>
      </c>
      <c r="E6980" s="1">
        <v>0</v>
      </c>
      <c r="F6980" s="1">
        <v>0</v>
      </c>
      <c r="G6980" t="s">
        <v>41</v>
      </c>
      <c r="H6980" s="1">
        <v>497</v>
      </c>
    </row>
    <row r="6981" spans="1:8">
      <c r="A6981" s="4" t="str">
        <f t="shared" si="109"/>
        <v>2012Nebraska</v>
      </c>
      <c r="B6981">
        <v>2012</v>
      </c>
      <c r="C6981" t="s">
        <v>34</v>
      </c>
      <c r="D6981" s="1">
        <v>0</v>
      </c>
      <c r="E6981" s="1">
        <v>0</v>
      </c>
      <c r="F6981" s="1">
        <v>0</v>
      </c>
      <c r="G6981" t="s">
        <v>42</v>
      </c>
      <c r="H6981" s="1">
        <v>563</v>
      </c>
    </row>
    <row r="6982" spans="1:8">
      <c r="A6982" s="4" t="str">
        <f t="shared" si="109"/>
        <v>2012Nebraska</v>
      </c>
      <c r="B6982">
        <v>2012</v>
      </c>
      <c r="C6982" t="s">
        <v>34</v>
      </c>
      <c r="D6982" s="1">
        <v>0</v>
      </c>
      <c r="E6982" s="1">
        <v>0</v>
      </c>
      <c r="F6982" s="1">
        <v>0</v>
      </c>
      <c r="G6982" t="s">
        <v>43</v>
      </c>
      <c r="H6982" s="1">
        <v>587</v>
      </c>
    </row>
    <row r="6983" spans="1:8">
      <c r="A6983" s="4" t="str">
        <f t="shared" si="109"/>
        <v>2012Nebraska</v>
      </c>
      <c r="B6983">
        <v>2012</v>
      </c>
      <c r="C6983" t="s">
        <v>34</v>
      </c>
      <c r="D6983" s="1">
        <v>0</v>
      </c>
      <c r="E6983" s="1">
        <v>0</v>
      </c>
      <c r="F6983" s="1">
        <v>0</v>
      </c>
      <c r="G6983" t="s">
        <v>44</v>
      </c>
      <c r="H6983" s="1">
        <v>106</v>
      </c>
    </row>
    <row r="6984" spans="1:8">
      <c r="A6984" s="4" t="str">
        <f t="shared" si="109"/>
        <v>2012Nebraska</v>
      </c>
      <c r="B6984">
        <v>2012</v>
      </c>
      <c r="C6984" t="s">
        <v>34</v>
      </c>
      <c r="D6984" s="1">
        <v>0</v>
      </c>
      <c r="E6984" s="1">
        <v>0</v>
      </c>
      <c r="F6984" s="1">
        <v>0</v>
      </c>
      <c r="G6984" t="s">
        <v>45</v>
      </c>
      <c r="H6984" s="1">
        <v>702</v>
      </c>
    </row>
    <row r="6985" spans="1:8">
      <c r="A6985" s="4" t="str">
        <f t="shared" si="109"/>
        <v>2012Nebraska</v>
      </c>
      <c r="B6985">
        <v>2012</v>
      </c>
      <c r="C6985" t="s">
        <v>34</v>
      </c>
      <c r="D6985" s="1">
        <v>0</v>
      </c>
      <c r="E6985" s="1">
        <v>0</v>
      </c>
      <c r="F6985" s="1">
        <v>0</v>
      </c>
      <c r="G6985" t="s">
        <v>46</v>
      </c>
      <c r="H6985" s="1">
        <v>0</v>
      </c>
    </row>
    <row r="6986" spans="1:8">
      <c r="A6986" s="4" t="str">
        <f t="shared" si="109"/>
        <v>2012Nebraska</v>
      </c>
      <c r="B6986">
        <v>2012</v>
      </c>
      <c r="C6986" t="s">
        <v>34</v>
      </c>
      <c r="D6986" s="1">
        <v>0</v>
      </c>
      <c r="E6986" s="1">
        <v>0</v>
      </c>
      <c r="F6986" s="1">
        <v>0</v>
      </c>
      <c r="G6986" t="s">
        <v>47</v>
      </c>
      <c r="H6986" s="1">
        <v>456</v>
      </c>
    </row>
    <row r="6987" spans="1:8">
      <c r="A6987" s="4" t="str">
        <f t="shared" si="109"/>
        <v>2012Nebraska</v>
      </c>
      <c r="B6987">
        <v>2012</v>
      </c>
      <c r="C6987" t="s">
        <v>34</v>
      </c>
      <c r="D6987" s="1">
        <v>0</v>
      </c>
      <c r="E6987" s="1">
        <v>0</v>
      </c>
      <c r="F6987" s="1">
        <v>0</v>
      </c>
      <c r="G6987" t="s">
        <v>48</v>
      </c>
      <c r="H6987" s="1">
        <v>2507</v>
      </c>
    </row>
    <row r="6988" spans="1:8">
      <c r="A6988" s="4" t="str">
        <f t="shared" si="109"/>
        <v>2012Nebraska</v>
      </c>
      <c r="B6988">
        <v>2012</v>
      </c>
      <c r="C6988" t="s">
        <v>34</v>
      </c>
      <c r="D6988" s="1">
        <v>0</v>
      </c>
      <c r="E6988" s="1">
        <v>0</v>
      </c>
      <c r="F6988" s="1">
        <v>0</v>
      </c>
      <c r="G6988" t="s">
        <v>49</v>
      </c>
      <c r="H6988" s="1">
        <v>232</v>
      </c>
    </row>
    <row r="6989" spans="1:8">
      <c r="A6989" s="4" t="str">
        <f t="shared" si="109"/>
        <v>2012Nebraska</v>
      </c>
      <c r="B6989">
        <v>2012</v>
      </c>
      <c r="C6989" t="s">
        <v>34</v>
      </c>
      <c r="D6989" s="1">
        <v>0</v>
      </c>
      <c r="E6989" s="1">
        <v>0</v>
      </c>
      <c r="F6989" s="1">
        <v>0</v>
      </c>
      <c r="G6989" t="s">
        <v>50</v>
      </c>
      <c r="H6989" s="1">
        <v>3130</v>
      </c>
    </row>
    <row r="6990" spans="1:8">
      <c r="A6990" s="4" t="str">
        <f t="shared" si="109"/>
        <v>2012Nebraska</v>
      </c>
      <c r="B6990">
        <v>2012</v>
      </c>
      <c r="C6990" t="s">
        <v>34</v>
      </c>
      <c r="D6990" s="1">
        <v>0</v>
      </c>
      <c r="E6990" s="1">
        <v>0</v>
      </c>
      <c r="F6990" s="1">
        <v>0</v>
      </c>
      <c r="G6990" t="s">
        <v>51</v>
      </c>
      <c r="H6990" s="1">
        <v>229</v>
      </c>
    </row>
    <row r="6991" spans="1:8">
      <c r="A6991" s="4" t="str">
        <f t="shared" si="109"/>
        <v>2012Nebraska</v>
      </c>
      <c r="B6991">
        <v>2012</v>
      </c>
      <c r="C6991" t="s">
        <v>34</v>
      </c>
      <c r="D6991" s="1">
        <v>0</v>
      </c>
      <c r="E6991" s="1">
        <v>0</v>
      </c>
      <c r="F6991" s="1">
        <v>0</v>
      </c>
      <c r="G6991" t="s">
        <v>52</v>
      </c>
      <c r="H6991" s="1">
        <v>79</v>
      </c>
    </row>
    <row r="6992" spans="1:8">
      <c r="A6992" s="4" t="str">
        <f t="shared" si="109"/>
        <v>2012Nebraska</v>
      </c>
      <c r="B6992">
        <v>2012</v>
      </c>
      <c r="C6992" t="s">
        <v>34</v>
      </c>
      <c r="D6992" s="1">
        <v>0</v>
      </c>
      <c r="E6992" s="1">
        <v>0</v>
      </c>
      <c r="F6992" s="1">
        <v>0</v>
      </c>
      <c r="G6992" t="s">
        <v>53</v>
      </c>
      <c r="H6992" s="1">
        <v>1076</v>
      </c>
    </row>
    <row r="6993" spans="1:8">
      <c r="A6993" s="4" t="str">
        <f t="shared" si="109"/>
        <v>2012Nebraska</v>
      </c>
      <c r="B6993">
        <v>2012</v>
      </c>
      <c r="C6993" t="s">
        <v>34</v>
      </c>
      <c r="D6993" s="1">
        <v>0</v>
      </c>
      <c r="E6993" s="1">
        <v>0</v>
      </c>
      <c r="F6993" s="1">
        <v>0</v>
      </c>
      <c r="G6993" t="s">
        <v>54</v>
      </c>
      <c r="H6993" s="1">
        <v>1327</v>
      </c>
    </row>
    <row r="6994" spans="1:8">
      <c r="A6994" s="4" t="str">
        <f t="shared" si="109"/>
        <v>2012Nebraska</v>
      </c>
      <c r="B6994">
        <v>2012</v>
      </c>
      <c r="C6994" t="s">
        <v>34</v>
      </c>
      <c r="D6994" s="1">
        <v>0</v>
      </c>
      <c r="E6994" s="1">
        <v>0</v>
      </c>
      <c r="F6994" s="1">
        <v>0</v>
      </c>
      <c r="G6994" t="s">
        <v>55</v>
      </c>
      <c r="H6994" s="1">
        <v>111</v>
      </c>
    </row>
    <row r="6995" spans="1:8">
      <c r="A6995" s="4" t="str">
        <f t="shared" si="109"/>
        <v>2012Nebraska</v>
      </c>
      <c r="B6995">
        <v>2012</v>
      </c>
      <c r="C6995" t="s">
        <v>34</v>
      </c>
      <c r="D6995" s="1">
        <v>0</v>
      </c>
      <c r="E6995" s="1">
        <v>0</v>
      </c>
      <c r="F6995" s="1">
        <v>0</v>
      </c>
      <c r="G6995" t="s">
        <v>56</v>
      </c>
      <c r="H6995" s="1">
        <v>316</v>
      </c>
    </row>
    <row r="6996" spans="1:8">
      <c r="A6996" s="4" t="str">
        <f t="shared" si="109"/>
        <v>2012Nebraska</v>
      </c>
      <c r="B6996">
        <v>2012</v>
      </c>
      <c r="C6996" t="s">
        <v>34</v>
      </c>
      <c r="D6996" s="1">
        <v>0</v>
      </c>
      <c r="E6996" s="1">
        <v>0</v>
      </c>
      <c r="F6996" s="1">
        <v>0</v>
      </c>
      <c r="G6996" t="s">
        <v>57</v>
      </c>
      <c r="H6996" s="1">
        <v>917</v>
      </c>
    </row>
    <row r="6997" spans="1:8">
      <c r="A6997" s="4" t="str">
        <f t="shared" si="109"/>
        <v>2012Nebraska</v>
      </c>
      <c r="B6997">
        <v>2012</v>
      </c>
      <c r="C6997" t="s">
        <v>34</v>
      </c>
      <c r="D6997" s="1">
        <v>0</v>
      </c>
      <c r="E6997" s="1">
        <v>0</v>
      </c>
      <c r="F6997" s="1">
        <v>0</v>
      </c>
      <c r="G6997" t="s">
        <v>58</v>
      </c>
      <c r="H6997" s="1">
        <v>0</v>
      </c>
    </row>
    <row r="6998" spans="1:8">
      <c r="A6998" s="4" t="str">
        <f t="shared" si="109"/>
        <v>2012Nevada</v>
      </c>
      <c r="B6998">
        <v>2012</v>
      </c>
      <c r="C6998" s="4" t="s">
        <v>35</v>
      </c>
      <c r="D6998" s="1">
        <v>2725280</v>
      </c>
      <c r="E6998" s="1">
        <v>2105070</v>
      </c>
      <c r="F6998" s="1">
        <v>481496</v>
      </c>
      <c r="G6998">
        <v>0</v>
      </c>
      <c r="H6998" s="1">
        <v>0</v>
      </c>
    </row>
    <row r="6999" spans="1:8">
      <c r="A6999" s="4" t="str">
        <f t="shared" si="109"/>
        <v>2012Nevada</v>
      </c>
      <c r="B6999">
        <v>2012</v>
      </c>
      <c r="C6999" t="s">
        <v>35</v>
      </c>
      <c r="D6999" s="1">
        <v>0</v>
      </c>
      <c r="E6999" s="1">
        <v>0</v>
      </c>
      <c r="F6999" s="1">
        <v>0</v>
      </c>
      <c r="G6999" t="s">
        <v>7</v>
      </c>
      <c r="H6999" s="1">
        <v>761</v>
      </c>
    </row>
    <row r="7000" spans="1:8">
      <c r="A7000" s="4" t="str">
        <f t="shared" si="109"/>
        <v>2012Nevada</v>
      </c>
      <c r="B7000">
        <v>2012</v>
      </c>
      <c r="C7000" t="s">
        <v>35</v>
      </c>
      <c r="D7000" s="1">
        <v>0</v>
      </c>
      <c r="E7000" s="1">
        <v>0</v>
      </c>
      <c r="F7000" s="1">
        <v>0</v>
      </c>
      <c r="G7000" t="s">
        <v>8</v>
      </c>
      <c r="H7000" s="1">
        <v>2161</v>
      </c>
    </row>
    <row r="7001" spans="1:8">
      <c r="A7001" s="4" t="str">
        <f t="shared" si="109"/>
        <v>2012Nevada</v>
      </c>
      <c r="B7001">
        <v>2012</v>
      </c>
      <c r="C7001" t="s">
        <v>35</v>
      </c>
      <c r="D7001" s="1">
        <v>0</v>
      </c>
      <c r="E7001" s="1">
        <v>0</v>
      </c>
      <c r="F7001" s="1">
        <v>0</v>
      </c>
      <c r="G7001" t="s">
        <v>9</v>
      </c>
      <c r="H7001" s="1">
        <v>8748</v>
      </c>
    </row>
    <row r="7002" spans="1:8">
      <c r="A7002" s="4" t="str">
        <f t="shared" si="109"/>
        <v>2012Nevada</v>
      </c>
      <c r="B7002">
        <v>2012</v>
      </c>
      <c r="C7002" t="s">
        <v>35</v>
      </c>
      <c r="D7002" s="1">
        <v>0</v>
      </c>
      <c r="E7002" s="1">
        <v>0</v>
      </c>
      <c r="F7002" s="1">
        <v>0</v>
      </c>
      <c r="G7002" t="s">
        <v>10</v>
      </c>
      <c r="H7002" s="1">
        <v>353</v>
      </c>
    </row>
    <row r="7003" spans="1:8">
      <c r="A7003" s="4" t="str">
        <f t="shared" si="109"/>
        <v>2012Nevada</v>
      </c>
      <c r="B7003">
        <v>2012</v>
      </c>
      <c r="C7003" t="s">
        <v>35</v>
      </c>
      <c r="D7003" s="1">
        <v>0</v>
      </c>
      <c r="E7003" s="1">
        <v>0</v>
      </c>
      <c r="F7003" s="1">
        <v>0</v>
      </c>
      <c r="G7003" t="s">
        <v>11</v>
      </c>
      <c r="H7003" s="1">
        <v>49978</v>
      </c>
    </row>
    <row r="7004" spans="1:8">
      <c r="A7004" s="4" t="str">
        <f t="shared" si="109"/>
        <v>2012Nevada</v>
      </c>
      <c r="B7004">
        <v>2012</v>
      </c>
      <c r="C7004" t="s">
        <v>35</v>
      </c>
      <c r="D7004" s="1">
        <v>0</v>
      </c>
      <c r="E7004" s="1">
        <v>0</v>
      </c>
      <c r="F7004" s="1">
        <v>0</v>
      </c>
      <c r="G7004" t="s">
        <v>12</v>
      </c>
      <c r="H7004" s="1">
        <v>6402</v>
      </c>
    </row>
    <row r="7005" spans="1:8">
      <c r="A7005" s="4" t="str">
        <f t="shared" si="109"/>
        <v>2012Nevada</v>
      </c>
      <c r="B7005">
        <v>2012</v>
      </c>
      <c r="C7005" t="s">
        <v>35</v>
      </c>
      <c r="D7005" s="1">
        <v>0</v>
      </c>
      <c r="E7005" s="1">
        <v>0</v>
      </c>
      <c r="F7005" s="1">
        <v>0</v>
      </c>
      <c r="G7005" t="s">
        <v>13</v>
      </c>
      <c r="H7005" s="1">
        <v>143</v>
      </c>
    </row>
    <row r="7006" spans="1:8">
      <c r="A7006" s="4" t="str">
        <f t="shared" si="109"/>
        <v>2012Nevada</v>
      </c>
      <c r="B7006">
        <v>2012</v>
      </c>
      <c r="C7006" t="s">
        <v>35</v>
      </c>
      <c r="D7006" s="1">
        <v>0</v>
      </c>
      <c r="E7006" s="1">
        <v>0</v>
      </c>
      <c r="F7006" s="1">
        <v>0</v>
      </c>
      <c r="G7006" t="s">
        <v>14</v>
      </c>
      <c r="H7006" s="1">
        <v>373</v>
      </c>
    </row>
    <row r="7007" spans="1:8">
      <c r="A7007" s="4" t="str">
        <f t="shared" si="109"/>
        <v>2012Nevada</v>
      </c>
      <c r="B7007">
        <v>2012</v>
      </c>
      <c r="C7007" t="s">
        <v>35</v>
      </c>
      <c r="D7007" s="1">
        <v>0</v>
      </c>
      <c r="E7007" s="1">
        <v>0</v>
      </c>
      <c r="F7007" s="1">
        <v>0</v>
      </c>
      <c r="G7007" t="s">
        <v>15</v>
      </c>
      <c r="H7007" s="1">
        <v>468</v>
      </c>
    </row>
    <row r="7008" spans="1:8">
      <c r="A7008" s="4" t="str">
        <f t="shared" si="109"/>
        <v>2012Nevada</v>
      </c>
      <c r="B7008">
        <v>2012</v>
      </c>
      <c r="C7008" t="s">
        <v>35</v>
      </c>
      <c r="D7008" s="1">
        <v>0</v>
      </c>
      <c r="E7008" s="1">
        <v>0</v>
      </c>
      <c r="F7008" s="1">
        <v>0</v>
      </c>
      <c r="G7008" t="s">
        <v>16</v>
      </c>
      <c r="H7008" s="1">
        <v>3381</v>
      </c>
    </row>
    <row r="7009" spans="1:8">
      <c r="A7009" s="4" t="str">
        <f t="shared" si="109"/>
        <v>2012Nevada</v>
      </c>
      <c r="B7009">
        <v>2012</v>
      </c>
      <c r="C7009" t="s">
        <v>35</v>
      </c>
      <c r="D7009" s="1">
        <v>0</v>
      </c>
      <c r="E7009" s="1">
        <v>0</v>
      </c>
      <c r="F7009" s="1">
        <v>0</v>
      </c>
      <c r="G7009" t="s">
        <v>17</v>
      </c>
      <c r="H7009" s="1">
        <v>745</v>
      </c>
    </row>
    <row r="7010" spans="1:8">
      <c r="A7010" s="4" t="str">
        <f t="shared" si="109"/>
        <v>2012Nevada</v>
      </c>
      <c r="B7010">
        <v>2012</v>
      </c>
      <c r="C7010" t="s">
        <v>35</v>
      </c>
      <c r="D7010" s="1">
        <v>0</v>
      </c>
      <c r="E7010" s="1">
        <v>0</v>
      </c>
      <c r="F7010" s="1">
        <v>0</v>
      </c>
      <c r="G7010" t="s">
        <v>18</v>
      </c>
      <c r="H7010" s="1">
        <v>2053</v>
      </c>
    </row>
    <row r="7011" spans="1:8">
      <c r="A7011" s="4" t="str">
        <f t="shared" si="109"/>
        <v>2012Nevada</v>
      </c>
      <c r="B7011">
        <v>2012</v>
      </c>
      <c r="C7011" t="s">
        <v>35</v>
      </c>
      <c r="D7011" s="1">
        <v>0</v>
      </c>
      <c r="E7011" s="1">
        <v>0</v>
      </c>
      <c r="F7011" s="1">
        <v>0</v>
      </c>
      <c r="G7011" t="s">
        <v>19</v>
      </c>
      <c r="H7011" s="1">
        <v>1503</v>
      </c>
    </row>
    <row r="7012" spans="1:8">
      <c r="A7012" s="4" t="str">
        <f t="shared" si="109"/>
        <v>2012Nevada</v>
      </c>
      <c r="B7012">
        <v>2012</v>
      </c>
      <c r="C7012" t="s">
        <v>35</v>
      </c>
      <c r="D7012" s="1">
        <v>0</v>
      </c>
      <c r="E7012" s="1">
        <v>0</v>
      </c>
      <c r="F7012" s="1">
        <v>0</v>
      </c>
      <c r="G7012" t="s">
        <v>20</v>
      </c>
      <c r="H7012" s="1">
        <v>2822</v>
      </c>
    </row>
    <row r="7013" spans="1:8">
      <c r="A7013" s="4" t="str">
        <f t="shared" si="109"/>
        <v>2012Nevada</v>
      </c>
      <c r="B7013">
        <v>2012</v>
      </c>
      <c r="C7013" t="s">
        <v>35</v>
      </c>
      <c r="D7013" s="1">
        <v>0</v>
      </c>
      <c r="E7013" s="1">
        <v>0</v>
      </c>
      <c r="F7013" s="1">
        <v>0</v>
      </c>
      <c r="G7013" t="s">
        <v>21</v>
      </c>
      <c r="H7013" s="1">
        <v>362</v>
      </c>
    </row>
    <row r="7014" spans="1:8">
      <c r="A7014" s="4" t="str">
        <f t="shared" si="109"/>
        <v>2012Nevada</v>
      </c>
      <c r="B7014">
        <v>2012</v>
      </c>
      <c r="C7014" t="s">
        <v>35</v>
      </c>
      <c r="D7014" s="1">
        <v>0</v>
      </c>
      <c r="E7014" s="1">
        <v>0</v>
      </c>
      <c r="F7014" s="1">
        <v>0</v>
      </c>
      <c r="G7014" t="s">
        <v>22</v>
      </c>
      <c r="H7014" s="1">
        <v>714</v>
      </c>
    </row>
    <row r="7015" spans="1:8">
      <c r="A7015" s="4" t="str">
        <f t="shared" si="109"/>
        <v>2012Nevada</v>
      </c>
      <c r="B7015">
        <v>2012</v>
      </c>
      <c r="C7015" t="s">
        <v>35</v>
      </c>
      <c r="D7015" s="1">
        <v>0</v>
      </c>
      <c r="E7015" s="1">
        <v>0</v>
      </c>
      <c r="F7015" s="1">
        <v>0</v>
      </c>
      <c r="G7015" t="s">
        <v>23</v>
      </c>
      <c r="H7015" s="1">
        <v>1202</v>
      </c>
    </row>
    <row r="7016" spans="1:8">
      <c r="A7016" s="4" t="str">
        <f t="shared" si="109"/>
        <v>2012Nevada</v>
      </c>
      <c r="B7016">
        <v>2012</v>
      </c>
      <c r="C7016" t="s">
        <v>35</v>
      </c>
      <c r="D7016" s="1">
        <v>0</v>
      </c>
      <c r="E7016" s="1">
        <v>0</v>
      </c>
      <c r="F7016" s="1">
        <v>0</v>
      </c>
      <c r="G7016" t="s">
        <v>24</v>
      </c>
      <c r="H7016" s="1">
        <v>952</v>
      </c>
    </row>
    <row r="7017" spans="1:8">
      <c r="A7017" s="4" t="str">
        <f t="shared" si="109"/>
        <v>2012Nevada</v>
      </c>
      <c r="B7017">
        <v>2012</v>
      </c>
      <c r="C7017" t="s">
        <v>35</v>
      </c>
      <c r="D7017" s="1">
        <v>0</v>
      </c>
      <c r="E7017" s="1">
        <v>0</v>
      </c>
      <c r="F7017" s="1">
        <v>0</v>
      </c>
      <c r="G7017" t="s">
        <v>25</v>
      </c>
      <c r="H7017" s="1">
        <v>421</v>
      </c>
    </row>
    <row r="7018" spans="1:8">
      <c r="A7018" s="4" t="str">
        <f t="shared" si="109"/>
        <v>2012Nevada</v>
      </c>
      <c r="B7018">
        <v>2012</v>
      </c>
      <c r="C7018" t="s">
        <v>35</v>
      </c>
      <c r="D7018" s="1">
        <v>0</v>
      </c>
      <c r="E7018" s="1">
        <v>0</v>
      </c>
      <c r="F7018" s="1">
        <v>0</v>
      </c>
      <c r="G7018" t="s">
        <v>26</v>
      </c>
      <c r="H7018" s="1">
        <v>209</v>
      </c>
    </row>
    <row r="7019" spans="1:8">
      <c r="A7019" s="4" t="str">
        <f t="shared" si="109"/>
        <v>2012Nevada</v>
      </c>
      <c r="B7019">
        <v>2012</v>
      </c>
      <c r="C7019" t="s">
        <v>35</v>
      </c>
      <c r="D7019" s="1">
        <v>0</v>
      </c>
      <c r="E7019" s="1">
        <v>0</v>
      </c>
      <c r="F7019" s="1">
        <v>0</v>
      </c>
      <c r="G7019" t="s">
        <v>27</v>
      </c>
      <c r="H7019" s="1">
        <v>934</v>
      </c>
    </row>
    <row r="7020" spans="1:8">
      <c r="A7020" s="4" t="str">
        <f t="shared" si="109"/>
        <v>2012Nevada</v>
      </c>
      <c r="B7020">
        <v>2012</v>
      </c>
      <c r="C7020" t="s">
        <v>35</v>
      </c>
      <c r="D7020" s="1">
        <v>0</v>
      </c>
      <c r="E7020" s="1">
        <v>0</v>
      </c>
      <c r="F7020" s="1">
        <v>0</v>
      </c>
      <c r="G7020" t="s">
        <v>28</v>
      </c>
      <c r="H7020" s="1">
        <v>318</v>
      </c>
    </row>
    <row r="7021" spans="1:8">
      <c r="A7021" s="4" t="str">
        <f t="shared" si="109"/>
        <v>2012Nevada</v>
      </c>
      <c r="B7021">
        <v>2012</v>
      </c>
      <c r="C7021" t="s">
        <v>35</v>
      </c>
      <c r="D7021" s="1">
        <v>0</v>
      </c>
      <c r="E7021" s="1">
        <v>0</v>
      </c>
      <c r="F7021" s="1">
        <v>0</v>
      </c>
      <c r="G7021" t="s">
        <v>29</v>
      </c>
      <c r="H7021" s="1">
        <v>1235</v>
      </c>
    </row>
    <row r="7022" spans="1:8">
      <c r="A7022" s="4" t="str">
        <f t="shared" si="109"/>
        <v>2012Nevada</v>
      </c>
      <c r="B7022">
        <v>2012</v>
      </c>
      <c r="C7022" t="s">
        <v>35</v>
      </c>
      <c r="D7022" s="1">
        <v>0</v>
      </c>
      <c r="E7022" s="1">
        <v>0</v>
      </c>
      <c r="F7022" s="1">
        <v>0</v>
      </c>
      <c r="G7022" t="s">
        <v>30</v>
      </c>
      <c r="H7022" s="1">
        <v>1157</v>
      </c>
    </row>
    <row r="7023" spans="1:8">
      <c r="A7023" s="4" t="str">
        <f t="shared" si="109"/>
        <v>2012Nevada</v>
      </c>
      <c r="B7023">
        <v>2012</v>
      </c>
      <c r="C7023" t="s">
        <v>35</v>
      </c>
      <c r="D7023" s="1">
        <v>0</v>
      </c>
      <c r="E7023" s="1">
        <v>0</v>
      </c>
      <c r="F7023" s="1">
        <v>0</v>
      </c>
      <c r="G7023" t="s">
        <v>31</v>
      </c>
      <c r="H7023" s="1">
        <v>783</v>
      </c>
    </row>
    <row r="7024" spans="1:8">
      <c r="A7024" s="4" t="str">
        <f t="shared" si="109"/>
        <v>2012Nevada</v>
      </c>
      <c r="B7024">
        <v>2012</v>
      </c>
      <c r="C7024" t="s">
        <v>35</v>
      </c>
      <c r="D7024" s="1">
        <v>0</v>
      </c>
      <c r="E7024" s="1">
        <v>0</v>
      </c>
      <c r="F7024" s="1">
        <v>0</v>
      </c>
      <c r="G7024" t="s">
        <v>32</v>
      </c>
      <c r="H7024" s="1">
        <v>694</v>
      </c>
    </row>
    <row r="7025" spans="1:8">
      <c r="A7025" s="4" t="str">
        <f t="shared" si="109"/>
        <v>2012Nevada</v>
      </c>
      <c r="B7025">
        <v>2012</v>
      </c>
      <c r="C7025" t="s">
        <v>35</v>
      </c>
      <c r="D7025" s="1">
        <v>0</v>
      </c>
      <c r="E7025" s="1">
        <v>0</v>
      </c>
      <c r="F7025" s="1">
        <v>0</v>
      </c>
      <c r="G7025" t="s">
        <v>33</v>
      </c>
      <c r="H7025" s="1">
        <v>1086</v>
      </c>
    </row>
    <row r="7026" spans="1:8">
      <c r="A7026" s="4" t="str">
        <f t="shared" si="109"/>
        <v>2012Nevada</v>
      </c>
      <c r="B7026">
        <v>2012</v>
      </c>
      <c r="C7026" t="s">
        <v>35</v>
      </c>
      <c r="D7026" s="1">
        <v>0</v>
      </c>
      <c r="E7026" s="1">
        <v>0</v>
      </c>
      <c r="F7026" s="1">
        <v>0</v>
      </c>
      <c r="G7026" t="s">
        <v>34</v>
      </c>
      <c r="H7026" s="1">
        <v>714</v>
      </c>
    </row>
    <row r="7027" spans="1:8">
      <c r="A7027" s="4" t="str">
        <f t="shared" si="109"/>
        <v>2012Nevada</v>
      </c>
      <c r="B7027">
        <v>2012</v>
      </c>
      <c r="C7027" t="s">
        <v>35</v>
      </c>
      <c r="D7027" s="1">
        <v>0</v>
      </c>
      <c r="E7027" s="1">
        <v>0</v>
      </c>
      <c r="F7027" s="1">
        <v>0</v>
      </c>
      <c r="G7027" t="s">
        <v>35</v>
      </c>
      <c r="H7027" s="1">
        <v>0</v>
      </c>
    </row>
    <row r="7028" spans="1:8">
      <c r="A7028" s="4" t="str">
        <f t="shared" si="109"/>
        <v>2012Nevada</v>
      </c>
      <c r="B7028">
        <v>2012</v>
      </c>
      <c r="C7028" t="s">
        <v>35</v>
      </c>
      <c r="D7028" s="1">
        <v>0</v>
      </c>
      <c r="E7028" s="1">
        <v>0</v>
      </c>
      <c r="F7028" s="1">
        <v>0</v>
      </c>
      <c r="G7028" t="s">
        <v>36</v>
      </c>
      <c r="H7028" s="1">
        <v>175</v>
      </c>
    </row>
    <row r="7029" spans="1:8">
      <c r="A7029" s="4" t="str">
        <f t="shared" si="109"/>
        <v>2012Nevada</v>
      </c>
      <c r="B7029">
        <v>2012</v>
      </c>
      <c r="C7029" t="s">
        <v>35</v>
      </c>
      <c r="D7029" s="1">
        <v>0</v>
      </c>
      <c r="E7029" s="1">
        <v>0</v>
      </c>
      <c r="F7029" s="1">
        <v>0</v>
      </c>
      <c r="G7029" t="s">
        <v>37</v>
      </c>
      <c r="H7029" s="1">
        <v>912</v>
      </c>
    </row>
    <row r="7030" spans="1:8">
      <c r="A7030" s="4" t="str">
        <f t="shared" si="109"/>
        <v>2012Nevada</v>
      </c>
      <c r="B7030">
        <v>2012</v>
      </c>
      <c r="C7030" t="s">
        <v>35</v>
      </c>
      <c r="D7030" s="1">
        <v>0</v>
      </c>
      <c r="E7030" s="1">
        <v>0</v>
      </c>
      <c r="F7030" s="1">
        <v>0</v>
      </c>
      <c r="G7030" t="s">
        <v>38</v>
      </c>
      <c r="H7030" s="1">
        <v>1138</v>
      </c>
    </row>
    <row r="7031" spans="1:8">
      <c r="A7031" s="4" t="str">
        <f t="shared" si="109"/>
        <v>2012Nevada</v>
      </c>
      <c r="B7031">
        <v>2012</v>
      </c>
      <c r="C7031" t="s">
        <v>35</v>
      </c>
      <c r="D7031" s="1">
        <v>0</v>
      </c>
      <c r="E7031" s="1">
        <v>0</v>
      </c>
      <c r="F7031" s="1">
        <v>0</v>
      </c>
      <c r="G7031" t="s">
        <v>39</v>
      </c>
      <c r="H7031" s="1">
        <v>3521</v>
      </c>
    </row>
    <row r="7032" spans="1:8">
      <c r="A7032" s="4" t="str">
        <f t="shared" si="109"/>
        <v>2012Nevada</v>
      </c>
      <c r="B7032">
        <v>2012</v>
      </c>
      <c r="C7032" t="s">
        <v>35</v>
      </c>
      <c r="D7032" s="1">
        <v>0</v>
      </c>
      <c r="E7032" s="1">
        <v>0</v>
      </c>
      <c r="F7032" s="1">
        <v>0</v>
      </c>
      <c r="G7032" t="s">
        <v>40</v>
      </c>
      <c r="H7032" s="1">
        <v>767</v>
      </c>
    </row>
    <row r="7033" spans="1:8">
      <c r="A7033" s="4" t="str">
        <f t="shared" si="109"/>
        <v>2012Nevada</v>
      </c>
      <c r="B7033">
        <v>2012</v>
      </c>
      <c r="C7033" t="s">
        <v>35</v>
      </c>
      <c r="D7033" s="1">
        <v>0</v>
      </c>
      <c r="E7033" s="1">
        <v>0</v>
      </c>
      <c r="F7033" s="1">
        <v>0</v>
      </c>
      <c r="G7033" t="s">
        <v>41</v>
      </c>
      <c r="H7033" s="1">
        <v>702</v>
      </c>
    </row>
    <row r="7034" spans="1:8">
      <c r="A7034" s="4" t="str">
        <f t="shared" si="109"/>
        <v>2012Nevada</v>
      </c>
      <c r="B7034">
        <v>2012</v>
      </c>
      <c r="C7034" t="s">
        <v>35</v>
      </c>
      <c r="D7034" s="1">
        <v>0</v>
      </c>
      <c r="E7034" s="1">
        <v>0</v>
      </c>
      <c r="F7034" s="1">
        <v>0</v>
      </c>
      <c r="G7034" t="s">
        <v>42</v>
      </c>
      <c r="H7034" s="1">
        <v>1407</v>
      </c>
    </row>
    <row r="7035" spans="1:8">
      <c r="A7035" s="4" t="str">
        <f t="shared" si="109"/>
        <v>2012Nevada</v>
      </c>
      <c r="B7035">
        <v>2012</v>
      </c>
      <c r="C7035" t="s">
        <v>35</v>
      </c>
      <c r="D7035" s="1">
        <v>0</v>
      </c>
      <c r="E7035" s="1">
        <v>0</v>
      </c>
      <c r="F7035" s="1">
        <v>0</v>
      </c>
      <c r="G7035" t="s">
        <v>43</v>
      </c>
      <c r="H7035" s="1">
        <v>1520</v>
      </c>
    </row>
    <row r="7036" spans="1:8">
      <c r="A7036" s="4" t="str">
        <f t="shared" si="109"/>
        <v>2012Nevada</v>
      </c>
      <c r="B7036">
        <v>2012</v>
      </c>
      <c r="C7036" t="s">
        <v>35</v>
      </c>
      <c r="D7036" s="1">
        <v>0</v>
      </c>
      <c r="E7036" s="1">
        <v>0</v>
      </c>
      <c r="F7036" s="1">
        <v>0</v>
      </c>
      <c r="G7036" t="s">
        <v>44</v>
      </c>
      <c r="H7036" s="1">
        <v>3101</v>
      </c>
    </row>
    <row r="7037" spans="1:8">
      <c r="A7037" s="4" t="str">
        <f t="shared" si="109"/>
        <v>2012Nevada</v>
      </c>
      <c r="B7037">
        <v>2012</v>
      </c>
      <c r="C7037" t="s">
        <v>35</v>
      </c>
      <c r="D7037" s="1">
        <v>0</v>
      </c>
      <c r="E7037" s="1">
        <v>0</v>
      </c>
      <c r="F7037" s="1">
        <v>0</v>
      </c>
      <c r="G7037" t="s">
        <v>45</v>
      </c>
      <c r="H7037" s="1">
        <v>1601</v>
      </c>
    </row>
    <row r="7038" spans="1:8">
      <c r="A7038" s="4" t="str">
        <f t="shared" si="109"/>
        <v>2012Nevada</v>
      </c>
      <c r="B7038">
        <v>2012</v>
      </c>
      <c r="C7038" t="s">
        <v>35</v>
      </c>
      <c r="D7038" s="1">
        <v>0</v>
      </c>
      <c r="E7038" s="1">
        <v>0</v>
      </c>
      <c r="F7038" s="1">
        <v>0</v>
      </c>
      <c r="G7038" t="s">
        <v>46</v>
      </c>
      <c r="H7038" s="1">
        <v>336</v>
      </c>
    </row>
    <row r="7039" spans="1:8">
      <c r="A7039" s="4" t="str">
        <f t="shared" si="109"/>
        <v>2012Nevada</v>
      </c>
      <c r="B7039">
        <v>2012</v>
      </c>
      <c r="C7039" t="s">
        <v>35</v>
      </c>
      <c r="D7039" s="1">
        <v>0</v>
      </c>
      <c r="E7039" s="1">
        <v>0</v>
      </c>
      <c r="F7039" s="1">
        <v>0</v>
      </c>
      <c r="G7039" t="s">
        <v>47</v>
      </c>
      <c r="H7039" s="1">
        <v>480</v>
      </c>
    </row>
    <row r="7040" spans="1:8">
      <c r="A7040" s="4" t="str">
        <f t="shared" si="109"/>
        <v>2012Nevada</v>
      </c>
      <c r="B7040">
        <v>2012</v>
      </c>
      <c r="C7040" t="s">
        <v>35</v>
      </c>
      <c r="D7040" s="1">
        <v>0</v>
      </c>
      <c r="E7040" s="1">
        <v>0</v>
      </c>
      <c r="F7040" s="1">
        <v>0</v>
      </c>
      <c r="G7040" t="s">
        <v>48</v>
      </c>
      <c r="H7040" s="1">
        <v>0</v>
      </c>
    </row>
    <row r="7041" spans="1:8">
      <c r="A7041" s="4" t="str">
        <f t="shared" si="109"/>
        <v>2012Nevada</v>
      </c>
      <c r="B7041">
        <v>2012</v>
      </c>
      <c r="C7041" t="s">
        <v>35</v>
      </c>
      <c r="D7041" s="1">
        <v>0</v>
      </c>
      <c r="E7041" s="1">
        <v>0</v>
      </c>
      <c r="F7041" s="1">
        <v>0</v>
      </c>
      <c r="G7041" t="s">
        <v>49</v>
      </c>
      <c r="H7041" s="1">
        <v>1699</v>
      </c>
    </row>
    <row r="7042" spans="1:8">
      <c r="A7042" s="4" t="str">
        <f t="shared" si="109"/>
        <v>2012Nevada</v>
      </c>
      <c r="B7042">
        <v>2012</v>
      </c>
      <c r="C7042" t="s">
        <v>35</v>
      </c>
      <c r="D7042" s="1">
        <v>0</v>
      </c>
      <c r="E7042" s="1">
        <v>0</v>
      </c>
      <c r="F7042" s="1">
        <v>0</v>
      </c>
      <c r="G7042" t="s">
        <v>50</v>
      </c>
      <c r="H7042" s="1">
        <v>5484</v>
      </c>
    </row>
    <row r="7043" spans="1:8">
      <c r="A7043" s="4" t="str">
        <f t="shared" ref="A7043:A7106" si="110">B7043&amp;C7043</f>
        <v>2012Nevada</v>
      </c>
      <c r="B7043">
        <v>2012</v>
      </c>
      <c r="C7043" t="s">
        <v>35</v>
      </c>
      <c r="D7043" s="1">
        <v>0</v>
      </c>
      <c r="E7043" s="1">
        <v>0</v>
      </c>
      <c r="F7043" s="1">
        <v>0</v>
      </c>
      <c r="G7043" t="s">
        <v>51</v>
      </c>
      <c r="H7043" s="1">
        <v>4605</v>
      </c>
    </row>
    <row r="7044" spans="1:8">
      <c r="A7044" s="4" t="str">
        <f t="shared" si="110"/>
        <v>2012Nevada</v>
      </c>
      <c r="B7044">
        <v>2012</v>
      </c>
      <c r="C7044" t="s">
        <v>35</v>
      </c>
      <c r="D7044" s="1">
        <v>0</v>
      </c>
      <c r="E7044" s="1">
        <v>0</v>
      </c>
      <c r="F7044" s="1">
        <v>0</v>
      </c>
      <c r="G7044" t="s">
        <v>52</v>
      </c>
      <c r="H7044" s="1">
        <v>121</v>
      </c>
    </row>
    <row r="7045" spans="1:8">
      <c r="A7045" s="4" t="str">
        <f t="shared" si="110"/>
        <v>2012Nevada</v>
      </c>
      <c r="B7045">
        <v>2012</v>
      </c>
      <c r="C7045" t="s">
        <v>35</v>
      </c>
      <c r="D7045" s="1">
        <v>0</v>
      </c>
      <c r="E7045" s="1">
        <v>0</v>
      </c>
      <c r="F7045" s="1">
        <v>0</v>
      </c>
      <c r="G7045" t="s">
        <v>53</v>
      </c>
      <c r="H7045" s="1">
        <v>1135</v>
      </c>
    </row>
    <row r="7046" spans="1:8">
      <c r="A7046" s="4" t="str">
        <f t="shared" si="110"/>
        <v>2012Nevada</v>
      </c>
      <c r="B7046">
        <v>2012</v>
      </c>
      <c r="C7046" t="s">
        <v>35</v>
      </c>
      <c r="D7046" s="1">
        <v>0</v>
      </c>
      <c r="E7046" s="1">
        <v>0</v>
      </c>
      <c r="F7046" s="1">
        <v>0</v>
      </c>
      <c r="G7046" t="s">
        <v>54</v>
      </c>
      <c r="H7046" s="1">
        <v>2997</v>
      </c>
    </row>
    <row r="7047" spans="1:8">
      <c r="A7047" s="4" t="str">
        <f t="shared" si="110"/>
        <v>2012Nevada</v>
      </c>
      <c r="B7047">
        <v>2012</v>
      </c>
      <c r="C7047" t="s">
        <v>35</v>
      </c>
      <c r="D7047" s="1">
        <v>0</v>
      </c>
      <c r="E7047" s="1">
        <v>0</v>
      </c>
      <c r="F7047" s="1">
        <v>0</v>
      </c>
      <c r="G7047" t="s">
        <v>55</v>
      </c>
      <c r="H7047" s="1">
        <v>100</v>
      </c>
    </row>
    <row r="7048" spans="1:8">
      <c r="A7048" s="4" t="str">
        <f t="shared" si="110"/>
        <v>2012Nevada</v>
      </c>
      <c r="B7048">
        <v>2012</v>
      </c>
      <c r="C7048" t="s">
        <v>35</v>
      </c>
      <c r="D7048" s="1">
        <v>0</v>
      </c>
      <c r="E7048" s="1">
        <v>0</v>
      </c>
      <c r="F7048" s="1">
        <v>0</v>
      </c>
      <c r="G7048" t="s">
        <v>56</v>
      </c>
      <c r="H7048" s="1">
        <v>1046</v>
      </c>
    </row>
    <row r="7049" spans="1:8">
      <c r="A7049" s="4" t="str">
        <f t="shared" si="110"/>
        <v>2012Nevada</v>
      </c>
      <c r="B7049">
        <v>2012</v>
      </c>
      <c r="C7049" t="s">
        <v>35</v>
      </c>
      <c r="D7049" s="1">
        <v>0</v>
      </c>
      <c r="E7049" s="1">
        <v>0</v>
      </c>
      <c r="F7049" s="1">
        <v>0</v>
      </c>
      <c r="G7049" t="s">
        <v>57</v>
      </c>
      <c r="H7049" s="1">
        <v>766</v>
      </c>
    </row>
    <row r="7050" spans="1:8">
      <c r="A7050" s="4" t="str">
        <f t="shared" si="110"/>
        <v>2012Nevada</v>
      </c>
      <c r="B7050">
        <v>2012</v>
      </c>
      <c r="C7050" t="s">
        <v>35</v>
      </c>
      <c r="D7050" s="1">
        <v>0</v>
      </c>
      <c r="E7050" s="1">
        <v>0</v>
      </c>
      <c r="F7050" s="1">
        <v>0</v>
      </c>
      <c r="G7050" t="s">
        <v>58</v>
      </c>
      <c r="H7050" s="1">
        <v>237</v>
      </c>
    </row>
    <row r="7051" spans="1:8">
      <c r="A7051" s="4" t="str">
        <f t="shared" si="110"/>
        <v>2012New Hampshire</v>
      </c>
      <c r="B7051">
        <v>2012</v>
      </c>
      <c r="C7051" s="4" t="s">
        <v>36</v>
      </c>
      <c r="D7051" s="1">
        <v>1309203</v>
      </c>
      <c r="E7051" s="1">
        <v>1127376</v>
      </c>
      <c r="F7051" s="1">
        <v>125118</v>
      </c>
      <c r="G7051">
        <v>0</v>
      </c>
      <c r="H7051" s="1">
        <v>0</v>
      </c>
    </row>
    <row r="7052" spans="1:8">
      <c r="A7052" s="4" t="str">
        <f t="shared" si="110"/>
        <v>2012New Hampshire</v>
      </c>
      <c r="B7052">
        <v>2012</v>
      </c>
      <c r="C7052" t="s">
        <v>36</v>
      </c>
      <c r="D7052" s="1">
        <v>0</v>
      </c>
      <c r="E7052" s="1">
        <v>0</v>
      </c>
      <c r="F7052" s="1">
        <v>0</v>
      </c>
      <c r="G7052" t="s">
        <v>7</v>
      </c>
      <c r="H7052" s="1">
        <v>0</v>
      </c>
    </row>
    <row r="7053" spans="1:8">
      <c r="A7053" s="4" t="str">
        <f t="shared" si="110"/>
        <v>2012New Hampshire</v>
      </c>
      <c r="B7053">
        <v>2012</v>
      </c>
      <c r="C7053" t="s">
        <v>36</v>
      </c>
      <c r="D7053" s="1">
        <v>0</v>
      </c>
      <c r="E7053" s="1">
        <v>0</v>
      </c>
      <c r="F7053" s="1">
        <v>0</v>
      </c>
      <c r="G7053" t="s">
        <v>8</v>
      </c>
      <c r="H7053" s="1">
        <v>437</v>
      </c>
    </row>
    <row r="7054" spans="1:8">
      <c r="A7054" s="4" t="str">
        <f t="shared" si="110"/>
        <v>2012New Hampshire</v>
      </c>
      <c r="B7054">
        <v>2012</v>
      </c>
      <c r="C7054" t="s">
        <v>36</v>
      </c>
      <c r="D7054" s="1">
        <v>0</v>
      </c>
      <c r="E7054" s="1">
        <v>0</v>
      </c>
      <c r="F7054" s="1">
        <v>0</v>
      </c>
      <c r="G7054" t="s">
        <v>9</v>
      </c>
      <c r="H7054" s="1">
        <v>440</v>
      </c>
    </row>
    <row r="7055" spans="1:8">
      <c r="A7055" s="4" t="str">
        <f t="shared" si="110"/>
        <v>2012New Hampshire</v>
      </c>
      <c r="B7055">
        <v>2012</v>
      </c>
      <c r="C7055" t="s">
        <v>36</v>
      </c>
      <c r="D7055" s="1">
        <v>0</v>
      </c>
      <c r="E7055" s="1">
        <v>0</v>
      </c>
      <c r="F7055" s="1">
        <v>0</v>
      </c>
      <c r="G7055" t="s">
        <v>10</v>
      </c>
      <c r="H7055" s="1">
        <v>0</v>
      </c>
    </row>
    <row r="7056" spans="1:8">
      <c r="A7056" s="4" t="str">
        <f t="shared" si="110"/>
        <v>2012New Hampshire</v>
      </c>
      <c r="B7056">
        <v>2012</v>
      </c>
      <c r="C7056" t="s">
        <v>36</v>
      </c>
      <c r="D7056" s="1">
        <v>0</v>
      </c>
      <c r="E7056" s="1">
        <v>0</v>
      </c>
      <c r="F7056" s="1">
        <v>0</v>
      </c>
      <c r="G7056" t="s">
        <v>11</v>
      </c>
      <c r="H7056" s="1">
        <v>1514</v>
      </c>
    </row>
    <row r="7057" spans="1:8">
      <c r="A7057" s="4" t="str">
        <f t="shared" si="110"/>
        <v>2012New Hampshire</v>
      </c>
      <c r="B7057">
        <v>2012</v>
      </c>
      <c r="C7057" t="s">
        <v>36</v>
      </c>
      <c r="D7057" s="1">
        <v>0</v>
      </c>
      <c r="E7057" s="1">
        <v>0</v>
      </c>
      <c r="F7057" s="1">
        <v>0</v>
      </c>
      <c r="G7057" t="s">
        <v>12</v>
      </c>
      <c r="H7057" s="1">
        <v>572</v>
      </c>
    </row>
    <row r="7058" spans="1:8">
      <c r="A7058" s="4" t="str">
        <f t="shared" si="110"/>
        <v>2012New Hampshire</v>
      </c>
      <c r="B7058">
        <v>2012</v>
      </c>
      <c r="C7058" t="s">
        <v>36</v>
      </c>
      <c r="D7058" s="1">
        <v>0</v>
      </c>
      <c r="E7058" s="1">
        <v>0</v>
      </c>
      <c r="F7058" s="1">
        <v>0</v>
      </c>
      <c r="G7058" t="s">
        <v>13</v>
      </c>
      <c r="H7058" s="1">
        <v>1345</v>
      </c>
    </row>
    <row r="7059" spans="1:8">
      <c r="A7059" s="4" t="str">
        <f t="shared" si="110"/>
        <v>2012New Hampshire</v>
      </c>
      <c r="B7059">
        <v>2012</v>
      </c>
      <c r="C7059" t="s">
        <v>36</v>
      </c>
      <c r="D7059" s="1">
        <v>0</v>
      </c>
      <c r="E7059" s="1">
        <v>0</v>
      </c>
      <c r="F7059" s="1">
        <v>0</v>
      </c>
      <c r="G7059" t="s">
        <v>14</v>
      </c>
      <c r="H7059" s="1">
        <v>0</v>
      </c>
    </row>
    <row r="7060" spans="1:8">
      <c r="A7060" s="4" t="str">
        <f t="shared" si="110"/>
        <v>2012New Hampshire</v>
      </c>
      <c r="B7060">
        <v>2012</v>
      </c>
      <c r="C7060" t="s">
        <v>36</v>
      </c>
      <c r="D7060" s="1">
        <v>0</v>
      </c>
      <c r="E7060" s="1">
        <v>0</v>
      </c>
      <c r="F7060" s="1">
        <v>0</v>
      </c>
      <c r="G7060" t="s">
        <v>15</v>
      </c>
      <c r="H7060" s="1">
        <v>101</v>
      </c>
    </row>
    <row r="7061" spans="1:8">
      <c r="A7061" s="4" t="str">
        <f t="shared" si="110"/>
        <v>2012New Hampshire</v>
      </c>
      <c r="B7061">
        <v>2012</v>
      </c>
      <c r="C7061" t="s">
        <v>36</v>
      </c>
      <c r="D7061" s="1">
        <v>0</v>
      </c>
      <c r="E7061" s="1">
        <v>0</v>
      </c>
      <c r="F7061" s="1">
        <v>0</v>
      </c>
      <c r="G7061" t="s">
        <v>16</v>
      </c>
      <c r="H7061" s="1">
        <v>2746</v>
      </c>
    </row>
    <row r="7062" spans="1:8">
      <c r="A7062" s="4" t="str">
        <f t="shared" si="110"/>
        <v>2012New Hampshire</v>
      </c>
      <c r="B7062">
        <v>2012</v>
      </c>
      <c r="C7062" t="s">
        <v>36</v>
      </c>
      <c r="D7062" s="1">
        <v>0</v>
      </c>
      <c r="E7062" s="1">
        <v>0</v>
      </c>
      <c r="F7062" s="1">
        <v>0</v>
      </c>
      <c r="G7062" t="s">
        <v>17</v>
      </c>
      <c r="H7062" s="1">
        <v>470</v>
      </c>
    </row>
    <row r="7063" spans="1:8">
      <c r="A7063" s="4" t="str">
        <f t="shared" si="110"/>
        <v>2012New Hampshire</v>
      </c>
      <c r="B7063">
        <v>2012</v>
      </c>
      <c r="C7063" t="s">
        <v>36</v>
      </c>
      <c r="D7063" s="1">
        <v>0</v>
      </c>
      <c r="E7063" s="1">
        <v>0</v>
      </c>
      <c r="F7063" s="1">
        <v>0</v>
      </c>
      <c r="G7063" t="s">
        <v>18</v>
      </c>
      <c r="H7063" s="1">
        <v>43</v>
      </c>
    </row>
    <row r="7064" spans="1:8">
      <c r="A7064" s="4" t="str">
        <f t="shared" si="110"/>
        <v>2012New Hampshire</v>
      </c>
      <c r="B7064">
        <v>2012</v>
      </c>
      <c r="C7064" t="s">
        <v>36</v>
      </c>
      <c r="D7064" s="1">
        <v>0</v>
      </c>
      <c r="E7064" s="1">
        <v>0</v>
      </c>
      <c r="F7064" s="1">
        <v>0</v>
      </c>
      <c r="G7064" t="s">
        <v>19</v>
      </c>
      <c r="H7064" s="1">
        <v>20</v>
      </c>
    </row>
    <row r="7065" spans="1:8">
      <c r="A7065" s="4" t="str">
        <f t="shared" si="110"/>
        <v>2012New Hampshire</v>
      </c>
      <c r="B7065">
        <v>2012</v>
      </c>
      <c r="C7065" t="s">
        <v>36</v>
      </c>
      <c r="D7065" s="1">
        <v>0</v>
      </c>
      <c r="E7065" s="1">
        <v>0</v>
      </c>
      <c r="F7065" s="1">
        <v>0</v>
      </c>
      <c r="G7065" t="s">
        <v>20</v>
      </c>
      <c r="H7065" s="1">
        <v>673</v>
      </c>
    </row>
    <row r="7066" spans="1:8">
      <c r="A7066" s="4" t="str">
        <f t="shared" si="110"/>
        <v>2012New Hampshire</v>
      </c>
      <c r="B7066">
        <v>2012</v>
      </c>
      <c r="C7066" t="s">
        <v>36</v>
      </c>
      <c r="D7066" s="1">
        <v>0</v>
      </c>
      <c r="E7066" s="1">
        <v>0</v>
      </c>
      <c r="F7066" s="1">
        <v>0</v>
      </c>
      <c r="G7066" t="s">
        <v>21</v>
      </c>
      <c r="H7066" s="1">
        <v>297</v>
      </c>
    </row>
    <row r="7067" spans="1:8">
      <c r="A7067" s="4" t="str">
        <f t="shared" si="110"/>
        <v>2012New Hampshire</v>
      </c>
      <c r="B7067">
        <v>2012</v>
      </c>
      <c r="C7067" t="s">
        <v>36</v>
      </c>
      <c r="D7067" s="1">
        <v>0</v>
      </c>
      <c r="E7067" s="1">
        <v>0</v>
      </c>
      <c r="F7067" s="1">
        <v>0</v>
      </c>
      <c r="G7067" t="s">
        <v>22</v>
      </c>
      <c r="H7067" s="1">
        <v>53</v>
      </c>
    </row>
    <row r="7068" spans="1:8">
      <c r="A7068" s="4" t="str">
        <f t="shared" si="110"/>
        <v>2012New Hampshire</v>
      </c>
      <c r="B7068">
        <v>2012</v>
      </c>
      <c r="C7068" t="s">
        <v>36</v>
      </c>
      <c r="D7068" s="1">
        <v>0</v>
      </c>
      <c r="E7068" s="1">
        <v>0</v>
      </c>
      <c r="F7068" s="1">
        <v>0</v>
      </c>
      <c r="G7068" t="s">
        <v>23</v>
      </c>
      <c r="H7068" s="1">
        <v>102</v>
      </c>
    </row>
    <row r="7069" spans="1:8">
      <c r="A7069" s="4" t="str">
        <f t="shared" si="110"/>
        <v>2012New Hampshire</v>
      </c>
      <c r="B7069">
        <v>2012</v>
      </c>
      <c r="C7069" t="s">
        <v>36</v>
      </c>
      <c r="D7069" s="1">
        <v>0</v>
      </c>
      <c r="E7069" s="1">
        <v>0</v>
      </c>
      <c r="F7069" s="1">
        <v>0</v>
      </c>
      <c r="G7069" t="s">
        <v>24</v>
      </c>
      <c r="H7069" s="1">
        <v>284</v>
      </c>
    </row>
    <row r="7070" spans="1:8">
      <c r="A7070" s="4" t="str">
        <f t="shared" si="110"/>
        <v>2012New Hampshire</v>
      </c>
      <c r="B7070">
        <v>2012</v>
      </c>
      <c r="C7070" t="s">
        <v>36</v>
      </c>
      <c r="D7070" s="1">
        <v>0</v>
      </c>
      <c r="E7070" s="1">
        <v>0</v>
      </c>
      <c r="F7070" s="1">
        <v>0</v>
      </c>
      <c r="G7070" t="s">
        <v>25</v>
      </c>
      <c r="H7070" s="1">
        <v>7</v>
      </c>
    </row>
    <row r="7071" spans="1:8">
      <c r="A7071" s="4" t="str">
        <f t="shared" si="110"/>
        <v>2012New Hampshire</v>
      </c>
      <c r="B7071">
        <v>2012</v>
      </c>
      <c r="C7071" t="s">
        <v>36</v>
      </c>
      <c r="D7071" s="1">
        <v>0</v>
      </c>
      <c r="E7071" s="1">
        <v>0</v>
      </c>
      <c r="F7071" s="1">
        <v>0</v>
      </c>
      <c r="G7071" t="s">
        <v>26</v>
      </c>
      <c r="H7071" s="1">
        <v>6118</v>
      </c>
    </row>
    <row r="7072" spans="1:8">
      <c r="A7072" s="4" t="str">
        <f t="shared" si="110"/>
        <v>2012New Hampshire</v>
      </c>
      <c r="B7072">
        <v>2012</v>
      </c>
      <c r="C7072" t="s">
        <v>36</v>
      </c>
      <c r="D7072" s="1">
        <v>0</v>
      </c>
      <c r="E7072" s="1">
        <v>0</v>
      </c>
      <c r="F7072" s="1">
        <v>0</v>
      </c>
      <c r="G7072" t="s">
        <v>27</v>
      </c>
      <c r="H7072" s="1">
        <v>33</v>
      </c>
    </row>
    <row r="7073" spans="1:8">
      <c r="A7073" s="4" t="str">
        <f t="shared" si="110"/>
        <v>2012New Hampshire</v>
      </c>
      <c r="B7073">
        <v>2012</v>
      </c>
      <c r="C7073" t="s">
        <v>36</v>
      </c>
      <c r="D7073" s="1">
        <v>0</v>
      </c>
      <c r="E7073" s="1">
        <v>0</v>
      </c>
      <c r="F7073" s="1">
        <v>0</v>
      </c>
      <c r="G7073" t="s">
        <v>28</v>
      </c>
      <c r="H7073" s="1">
        <v>18990</v>
      </c>
    </row>
    <row r="7074" spans="1:8">
      <c r="A7074" s="4" t="str">
        <f t="shared" si="110"/>
        <v>2012New Hampshire</v>
      </c>
      <c r="B7074">
        <v>2012</v>
      </c>
      <c r="C7074" t="s">
        <v>36</v>
      </c>
      <c r="D7074" s="1">
        <v>0</v>
      </c>
      <c r="E7074" s="1">
        <v>0</v>
      </c>
      <c r="F7074" s="1">
        <v>0</v>
      </c>
      <c r="G7074" t="s">
        <v>29</v>
      </c>
      <c r="H7074" s="1">
        <v>426</v>
      </c>
    </row>
    <row r="7075" spans="1:8">
      <c r="A7075" s="4" t="str">
        <f t="shared" si="110"/>
        <v>2012New Hampshire</v>
      </c>
      <c r="B7075">
        <v>2012</v>
      </c>
      <c r="C7075" t="s">
        <v>36</v>
      </c>
      <c r="D7075" s="1">
        <v>0</v>
      </c>
      <c r="E7075" s="1">
        <v>0</v>
      </c>
      <c r="F7075" s="1">
        <v>0</v>
      </c>
      <c r="G7075" t="s">
        <v>30</v>
      </c>
      <c r="H7075" s="1">
        <v>0</v>
      </c>
    </row>
    <row r="7076" spans="1:8">
      <c r="A7076" s="4" t="str">
        <f t="shared" si="110"/>
        <v>2012New Hampshire</v>
      </c>
      <c r="B7076">
        <v>2012</v>
      </c>
      <c r="C7076" t="s">
        <v>36</v>
      </c>
      <c r="D7076" s="1">
        <v>0</v>
      </c>
      <c r="E7076" s="1">
        <v>0</v>
      </c>
      <c r="F7076" s="1">
        <v>0</v>
      </c>
      <c r="G7076" t="s">
        <v>31</v>
      </c>
      <c r="H7076" s="1">
        <v>0</v>
      </c>
    </row>
    <row r="7077" spans="1:8">
      <c r="A7077" s="4" t="str">
        <f t="shared" si="110"/>
        <v>2012New Hampshire</v>
      </c>
      <c r="B7077">
        <v>2012</v>
      </c>
      <c r="C7077" t="s">
        <v>36</v>
      </c>
      <c r="D7077" s="1">
        <v>0</v>
      </c>
      <c r="E7077" s="1">
        <v>0</v>
      </c>
      <c r="F7077" s="1">
        <v>0</v>
      </c>
      <c r="G7077" t="s">
        <v>32</v>
      </c>
      <c r="H7077" s="1">
        <v>289</v>
      </c>
    </row>
    <row r="7078" spans="1:8">
      <c r="A7078" s="4" t="str">
        <f t="shared" si="110"/>
        <v>2012New Hampshire</v>
      </c>
      <c r="B7078">
        <v>2012</v>
      </c>
      <c r="C7078" t="s">
        <v>36</v>
      </c>
      <c r="D7078" s="1">
        <v>0</v>
      </c>
      <c r="E7078" s="1">
        <v>0</v>
      </c>
      <c r="F7078" s="1">
        <v>0</v>
      </c>
      <c r="G7078" t="s">
        <v>33</v>
      </c>
      <c r="H7078" s="1">
        <v>0</v>
      </c>
    </row>
    <row r="7079" spans="1:8">
      <c r="A7079" s="4" t="str">
        <f t="shared" si="110"/>
        <v>2012New Hampshire</v>
      </c>
      <c r="B7079">
        <v>2012</v>
      </c>
      <c r="C7079" t="s">
        <v>36</v>
      </c>
      <c r="D7079" s="1">
        <v>0</v>
      </c>
      <c r="E7079" s="1">
        <v>0</v>
      </c>
      <c r="F7079" s="1">
        <v>0</v>
      </c>
      <c r="G7079" t="s">
        <v>34</v>
      </c>
      <c r="H7079" s="1">
        <v>110</v>
      </c>
    </row>
    <row r="7080" spans="1:8">
      <c r="A7080" s="4" t="str">
        <f t="shared" si="110"/>
        <v>2012New Hampshire</v>
      </c>
      <c r="B7080">
        <v>2012</v>
      </c>
      <c r="C7080" t="s">
        <v>36</v>
      </c>
      <c r="D7080" s="1">
        <v>0</v>
      </c>
      <c r="E7080" s="1">
        <v>0</v>
      </c>
      <c r="F7080" s="1">
        <v>0</v>
      </c>
      <c r="G7080" t="s">
        <v>35</v>
      </c>
      <c r="H7080" s="1">
        <v>0</v>
      </c>
    </row>
    <row r="7081" spans="1:8">
      <c r="A7081" s="4" t="str">
        <f t="shared" si="110"/>
        <v>2012New Hampshire</v>
      </c>
      <c r="B7081">
        <v>2012</v>
      </c>
      <c r="C7081" t="s">
        <v>36</v>
      </c>
      <c r="D7081" s="1">
        <v>0</v>
      </c>
      <c r="E7081" s="1">
        <v>0</v>
      </c>
      <c r="F7081" s="1">
        <v>0</v>
      </c>
      <c r="G7081" t="s">
        <v>36</v>
      </c>
      <c r="H7081" s="1">
        <v>0</v>
      </c>
    </row>
    <row r="7082" spans="1:8">
      <c r="A7082" s="4" t="str">
        <f t="shared" si="110"/>
        <v>2012New Hampshire</v>
      </c>
      <c r="B7082">
        <v>2012</v>
      </c>
      <c r="C7082" t="s">
        <v>36</v>
      </c>
      <c r="D7082" s="1">
        <v>0</v>
      </c>
      <c r="E7082" s="1">
        <v>0</v>
      </c>
      <c r="F7082" s="1">
        <v>0</v>
      </c>
      <c r="G7082" t="s">
        <v>37</v>
      </c>
      <c r="H7082" s="1">
        <v>591</v>
      </c>
    </row>
    <row r="7083" spans="1:8">
      <c r="A7083" s="4" t="str">
        <f t="shared" si="110"/>
        <v>2012New Hampshire</v>
      </c>
      <c r="B7083">
        <v>2012</v>
      </c>
      <c r="C7083" t="s">
        <v>36</v>
      </c>
      <c r="D7083" s="1">
        <v>0</v>
      </c>
      <c r="E7083" s="1">
        <v>0</v>
      </c>
      <c r="F7083" s="1">
        <v>0</v>
      </c>
      <c r="G7083" t="s">
        <v>38</v>
      </c>
      <c r="H7083" s="1">
        <v>223</v>
      </c>
    </row>
    <row r="7084" spans="1:8">
      <c r="A7084" s="4" t="str">
        <f t="shared" si="110"/>
        <v>2012New Hampshire</v>
      </c>
      <c r="B7084">
        <v>2012</v>
      </c>
      <c r="C7084" t="s">
        <v>36</v>
      </c>
      <c r="D7084" s="1">
        <v>0</v>
      </c>
      <c r="E7084" s="1">
        <v>0</v>
      </c>
      <c r="F7084" s="1">
        <v>0</v>
      </c>
      <c r="G7084" t="s">
        <v>39</v>
      </c>
      <c r="H7084" s="1">
        <v>2905</v>
      </c>
    </row>
    <row r="7085" spans="1:8">
      <c r="A7085" s="4" t="str">
        <f t="shared" si="110"/>
        <v>2012New Hampshire</v>
      </c>
      <c r="B7085">
        <v>2012</v>
      </c>
      <c r="C7085" t="s">
        <v>36</v>
      </c>
      <c r="D7085" s="1">
        <v>0</v>
      </c>
      <c r="E7085" s="1">
        <v>0</v>
      </c>
      <c r="F7085" s="1">
        <v>0</v>
      </c>
      <c r="G7085" t="s">
        <v>40</v>
      </c>
      <c r="H7085" s="1">
        <v>1609</v>
      </c>
    </row>
    <row r="7086" spans="1:8">
      <c r="A7086" s="4" t="str">
        <f t="shared" si="110"/>
        <v>2012New Hampshire</v>
      </c>
      <c r="B7086">
        <v>2012</v>
      </c>
      <c r="C7086" t="s">
        <v>36</v>
      </c>
      <c r="D7086" s="1">
        <v>0</v>
      </c>
      <c r="E7086" s="1">
        <v>0</v>
      </c>
      <c r="F7086" s="1">
        <v>0</v>
      </c>
      <c r="G7086" t="s">
        <v>41</v>
      </c>
      <c r="H7086" s="1">
        <v>0</v>
      </c>
    </row>
    <row r="7087" spans="1:8">
      <c r="A7087" s="4" t="str">
        <f t="shared" si="110"/>
        <v>2012New Hampshire</v>
      </c>
      <c r="B7087">
        <v>2012</v>
      </c>
      <c r="C7087" t="s">
        <v>36</v>
      </c>
      <c r="D7087" s="1">
        <v>0</v>
      </c>
      <c r="E7087" s="1">
        <v>0</v>
      </c>
      <c r="F7087" s="1">
        <v>0</v>
      </c>
      <c r="G7087" t="s">
        <v>42</v>
      </c>
      <c r="H7087" s="1">
        <v>324</v>
      </c>
    </row>
    <row r="7088" spans="1:8">
      <c r="A7088" s="4" t="str">
        <f t="shared" si="110"/>
        <v>2012New Hampshire</v>
      </c>
      <c r="B7088">
        <v>2012</v>
      </c>
      <c r="C7088" t="s">
        <v>36</v>
      </c>
      <c r="D7088" s="1">
        <v>0</v>
      </c>
      <c r="E7088" s="1">
        <v>0</v>
      </c>
      <c r="F7088" s="1">
        <v>0</v>
      </c>
      <c r="G7088" t="s">
        <v>43</v>
      </c>
      <c r="H7088" s="1">
        <v>186</v>
      </c>
    </row>
    <row r="7089" spans="1:8">
      <c r="A7089" s="4" t="str">
        <f t="shared" si="110"/>
        <v>2012New Hampshire</v>
      </c>
      <c r="B7089">
        <v>2012</v>
      </c>
      <c r="C7089" t="s">
        <v>36</v>
      </c>
      <c r="D7089" s="1">
        <v>0</v>
      </c>
      <c r="E7089" s="1">
        <v>0</v>
      </c>
      <c r="F7089" s="1">
        <v>0</v>
      </c>
      <c r="G7089" t="s">
        <v>44</v>
      </c>
      <c r="H7089" s="1">
        <v>208</v>
      </c>
    </row>
    <row r="7090" spans="1:8">
      <c r="A7090" s="4" t="str">
        <f t="shared" si="110"/>
        <v>2012New Hampshire</v>
      </c>
      <c r="B7090">
        <v>2012</v>
      </c>
      <c r="C7090" t="s">
        <v>36</v>
      </c>
      <c r="D7090" s="1">
        <v>0</v>
      </c>
      <c r="E7090" s="1">
        <v>0</v>
      </c>
      <c r="F7090" s="1">
        <v>0</v>
      </c>
      <c r="G7090" t="s">
        <v>45</v>
      </c>
      <c r="H7090" s="1">
        <v>890</v>
      </c>
    </row>
    <row r="7091" spans="1:8">
      <c r="A7091" s="4" t="str">
        <f t="shared" si="110"/>
        <v>2012New Hampshire</v>
      </c>
      <c r="B7091">
        <v>2012</v>
      </c>
      <c r="C7091" t="s">
        <v>36</v>
      </c>
      <c r="D7091" s="1">
        <v>0</v>
      </c>
      <c r="E7091" s="1">
        <v>0</v>
      </c>
      <c r="F7091" s="1">
        <v>0</v>
      </c>
      <c r="G7091" t="s">
        <v>46</v>
      </c>
      <c r="H7091" s="1">
        <v>1248</v>
      </c>
    </row>
    <row r="7092" spans="1:8">
      <c r="A7092" s="4" t="str">
        <f t="shared" si="110"/>
        <v>2012New Hampshire</v>
      </c>
      <c r="B7092">
        <v>2012</v>
      </c>
      <c r="C7092" t="s">
        <v>36</v>
      </c>
      <c r="D7092" s="1">
        <v>0</v>
      </c>
      <c r="E7092" s="1">
        <v>0</v>
      </c>
      <c r="F7092" s="1">
        <v>0</v>
      </c>
      <c r="G7092" t="s">
        <v>47</v>
      </c>
      <c r="H7092" s="1">
        <v>323</v>
      </c>
    </row>
    <row r="7093" spans="1:8">
      <c r="A7093" s="4" t="str">
        <f t="shared" si="110"/>
        <v>2012New Hampshire</v>
      </c>
      <c r="B7093">
        <v>2012</v>
      </c>
      <c r="C7093" t="s">
        <v>36</v>
      </c>
      <c r="D7093" s="1">
        <v>0</v>
      </c>
      <c r="E7093" s="1">
        <v>0</v>
      </c>
      <c r="F7093" s="1">
        <v>0</v>
      </c>
      <c r="G7093" t="s">
        <v>48</v>
      </c>
      <c r="H7093" s="1">
        <v>0</v>
      </c>
    </row>
    <row r="7094" spans="1:8">
      <c r="A7094" s="4" t="str">
        <f t="shared" si="110"/>
        <v>2012New Hampshire</v>
      </c>
      <c r="B7094">
        <v>2012</v>
      </c>
      <c r="C7094" t="s">
        <v>36</v>
      </c>
      <c r="D7094" s="1">
        <v>0</v>
      </c>
      <c r="E7094" s="1">
        <v>0</v>
      </c>
      <c r="F7094" s="1">
        <v>0</v>
      </c>
      <c r="G7094" t="s">
        <v>49</v>
      </c>
      <c r="H7094" s="1">
        <v>77</v>
      </c>
    </row>
    <row r="7095" spans="1:8">
      <c r="A7095" s="4" t="str">
        <f t="shared" si="110"/>
        <v>2012New Hampshire</v>
      </c>
      <c r="B7095">
        <v>2012</v>
      </c>
      <c r="C7095" t="s">
        <v>36</v>
      </c>
      <c r="D7095" s="1">
        <v>0</v>
      </c>
      <c r="E7095" s="1">
        <v>0</v>
      </c>
      <c r="F7095" s="1">
        <v>0</v>
      </c>
      <c r="G7095" t="s">
        <v>50</v>
      </c>
      <c r="H7095" s="1">
        <v>2150</v>
      </c>
    </row>
    <row r="7096" spans="1:8">
      <c r="A7096" s="4" t="str">
        <f t="shared" si="110"/>
        <v>2012New Hampshire</v>
      </c>
      <c r="B7096">
        <v>2012</v>
      </c>
      <c r="C7096" t="s">
        <v>36</v>
      </c>
      <c r="D7096" s="1">
        <v>0</v>
      </c>
      <c r="E7096" s="1">
        <v>0</v>
      </c>
      <c r="F7096" s="1">
        <v>0</v>
      </c>
      <c r="G7096" t="s">
        <v>51</v>
      </c>
      <c r="H7096" s="1">
        <v>557</v>
      </c>
    </row>
    <row r="7097" spans="1:8">
      <c r="A7097" s="4" t="str">
        <f t="shared" si="110"/>
        <v>2012New Hampshire</v>
      </c>
      <c r="B7097">
        <v>2012</v>
      </c>
      <c r="C7097" t="s">
        <v>36</v>
      </c>
      <c r="D7097" s="1">
        <v>0</v>
      </c>
      <c r="E7097" s="1">
        <v>0</v>
      </c>
      <c r="F7097" s="1">
        <v>0</v>
      </c>
      <c r="G7097" t="s">
        <v>52</v>
      </c>
      <c r="H7097" s="1">
        <v>2960</v>
      </c>
    </row>
    <row r="7098" spans="1:8">
      <c r="A7098" s="4" t="str">
        <f t="shared" si="110"/>
        <v>2012New Hampshire</v>
      </c>
      <c r="B7098">
        <v>2012</v>
      </c>
      <c r="C7098" t="s">
        <v>36</v>
      </c>
      <c r="D7098" s="1">
        <v>0</v>
      </c>
      <c r="E7098" s="1">
        <v>0</v>
      </c>
      <c r="F7098" s="1">
        <v>0</v>
      </c>
      <c r="G7098" t="s">
        <v>53</v>
      </c>
      <c r="H7098" s="1">
        <v>660</v>
      </c>
    </row>
    <row r="7099" spans="1:8">
      <c r="A7099" s="4" t="str">
        <f t="shared" si="110"/>
        <v>2012New Hampshire</v>
      </c>
      <c r="B7099">
        <v>2012</v>
      </c>
      <c r="C7099" t="s">
        <v>36</v>
      </c>
      <c r="D7099" s="1">
        <v>0</v>
      </c>
      <c r="E7099" s="1">
        <v>0</v>
      </c>
      <c r="F7099" s="1">
        <v>0</v>
      </c>
      <c r="G7099" t="s">
        <v>54</v>
      </c>
      <c r="H7099" s="1">
        <v>113</v>
      </c>
    </row>
    <row r="7100" spans="1:8">
      <c r="A7100" s="4" t="str">
        <f t="shared" si="110"/>
        <v>2012New Hampshire</v>
      </c>
      <c r="B7100">
        <v>2012</v>
      </c>
      <c r="C7100" t="s">
        <v>36</v>
      </c>
      <c r="D7100" s="1">
        <v>0</v>
      </c>
      <c r="E7100" s="1">
        <v>0</v>
      </c>
      <c r="F7100" s="1">
        <v>0</v>
      </c>
      <c r="G7100" t="s">
        <v>55</v>
      </c>
      <c r="H7100" s="1">
        <v>80</v>
      </c>
    </row>
    <row r="7101" spans="1:8">
      <c r="A7101" s="4" t="str">
        <f t="shared" si="110"/>
        <v>2012New Hampshire</v>
      </c>
      <c r="B7101">
        <v>2012</v>
      </c>
      <c r="C7101" t="s">
        <v>36</v>
      </c>
      <c r="D7101" s="1">
        <v>0</v>
      </c>
      <c r="E7101" s="1">
        <v>0</v>
      </c>
      <c r="F7101" s="1">
        <v>0</v>
      </c>
      <c r="G7101" t="s">
        <v>56</v>
      </c>
      <c r="H7101" s="1">
        <v>239</v>
      </c>
    </row>
    <row r="7102" spans="1:8">
      <c r="A7102" s="4" t="str">
        <f t="shared" si="110"/>
        <v>2012New Hampshire</v>
      </c>
      <c r="B7102">
        <v>2012</v>
      </c>
      <c r="C7102" t="s">
        <v>36</v>
      </c>
      <c r="D7102" s="1">
        <v>0</v>
      </c>
      <c r="E7102" s="1">
        <v>0</v>
      </c>
      <c r="F7102" s="1">
        <v>0</v>
      </c>
      <c r="G7102" t="s">
        <v>57</v>
      </c>
      <c r="H7102" s="1">
        <v>71</v>
      </c>
    </row>
    <row r="7103" spans="1:8">
      <c r="A7103" s="4" t="str">
        <f t="shared" si="110"/>
        <v>2012New Hampshire</v>
      </c>
      <c r="B7103">
        <v>2012</v>
      </c>
      <c r="C7103" t="s">
        <v>36</v>
      </c>
      <c r="D7103" s="1">
        <v>0</v>
      </c>
      <c r="E7103" s="1">
        <v>0</v>
      </c>
      <c r="F7103" s="1">
        <v>0</v>
      </c>
      <c r="G7103" t="s">
        <v>58</v>
      </c>
      <c r="H7103" s="1">
        <v>75</v>
      </c>
    </row>
    <row r="7104" spans="1:8">
      <c r="A7104" s="4" t="str">
        <f t="shared" si="110"/>
        <v>2012New Jersey</v>
      </c>
      <c r="B7104">
        <v>2012</v>
      </c>
      <c r="C7104" s="4" t="s">
        <v>37</v>
      </c>
      <c r="D7104" s="1">
        <v>8772744</v>
      </c>
      <c r="E7104" s="1">
        <v>7929570</v>
      </c>
      <c r="F7104" s="1">
        <v>655465</v>
      </c>
      <c r="G7104">
        <v>0</v>
      </c>
      <c r="H7104" s="1">
        <v>0</v>
      </c>
    </row>
    <row r="7105" spans="1:8">
      <c r="A7105" s="4" t="str">
        <f t="shared" si="110"/>
        <v>2012New Jersey</v>
      </c>
      <c r="B7105">
        <v>2012</v>
      </c>
      <c r="C7105" t="s">
        <v>37</v>
      </c>
      <c r="D7105" s="1">
        <v>0</v>
      </c>
      <c r="E7105" s="1">
        <v>0</v>
      </c>
      <c r="F7105" s="1">
        <v>0</v>
      </c>
      <c r="G7105" t="s">
        <v>7</v>
      </c>
      <c r="H7105" s="1">
        <v>779</v>
      </c>
    </row>
    <row r="7106" spans="1:8">
      <c r="A7106" s="4" t="str">
        <f t="shared" si="110"/>
        <v>2012New Jersey</v>
      </c>
      <c r="B7106">
        <v>2012</v>
      </c>
      <c r="C7106" t="s">
        <v>37</v>
      </c>
      <c r="D7106" s="1">
        <v>0</v>
      </c>
      <c r="E7106" s="1">
        <v>0</v>
      </c>
      <c r="F7106" s="1">
        <v>0</v>
      </c>
      <c r="G7106" t="s">
        <v>8</v>
      </c>
      <c r="H7106" s="1">
        <v>359</v>
      </c>
    </row>
    <row r="7107" spans="1:8">
      <c r="A7107" s="4" t="str">
        <f t="shared" ref="A7107:A7170" si="111">B7107&amp;C7107</f>
        <v>2012New Jersey</v>
      </c>
      <c r="B7107">
        <v>2012</v>
      </c>
      <c r="C7107" t="s">
        <v>37</v>
      </c>
      <c r="D7107" s="1">
        <v>0</v>
      </c>
      <c r="E7107" s="1">
        <v>0</v>
      </c>
      <c r="F7107" s="1">
        <v>0</v>
      </c>
      <c r="G7107" t="s">
        <v>9</v>
      </c>
      <c r="H7107" s="1">
        <v>1328</v>
      </c>
    </row>
    <row r="7108" spans="1:8">
      <c r="A7108" s="4" t="str">
        <f t="shared" si="111"/>
        <v>2012New Jersey</v>
      </c>
      <c r="B7108">
        <v>2012</v>
      </c>
      <c r="C7108" t="s">
        <v>37</v>
      </c>
      <c r="D7108" s="1">
        <v>0</v>
      </c>
      <c r="E7108" s="1">
        <v>0</v>
      </c>
      <c r="F7108" s="1">
        <v>0</v>
      </c>
      <c r="G7108" t="s">
        <v>10</v>
      </c>
      <c r="H7108" s="1">
        <v>57</v>
      </c>
    </row>
    <row r="7109" spans="1:8">
      <c r="A7109" s="4" t="str">
        <f t="shared" si="111"/>
        <v>2012New Jersey</v>
      </c>
      <c r="B7109">
        <v>2012</v>
      </c>
      <c r="C7109" t="s">
        <v>37</v>
      </c>
      <c r="D7109" s="1">
        <v>0</v>
      </c>
      <c r="E7109" s="1">
        <v>0</v>
      </c>
      <c r="F7109" s="1">
        <v>0</v>
      </c>
      <c r="G7109" t="s">
        <v>11</v>
      </c>
      <c r="H7109" s="1">
        <v>4330</v>
      </c>
    </row>
    <row r="7110" spans="1:8">
      <c r="A7110" s="4" t="str">
        <f t="shared" si="111"/>
        <v>2012New Jersey</v>
      </c>
      <c r="B7110">
        <v>2012</v>
      </c>
      <c r="C7110" t="s">
        <v>37</v>
      </c>
      <c r="D7110" s="1">
        <v>0</v>
      </c>
      <c r="E7110" s="1">
        <v>0</v>
      </c>
      <c r="F7110" s="1">
        <v>0</v>
      </c>
      <c r="G7110" t="s">
        <v>12</v>
      </c>
      <c r="H7110" s="1">
        <v>380</v>
      </c>
    </row>
    <row r="7111" spans="1:8">
      <c r="A7111" s="4" t="str">
        <f t="shared" si="111"/>
        <v>2012New Jersey</v>
      </c>
      <c r="B7111">
        <v>2012</v>
      </c>
      <c r="C7111" t="s">
        <v>37</v>
      </c>
      <c r="D7111" s="1">
        <v>0</v>
      </c>
      <c r="E7111" s="1">
        <v>0</v>
      </c>
      <c r="F7111" s="1">
        <v>0</v>
      </c>
      <c r="G7111" t="s">
        <v>13</v>
      </c>
      <c r="H7111" s="1">
        <v>3466</v>
      </c>
    </row>
    <row r="7112" spans="1:8">
      <c r="A7112" s="4" t="str">
        <f t="shared" si="111"/>
        <v>2012New Jersey</v>
      </c>
      <c r="B7112">
        <v>2012</v>
      </c>
      <c r="C7112" t="s">
        <v>37</v>
      </c>
      <c r="D7112" s="1">
        <v>0</v>
      </c>
      <c r="E7112" s="1">
        <v>0</v>
      </c>
      <c r="F7112" s="1">
        <v>0</v>
      </c>
      <c r="G7112" t="s">
        <v>14</v>
      </c>
      <c r="H7112" s="1">
        <v>1921</v>
      </c>
    </row>
    <row r="7113" spans="1:8">
      <c r="A7113" s="4" t="str">
        <f t="shared" si="111"/>
        <v>2012New Jersey</v>
      </c>
      <c r="B7113">
        <v>2012</v>
      </c>
      <c r="C7113" t="s">
        <v>37</v>
      </c>
      <c r="D7113" s="1">
        <v>0</v>
      </c>
      <c r="E7113" s="1">
        <v>0</v>
      </c>
      <c r="F7113" s="1">
        <v>0</v>
      </c>
      <c r="G7113" t="s">
        <v>15</v>
      </c>
      <c r="H7113" s="1">
        <v>840</v>
      </c>
    </row>
    <row r="7114" spans="1:8">
      <c r="A7114" s="4" t="str">
        <f t="shared" si="111"/>
        <v>2012New Jersey</v>
      </c>
      <c r="B7114">
        <v>2012</v>
      </c>
      <c r="C7114" t="s">
        <v>37</v>
      </c>
      <c r="D7114" s="1">
        <v>0</v>
      </c>
      <c r="E7114" s="1">
        <v>0</v>
      </c>
      <c r="F7114" s="1">
        <v>0</v>
      </c>
      <c r="G7114" t="s">
        <v>16</v>
      </c>
      <c r="H7114" s="1">
        <v>10649</v>
      </c>
    </row>
    <row r="7115" spans="1:8">
      <c r="A7115" s="4" t="str">
        <f t="shared" si="111"/>
        <v>2012New Jersey</v>
      </c>
      <c r="B7115">
        <v>2012</v>
      </c>
      <c r="C7115" t="s">
        <v>37</v>
      </c>
      <c r="D7115" s="1">
        <v>0</v>
      </c>
      <c r="E7115" s="1">
        <v>0</v>
      </c>
      <c r="F7115" s="1">
        <v>0</v>
      </c>
      <c r="G7115" t="s">
        <v>17</v>
      </c>
      <c r="H7115" s="1">
        <v>3002</v>
      </c>
    </row>
    <row r="7116" spans="1:8">
      <c r="A7116" s="4" t="str">
        <f t="shared" si="111"/>
        <v>2012New Jersey</v>
      </c>
      <c r="B7116">
        <v>2012</v>
      </c>
      <c r="C7116" t="s">
        <v>37</v>
      </c>
      <c r="D7116" s="1">
        <v>0</v>
      </c>
      <c r="E7116" s="1">
        <v>0</v>
      </c>
      <c r="F7116" s="1">
        <v>0</v>
      </c>
      <c r="G7116" t="s">
        <v>18</v>
      </c>
      <c r="H7116" s="1">
        <v>22</v>
      </c>
    </row>
    <row r="7117" spans="1:8">
      <c r="A7117" s="4" t="str">
        <f t="shared" si="111"/>
        <v>2012New Jersey</v>
      </c>
      <c r="B7117">
        <v>2012</v>
      </c>
      <c r="C7117" t="s">
        <v>37</v>
      </c>
      <c r="D7117" s="1">
        <v>0</v>
      </c>
      <c r="E7117" s="1">
        <v>0</v>
      </c>
      <c r="F7117" s="1">
        <v>0</v>
      </c>
      <c r="G7117" t="s">
        <v>19</v>
      </c>
      <c r="H7117" s="1">
        <v>113</v>
      </c>
    </row>
    <row r="7118" spans="1:8">
      <c r="A7118" s="4" t="str">
        <f t="shared" si="111"/>
        <v>2012New Jersey</v>
      </c>
      <c r="B7118">
        <v>2012</v>
      </c>
      <c r="C7118" t="s">
        <v>37</v>
      </c>
      <c r="D7118" s="1">
        <v>0</v>
      </c>
      <c r="E7118" s="1">
        <v>0</v>
      </c>
      <c r="F7118" s="1">
        <v>0</v>
      </c>
      <c r="G7118" t="s">
        <v>20</v>
      </c>
      <c r="H7118" s="1">
        <v>2052</v>
      </c>
    </row>
    <row r="7119" spans="1:8">
      <c r="A7119" s="4" t="str">
        <f t="shared" si="111"/>
        <v>2012New Jersey</v>
      </c>
      <c r="B7119">
        <v>2012</v>
      </c>
      <c r="C7119" t="s">
        <v>37</v>
      </c>
      <c r="D7119" s="1">
        <v>0</v>
      </c>
      <c r="E7119" s="1">
        <v>0</v>
      </c>
      <c r="F7119" s="1">
        <v>0</v>
      </c>
      <c r="G7119" t="s">
        <v>21</v>
      </c>
      <c r="H7119" s="1">
        <v>1039</v>
      </c>
    </row>
    <row r="7120" spans="1:8">
      <c r="A7120" s="4" t="str">
        <f t="shared" si="111"/>
        <v>2012New Jersey</v>
      </c>
      <c r="B7120">
        <v>2012</v>
      </c>
      <c r="C7120" t="s">
        <v>37</v>
      </c>
      <c r="D7120" s="1">
        <v>0</v>
      </c>
      <c r="E7120" s="1">
        <v>0</v>
      </c>
      <c r="F7120" s="1">
        <v>0</v>
      </c>
      <c r="G7120" t="s">
        <v>22</v>
      </c>
      <c r="H7120" s="1">
        <v>357</v>
      </c>
    </row>
    <row r="7121" spans="1:8">
      <c r="A7121" s="4" t="str">
        <f t="shared" si="111"/>
        <v>2012New Jersey</v>
      </c>
      <c r="B7121">
        <v>2012</v>
      </c>
      <c r="C7121" t="s">
        <v>37</v>
      </c>
      <c r="D7121" s="1">
        <v>0</v>
      </c>
      <c r="E7121" s="1">
        <v>0</v>
      </c>
      <c r="F7121" s="1">
        <v>0</v>
      </c>
      <c r="G7121" t="s">
        <v>23</v>
      </c>
      <c r="H7121" s="1">
        <v>426</v>
      </c>
    </row>
    <row r="7122" spans="1:8">
      <c r="A7122" s="4" t="str">
        <f t="shared" si="111"/>
        <v>2012New Jersey</v>
      </c>
      <c r="B7122">
        <v>2012</v>
      </c>
      <c r="C7122" t="s">
        <v>37</v>
      </c>
      <c r="D7122" s="1">
        <v>0</v>
      </c>
      <c r="E7122" s="1">
        <v>0</v>
      </c>
      <c r="F7122" s="1">
        <v>0</v>
      </c>
      <c r="G7122" t="s">
        <v>24</v>
      </c>
      <c r="H7122" s="1">
        <v>631</v>
      </c>
    </row>
    <row r="7123" spans="1:8">
      <c r="A7123" s="4" t="str">
        <f t="shared" si="111"/>
        <v>2012New Jersey</v>
      </c>
      <c r="B7123">
        <v>2012</v>
      </c>
      <c r="C7123" t="s">
        <v>37</v>
      </c>
      <c r="D7123" s="1">
        <v>0</v>
      </c>
      <c r="E7123" s="1">
        <v>0</v>
      </c>
      <c r="F7123" s="1">
        <v>0</v>
      </c>
      <c r="G7123" t="s">
        <v>25</v>
      </c>
      <c r="H7123" s="1">
        <v>339</v>
      </c>
    </row>
    <row r="7124" spans="1:8">
      <c r="A7124" s="4" t="str">
        <f t="shared" si="111"/>
        <v>2012New Jersey</v>
      </c>
      <c r="B7124">
        <v>2012</v>
      </c>
      <c r="C7124" t="s">
        <v>37</v>
      </c>
      <c r="D7124" s="1">
        <v>0</v>
      </c>
      <c r="E7124" s="1">
        <v>0</v>
      </c>
      <c r="F7124" s="1">
        <v>0</v>
      </c>
      <c r="G7124" t="s">
        <v>26</v>
      </c>
      <c r="H7124" s="1">
        <v>430</v>
      </c>
    </row>
    <row r="7125" spans="1:8">
      <c r="A7125" s="4" t="str">
        <f t="shared" si="111"/>
        <v>2012New Jersey</v>
      </c>
      <c r="B7125">
        <v>2012</v>
      </c>
      <c r="C7125" t="s">
        <v>37</v>
      </c>
      <c r="D7125" s="1">
        <v>0</v>
      </c>
      <c r="E7125" s="1">
        <v>0</v>
      </c>
      <c r="F7125" s="1">
        <v>0</v>
      </c>
      <c r="G7125" t="s">
        <v>27</v>
      </c>
      <c r="H7125" s="1">
        <v>3474</v>
      </c>
    </row>
    <row r="7126" spans="1:8">
      <c r="A7126" s="4" t="str">
        <f t="shared" si="111"/>
        <v>2012New Jersey</v>
      </c>
      <c r="B7126">
        <v>2012</v>
      </c>
      <c r="C7126" t="s">
        <v>37</v>
      </c>
      <c r="D7126" s="1">
        <v>0</v>
      </c>
      <c r="E7126" s="1">
        <v>0</v>
      </c>
      <c r="F7126" s="1">
        <v>0</v>
      </c>
      <c r="G7126" t="s">
        <v>28</v>
      </c>
      <c r="H7126" s="1">
        <v>4907</v>
      </c>
    </row>
    <row r="7127" spans="1:8">
      <c r="A7127" s="4" t="str">
        <f t="shared" si="111"/>
        <v>2012New Jersey</v>
      </c>
      <c r="B7127">
        <v>2012</v>
      </c>
      <c r="C7127" t="s">
        <v>37</v>
      </c>
      <c r="D7127" s="1">
        <v>0</v>
      </c>
      <c r="E7127" s="1">
        <v>0</v>
      </c>
      <c r="F7127" s="1">
        <v>0</v>
      </c>
      <c r="G7127" t="s">
        <v>29</v>
      </c>
      <c r="H7127" s="1">
        <v>324</v>
      </c>
    </row>
    <row r="7128" spans="1:8">
      <c r="A7128" s="4" t="str">
        <f t="shared" si="111"/>
        <v>2012New Jersey</v>
      </c>
      <c r="B7128">
        <v>2012</v>
      </c>
      <c r="C7128" t="s">
        <v>37</v>
      </c>
      <c r="D7128" s="1">
        <v>0</v>
      </c>
      <c r="E7128" s="1">
        <v>0</v>
      </c>
      <c r="F7128" s="1">
        <v>0</v>
      </c>
      <c r="G7128" t="s">
        <v>30</v>
      </c>
      <c r="H7128" s="1">
        <v>570</v>
      </c>
    </row>
    <row r="7129" spans="1:8">
      <c r="A7129" s="4" t="str">
        <f t="shared" si="111"/>
        <v>2012New Jersey</v>
      </c>
      <c r="B7129">
        <v>2012</v>
      </c>
      <c r="C7129" t="s">
        <v>37</v>
      </c>
      <c r="D7129" s="1">
        <v>0</v>
      </c>
      <c r="E7129" s="1">
        <v>0</v>
      </c>
      <c r="F7129" s="1">
        <v>0</v>
      </c>
      <c r="G7129" t="s">
        <v>31</v>
      </c>
      <c r="H7129" s="1">
        <v>106</v>
      </c>
    </row>
    <row r="7130" spans="1:8">
      <c r="A7130" s="4" t="str">
        <f t="shared" si="111"/>
        <v>2012New Jersey</v>
      </c>
      <c r="B7130">
        <v>2012</v>
      </c>
      <c r="C7130" t="s">
        <v>37</v>
      </c>
      <c r="D7130" s="1">
        <v>0</v>
      </c>
      <c r="E7130" s="1">
        <v>0</v>
      </c>
      <c r="F7130" s="1">
        <v>0</v>
      </c>
      <c r="G7130" t="s">
        <v>32</v>
      </c>
      <c r="H7130" s="1">
        <v>384</v>
      </c>
    </row>
    <row r="7131" spans="1:8">
      <c r="A7131" s="4" t="str">
        <f t="shared" si="111"/>
        <v>2012New Jersey</v>
      </c>
      <c r="B7131">
        <v>2012</v>
      </c>
      <c r="C7131" t="s">
        <v>37</v>
      </c>
      <c r="D7131" s="1">
        <v>0</v>
      </c>
      <c r="E7131" s="1">
        <v>0</v>
      </c>
      <c r="F7131" s="1">
        <v>0</v>
      </c>
      <c r="G7131" t="s">
        <v>33</v>
      </c>
      <c r="H7131" s="1">
        <v>67</v>
      </c>
    </row>
    <row r="7132" spans="1:8">
      <c r="A7132" s="4" t="str">
        <f t="shared" si="111"/>
        <v>2012New Jersey</v>
      </c>
      <c r="B7132">
        <v>2012</v>
      </c>
      <c r="C7132" t="s">
        <v>37</v>
      </c>
      <c r="D7132" s="1">
        <v>0</v>
      </c>
      <c r="E7132" s="1">
        <v>0</v>
      </c>
      <c r="F7132" s="1">
        <v>0</v>
      </c>
      <c r="G7132" t="s">
        <v>34</v>
      </c>
      <c r="H7132" s="1">
        <v>35</v>
      </c>
    </row>
    <row r="7133" spans="1:8">
      <c r="A7133" s="4" t="str">
        <f t="shared" si="111"/>
        <v>2012New Jersey</v>
      </c>
      <c r="B7133">
        <v>2012</v>
      </c>
      <c r="C7133" t="s">
        <v>37</v>
      </c>
      <c r="D7133" s="1">
        <v>0</v>
      </c>
      <c r="E7133" s="1">
        <v>0</v>
      </c>
      <c r="F7133" s="1">
        <v>0</v>
      </c>
      <c r="G7133" t="s">
        <v>35</v>
      </c>
      <c r="H7133" s="1">
        <v>908</v>
      </c>
    </row>
    <row r="7134" spans="1:8">
      <c r="A7134" s="4" t="str">
        <f t="shared" si="111"/>
        <v>2012New Jersey</v>
      </c>
      <c r="B7134">
        <v>2012</v>
      </c>
      <c r="C7134" t="s">
        <v>37</v>
      </c>
      <c r="D7134" s="1">
        <v>0</v>
      </c>
      <c r="E7134" s="1">
        <v>0</v>
      </c>
      <c r="F7134" s="1">
        <v>0</v>
      </c>
      <c r="G7134" t="s">
        <v>36</v>
      </c>
      <c r="H7134" s="1">
        <v>126</v>
      </c>
    </row>
    <row r="7135" spans="1:8">
      <c r="A7135" s="4" t="str">
        <f t="shared" si="111"/>
        <v>2012New Jersey</v>
      </c>
      <c r="B7135">
        <v>2012</v>
      </c>
      <c r="C7135" t="s">
        <v>37</v>
      </c>
      <c r="D7135" s="1">
        <v>0</v>
      </c>
      <c r="E7135" s="1">
        <v>0</v>
      </c>
      <c r="F7135" s="1">
        <v>0</v>
      </c>
      <c r="G7135" t="s">
        <v>37</v>
      </c>
      <c r="H7135" s="1">
        <v>0</v>
      </c>
    </row>
    <row r="7136" spans="1:8">
      <c r="A7136" s="4" t="str">
        <f t="shared" si="111"/>
        <v>2012New Jersey</v>
      </c>
      <c r="B7136">
        <v>2012</v>
      </c>
      <c r="C7136" t="s">
        <v>37</v>
      </c>
      <c r="D7136" s="1">
        <v>0</v>
      </c>
      <c r="E7136" s="1">
        <v>0</v>
      </c>
      <c r="F7136" s="1">
        <v>0</v>
      </c>
      <c r="G7136" t="s">
        <v>38</v>
      </c>
      <c r="H7136" s="1">
        <v>45</v>
      </c>
    </row>
    <row r="7137" spans="1:8">
      <c r="A7137" s="4" t="str">
        <f t="shared" si="111"/>
        <v>2012New Jersey</v>
      </c>
      <c r="B7137">
        <v>2012</v>
      </c>
      <c r="C7137" t="s">
        <v>37</v>
      </c>
      <c r="D7137" s="1">
        <v>0</v>
      </c>
      <c r="E7137" s="1">
        <v>0</v>
      </c>
      <c r="F7137" s="1">
        <v>0</v>
      </c>
      <c r="G7137" t="s">
        <v>39</v>
      </c>
      <c r="H7137" s="1">
        <v>40495</v>
      </c>
    </row>
    <row r="7138" spans="1:8">
      <c r="A7138" s="4" t="str">
        <f t="shared" si="111"/>
        <v>2012New Jersey</v>
      </c>
      <c r="B7138">
        <v>2012</v>
      </c>
      <c r="C7138" t="s">
        <v>37</v>
      </c>
      <c r="D7138" s="1">
        <v>0</v>
      </c>
      <c r="E7138" s="1">
        <v>0</v>
      </c>
      <c r="F7138" s="1">
        <v>0</v>
      </c>
      <c r="G7138" t="s">
        <v>40</v>
      </c>
      <c r="H7138" s="1">
        <v>3236</v>
      </c>
    </row>
    <row r="7139" spans="1:8">
      <c r="A7139" s="4" t="str">
        <f t="shared" si="111"/>
        <v>2012New Jersey</v>
      </c>
      <c r="B7139">
        <v>2012</v>
      </c>
      <c r="C7139" t="s">
        <v>37</v>
      </c>
      <c r="D7139" s="1">
        <v>0</v>
      </c>
      <c r="E7139" s="1">
        <v>0</v>
      </c>
      <c r="F7139" s="1">
        <v>0</v>
      </c>
      <c r="G7139" t="s">
        <v>41</v>
      </c>
      <c r="H7139" s="1">
        <v>55</v>
      </c>
    </row>
    <row r="7140" spans="1:8">
      <c r="A7140" s="4" t="str">
        <f t="shared" si="111"/>
        <v>2012New Jersey</v>
      </c>
      <c r="B7140">
        <v>2012</v>
      </c>
      <c r="C7140" t="s">
        <v>37</v>
      </c>
      <c r="D7140" s="1">
        <v>0</v>
      </c>
      <c r="E7140" s="1">
        <v>0</v>
      </c>
      <c r="F7140" s="1">
        <v>0</v>
      </c>
      <c r="G7140" t="s">
        <v>42</v>
      </c>
      <c r="H7140" s="1">
        <v>1452</v>
      </c>
    </row>
    <row r="7141" spans="1:8">
      <c r="A7141" s="4" t="str">
        <f t="shared" si="111"/>
        <v>2012New Jersey</v>
      </c>
      <c r="B7141">
        <v>2012</v>
      </c>
      <c r="C7141" t="s">
        <v>37</v>
      </c>
      <c r="D7141" s="1">
        <v>0</v>
      </c>
      <c r="E7141" s="1">
        <v>0</v>
      </c>
      <c r="F7141" s="1">
        <v>0</v>
      </c>
      <c r="G7141" t="s">
        <v>43</v>
      </c>
      <c r="H7141" s="1">
        <v>1540</v>
      </c>
    </row>
    <row r="7142" spans="1:8">
      <c r="A7142" s="4" t="str">
        <f t="shared" si="111"/>
        <v>2012New Jersey</v>
      </c>
      <c r="B7142">
        <v>2012</v>
      </c>
      <c r="C7142" t="s">
        <v>37</v>
      </c>
      <c r="D7142" s="1">
        <v>0</v>
      </c>
      <c r="E7142" s="1">
        <v>0</v>
      </c>
      <c r="F7142" s="1">
        <v>0</v>
      </c>
      <c r="G7142" t="s">
        <v>44</v>
      </c>
      <c r="H7142" s="1">
        <v>760</v>
      </c>
    </row>
    <row r="7143" spans="1:8">
      <c r="A7143" s="4" t="str">
        <f t="shared" si="111"/>
        <v>2012New Jersey</v>
      </c>
      <c r="B7143">
        <v>2012</v>
      </c>
      <c r="C7143" t="s">
        <v>37</v>
      </c>
      <c r="D7143" s="1">
        <v>0</v>
      </c>
      <c r="E7143" s="1">
        <v>0</v>
      </c>
      <c r="F7143" s="1">
        <v>0</v>
      </c>
      <c r="G7143" t="s">
        <v>45</v>
      </c>
      <c r="H7143" s="1">
        <v>23597</v>
      </c>
    </row>
    <row r="7144" spans="1:8">
      <c r="A7144" s="4" t="str">
        <f t="shared" si="111"/>
        <v>2012New Jersey</v>
      </c>
      <c r="B7144">
        <v>2012</v>
      </c>
      <c r="C7144" t="s">
        <v>37</v>
      </c>
      <c r="D7144" s="1">
        <v>0</v>
      </c>
      <c r="E7144" s="1">
        <v>0</v>
      </c>
      <c r="F7144" s="1">
        <v>0</v>
      </c>
      <c r="G7144" t="s">
        <v>46</v>
      </c>
      <c r="H7144" s="1">
        <v>429</v>
      </c>
    </row>
    <row r="7145" spans="1:8">
      <c r="A7145" s="4" t="str">
        <f t="shared" si="111"/>
        <v>2012New Jersey</v>
      </c>
      <c r="B7145">
        <v>2012</v>
      </c>
      <c r="C7145" t="s">
        <v>37</v>
      </c>
      <c r="D7145" s="1">
        <v>0</v>
      </c>
      <c r="E7145" s="1">
        <v>0</v>
      </c>
      <c r="F7145" s="1">
        <v>0</v>
      </c>
      <c r="G7145" t="s">
        <v>47</v>
      </c>
      <c r="H7145" s="1">
        <v>2372</v>
      </c>
    </row>
    <row r="7146" spans="1:8">
      <c r="A7146" s="4" t="str">
        <f t="shared" si="111"/>
        <v>2012New Jersey</v>
      </c>
      <c r="B7146">
        <v>2012</v>
      </c>
      <c r="C7146" t="s">
        <v>37</v>
      </c>
      <c r="D7146" s="1">
        <v>0</v>
      </c>
      <c r="E7146" s="1">
        <v>0</v>
      </c>
      <c r="F7146" s="1">
        <v>0</v>
      </c>
      <c r="G7146" t="s">
        <v>48</v>
      </c>
      <c r="H7146" s="1">
        <v>581</v>
      </c>
    </row>
    <row r="7147" spans="1:8">
      <c r="A7147" s="4" t="str">
        <f t="shared" si="111"/>
        <v>2012New Jersey</v>
      </c>
      <c r="B7147">
        <v>2012</v>
      </c>
      <c r="C7147" t="s">
        <v>37</v>
      </c>
      <c r="D7147" s="1">
        <v>0</v>
      </c>
      <c r="E7147" s="1">
        <v>0</v>
      </c>
      <c r="F7147" s="1">
        <v>0</v>
      </c>
      <c r="G7147" t="s">
        <v>49</v>
      </c>
      <c r="H7147" s="1">
        <v>1400</v>
      </c>
    </row>
    <row r="7148" spans="1:8">
      <c r="A7148" s="4" t="str">
        <f t="shared" si="111"/>
        <v>2012New Jersey</v>
      </c>
      <c r="B7148">
        <v>2012</v>
      </c>
      <c r="C7148" t="s">
        <v>37</v>
      </c>
      <c r="D7148" s="1">
        <v>0</v>
      </c>
      <c r="E7148" s="1">
        <v>0</v>
      </c>
      <c r="F7148" s="1">
        <v>0</v>
      </c>
      <c r="G7148" t="s">
        <v>50</v>
      </c>
      <c r="H7148" s="1">
        <v>2509</v>
      </c>
    </row>
    <row r="7149" spans="1:8">
      <c r="A7149" s="4" t="str">
        <f t="shared" si="111"/>
        <v>2012New Jersey</v>
      </c>
      <c r="B7149">
        <v>2012</v>
      </c>
      <c r="C7149" t="s">
        <v>37</v>
      </c>
      <c r="D7149" s="1">
        <v>0</v>
      </c>
      <c r="E7149" s="1">
        <v>0</v>
      </c>
      <c r="F7149" s="1">
        <v>0</v>
      </c>
      <c r="G7149" t="s">
        <v>51</v>
      </c>
      <c r="H7149" s="1">
        <v>425</v>
      </c>
    </row>
    <row r="7150" spans="1:8">
      <c r="A7150" s="4" t="str">
        <f t="shared" si="111"/>
        <v>2012New Jersey</v>
      </c>
      <c r="B7150">
        <v>2012</v>
      </c>
      <c r="C7150" t="s">
        <v>37</v>
      </c>
      <c r="D7150" s="1">
        <v>0</v>
      </c>
      <c r="E7150" s="1">
        <v>0</v>
      </c>
      <c r="F7150" s="1">
        <v>0</v>
      </c>
      <c r="G7150" t="s">
        <v>52</v>
      </c>
      <c r="H7150" s="1">
        <v>35</v>
      </c>
    </row>
    <row r="7151" spans="1:8">
      <c r="A7151" s="4" t="str">
        <f t="shared" si="111"/>
        <v>2012New Jersey</v>
      </c>
      <c r="B7151">
        <v>2012</v>
      </c>
      <c r="C7151" t="s">
        <v>37</v>
      </c>
      <c r="D7151" s="1">
        <v>0</v>
      </c>
      <c r="E7151" s="1">
        <v>0</v>
      </c>
      <c r="F7151" s="1">
        <v>0</v>
      </c>
      <c r="G7151" t="s">
        <v>53</v>
      </c>
      <c r="H7151" s="1">
        <v>5024</v>
      </c>
    </row>
    <row r="7152" spans="1:8">
      <c r="A7152" s="4" t="str">
        <f t="shared" si="111"/>
        <v>2012New Jersey</v>
      </c>
      <c r="B7152">
        <v>2012</v>
      </c>
      <c r="C7152" t="s">
        <v>37</v>
      </c>
      <c r="D7152" s="1">
        <v>0</v>
      </c>
      <c r="E7152" s="1">
        <v>0</v>
      </c>
      <c r="F7152" s="1">
        <v>0</v>
      </c>
      <c r="G7152" t="s">
        <v>54</v>
      </c>
      <c r="H7152" s="1">
        <v>1847</v>
      </c>
    </row>
    <row r="7153" spans="1:8">
      <c r="A7153" s="4" t="str">
        <f t="shared" si="111"/>
        <v>2012New Jersey</v>
      </c>
      <c r="B7153">
        <v>2012</v>
      </c>
      <c r="C7153" t="s">
        <v>37</v>
      </c>
      <c r="D7153" s="1">
        <v>0</v>
      </c>
      <c r="E7153" s="1">
        <v>0</v>
      </c>
      <c r="F7153" s="1">
        <v>0</v>
      </c>
      <c r="G7153" t="s">
        <v>55</v>
      </c>
      <c r="H7153" s="1">
        <v>297</v>
      </c>
    </row>
    <row r="7154" spans="1:8">
      <c r="A7154" s="4" t="str">
        <f t="shared" si="111"/>
        <v>2012New Jersey</v>
      </c>
      <c r="B7154">
        <v>2012</v>
      </c>
      <c r="C7154" t="s">
        <v>37</v>
      </c>
      <c r="D7154" s="1">
        <v>0</v>
      </c>
      <c r="E7154" s="1">
        <v>0</v>
      </c>
      <c r="F7154" s="1">
        <v>0</v>
      </c>
      <c r="G7154" t="s">
        <v>56</v>
      </c>
      <c r="H7154" s="1">
        <v>680</v>
      </c>
    </row>
    <row r="7155" spans="1:8">
      <c r="A7155" s="4" t="str">
        <f t="shared" si="111"/>
        <v>2012New Jersey</v>
      </c>
      <c r="B7155">
        <v>2012</v>
      </c>
      <c r="C7155" t="s">
        <v>37</v>
      </c>
      <c r="D7155" s="1">
        <v>0</v>
      </c>
      <c r="E7155" s="1">
        <v>0</v>
      </c>
      <c r="F7155" s="1">
        <v>0</v>
      </c>
      <c r="G7155" t="s">
        <v>57</v>
      </c>
      <c r="H7155" s="1">
        <v>23</v>
      </c>
    </row>
    <row r="7156" spans="1:8">
      <c r="A7156" s="4" t="str">
        <f t="shared" si="111"/>
        <v>2012New Jersey</v>
      </c>
      <c r="B7156">
        <v>2012</v>
      </c>
      <c r="C7156" t="s">
        <v>37</v>
      </c>
      <c r="D7156" s="1">
        <v>0</v>
      </c>
      <c r="E7156" s="1">
        <v>0</v>
      </c>
      <c r="F7156" s="1">
        <v>0</v>
      </c>
      <c r="G7156" t="s">
        <v>58</v>
      </c>
      <c r="H7156" s="1">
        <v>2574</v>
      </c>
    </row>
    <row r="7157" spans="1:8">
      <c r="A7157" s="4" t="str">
        <f t="shared" si="111"/>
        <v>2012New Mexico</v>
      </c>
      <c r="B7157">
        <v>2012</v>
      </c>
      <c r="C7157" s="4" t="s">
        <v>38</v>
      </c>
      <c r="D7157" s="1">
        <v>2060595</v>
      </c>
      <c r="E7157" s="1">
        <v>1769341</v>
      </c>
      <c r="F7157" s="1">
        <v>226243</v>
      </c>
      <c r="G7157">
        <v>0</v>
      </c>
      <c r="H7157" s="1">
        <v>0</v>
      </c>
    </row>
    <row r="7158" spans="1:8">
      <c r="A7158" s="4" t="str">
        <f t="shared" si="111"/>
        <v>2012New Mexico</v>
      </c>
      <c r="B7158">
        <v>2012</v>
      </c>
      <c r="C7158" t="s">
        <v>38</v>
      </c>
      <c r="D7158" s="1">
        <v>0</v>
      </c>
      <c r="E7158" s="1">
        <v>0</v>
      </c>
      <c r="F7158" s="1">
        <v>0</v>
      </c>
      <c r="G7158" t="s">
        <v>7</v>
      </c>
      <c r="H7158" s="1">
        <v>787</v>
      </c>
    </row>
    <row r="7159" spans="1:8">
      <c r="A7159" s="4" t="str">
        <f t="shared" si="111"/>
        <v>2012New Mexico</v>
      </c>
      <c r="B7159">
        <v>2012</v>
      </c>
      <c r="C7159" t="s">
        <v>38</v>
      </c>
      <c r="D7159" s="1">
        <v>0</v>
      </c>
      <c r="E7159" s="1">
        <v>0</v>
      </c>
      <c r="F7159" s="1">
        <v>0</v>
      </c>
      <c r="G7159" t="s">
        <v>8</v>
      </c>
      <c r="H7159" s="1">
        <v>320</v>
      </c>
    </row>
    <row r="7160" spans="1:8">
      <c r="A7160" s="4" t="str">
        <f t="shared" si="111"/>
        <v>2012New Mexico</v>
      </c>
      <c r="B7160">
        <v>2012</v>
      </c>
      <c r="C7160" t="s">
        <v>38</v>
      </c>
      <c r="D7160" s="1">
        <v>0</v>
      </c>
      <c r="E7160" s="1">
        <v>0</v>
      </c>
      <c r="F7160" s="1">
        <v>0</v>
      </c>
      <c r="G7160" t="s">
        <v>9</v>
      </c>
      <c r="H7160" s="1">
        <v>6391</v>
      </c>
    </row>
    <row r="7161" spans="1:8">
      <c r="A7161" s="4" t="str">
        <f t="shared" si="111"/>
        <v>2012New Mexico</v>
      </c>
      <c r="B7161">
        <v>2012</v>
      </c>
      <c r="C7161" t="s">
        <v>38</v>
      </c>
      <c r="D7161" s="1">
        <v>0</v>
      </c>
      <c r="E7161" s="1">
        <v>0</v>
      </c>
      <c r="F7161" s="1">
        <v>0</v>
      </c>
      <c r="G7161" t="s">
        <v>10</v>
      </c>
      <c r="H7161" s="1">
        <v>410</v>
      </c>
    </row>
    <row r="7162" spans="1:8">
      <c r="A7162" s="4" t="str">
        <f t="shared" si="111"/>
        <v>2012New Mexico</v>
      </c>
      <c r="B7162">
        <v>2012</v>
      </c>
      <c r="C7162" t="s">
        <v>38</v>
      </c>
      <c r="D7162" s="1">
        <v>0</v>
      </c>
      <c r="E7162" s="1">
        <v>0</v>
      </c>
      <c r="F7162" s="1">
        <v>0</v>
      </c>
      <c r="G7162" t="s">
        <v>11</v>
      </c>
      <c r="H7162" s="1">
        <v>4536</v>
      </c>
    </row>
    <row r="7163" spans="1:8">
      <c r="A7163" s="4" t="str">
        <f t="shared" si="111"/>
        <v>2012New Mexico</v>
      </c>
      <c r="B7163">
        <v>2012</v>
      </c>
      <c r="C7163" t="s">
        <v>38</v>
      </c>
      <c r="D7163" s="1">
        <v>0</v>
      </c>
      <c r="E7163" s="1">
        <v>0</v>
      </c>
      <c r="F7163" s="1">
        <v>0</v>
      </c>
      <c r="G7163" t="s">
        <v>12</v>
      </c>
      <c r="H7163" s="1">
        <v>4780</v>
      </c>
    </row>
    <row r="7164" spans="1:8">
      <c r="A7164" s="4" t="str">
        <f t="shared" si="111"/>
        <v>2012New Mexico</v>
      </c>
      <c r="B7164">
        <v>2012</v>
      </c>
      <c r="C7164" t="s">
        <v>38</v>
      </c>
      <c r="D7164" s="1">
        <v>0</v>
      </c>
      <c r="E7164" s="1">
        <v>0</v>
      </c>
      <c r="F7164" s="1">
        <v>0</v>
      </c>
      <c r="G7164" t="s">
        <v>13</v>
      </c>
      <c r="H7164" s="1">
        <v>280</v>
      </c>
    </row>
    <row r="7165" spans="1:8">
      <c r="A7165" s="4" t="str">
        <f t="shared" si="111"/>
        <v>2012New Mexico</v>
      </c>
      <c r="B7165">
        <v>2012</v>
      </c>
      <c r="C7165" t="s">
        <v>38</v>
      </c>
      <c r="D7165" s="1">
        <v>0</v>
      </c>
      <c r="E7165" s="1">
        <v>0</v>
      </c>
      <c r="F7165" s="1">
        <v>0</v>
      </c>
      <c r="G7165" t="s">
        <v>14</v>
      </c>
      <c r="H7165" s="1">
        <v>100</v>
      </c>
    </row>
    <row r="7166" spans="1:8">
      <c r="A7166" s="4" t="str">
        <f t="shared" si="111"/>
        <v>2012New Mexico</v>
      </c>
      <c r="B7166">
        <v>2012</v>
      </c>
      <c r="C7166" t="s">
        <v>38</v>
      </c>
      <c r="D7166" s="1">
        <v>0</v>
      </c>
      <c r="E7166" s="1">
        <v>0</v>
      </c>
      <c r="F7166" s="1">
        <v>0</v>
      </c>
      <c r="G7166" t="s">
        <v>15</v>
      </c>
      <c r="H7166" s="1">
        <v>25</v>
      </c>
    </row>
    <row r="7167" spans="1:8">
      <c r="A7167" s="4" t="str">
        <f t="shared" si="111"/>
        <v>2012New Mexico</v>
      </c>
      <c r="B7167">
        <v>2012</v>
      </c>
      <c r="C7167" t="s">
        <v>38</v>
      </c>
      <c r="D7167" s="1">
        <v>0</v>
      </c>
      <c r="E7167" s="1">
        <v>0</v>
      </c>
      <c r="F7167" s="1">
        <v>0</v>
      </c>
      <c r="G7167" t="s">
        <v>16</v>
      </c>
      <c r="H7167" s="1">
        <v>4707</v>
      </c>
    </row>
    <row r="7168" spans="1:8">
      <c r="A7168" s="4" t="str">
        <f t="shared" si="111"/>
        <v>2012New Mexico</v>
      </c>
      <c r="B7168">
        <v>2012</v>
      </c>
      <c r="C7168" t="s">
        <v>38</v>
      </c>
      <c r="D7168" s="1">
        <v>0</v>
      </c>
      <c r="E7168" s="1">
        <v>0</v>
      </c>
      <c r="F7168" s="1">
        <v>0</v>
      </c>
      <c r="G7168" t="s">
        <v>17</v>
      </c>
      <c r="H7168" s="1">
        <v>192</v>
      </c>
    </row>
    <row r="7169" spans="1:8">
      <c r="A7169" s="4" t="str">
        <f t="shared" si="111"/>
        <v>2012New Mexico</v>
      </c>
      <c r="B7169">
        <v>2012</v>
      </c>
      <c r="C7169" t="s">
        <v>38</v>
      </c>
      <c r="D7169" s="1">
        <v>0</v>
      </c>
      <c r="E7169" s="1">
        <v>0</v>
      </c>
      <c r="F7169" s="1">
        <v>0</v>
      </c>
      <c r="G7169" t="s">
        <v>18</v>
      </c>
      <c r="H7169" s="1">
        <v>168</v>
      </c>
    </row>
    <row r="7170" spans="1:8">
      <c r="A7170" s="4" t="str">
        <f t="shared" si="111"/>
        <v>2012New Mexico</v>
      </c>
      <c r="B7170">
        <v>2012</v>
      </c>
      <c r="C7170" t="s">
        <v>38</v>
      </c>
      <c r="D7170" s="1">
        <v>0</v>
      </c>
      <c r="E7170" s="1">
        <v>0</v>
      </c>
      <c r="F7170" s="1">
        <v>0</v>
      </c>
      <c r="G7170" t="s">
        <v>19</v>
      </c>
      <c r="H7170" s="1">
        <v>355</v>
      </c>
    </row>
    <row r="7171" spans="1:8">
      <c r="A7171" s="4" t="str">
        <f t="shared" ref="A7171:A7234" si="112">B7171&amp;C7171</f>
        <v>2012New Mexico</v>
      </c>
      <c r="B7171">
        <v>2012</v>
      </c>
      <c r="C7171" t="s">
        <v>38</v>
      </c>
      <c r="D7171" s="1">
        <v>0</v>
      </c>
      <c r="E7171" s="1">
        <v>0</v>
      </c>
      <c r="F7171" s="1">
        <v>0</v>
      </c>
      <c r="G7171" t="s">
        <v>20</v>
      </c>
      <c r="H7171" s="1">
        <v>790</v>
      </c>
    </row>
    <row r="7172" spans="1:8">
      <c r="A7172" s="4" t="str">
        <f t="shared" si="112"/>
        <v>2012New Mexico</v>
      </c>
      <c r="B7172">
        <v>2012</v>
      </c>
      <c r="C7172" t="s">
        <v>38</v>
      </c>
      <c r="D7172" s="1">
        <v>0</v>
      </c>
      <c r="E7172" s="1">
        <v>0</v>
      </c>
      <c r="F7172" s="1">
        <v>0</v>
      </c>
      <c r="G7172" t="s">
        <v>21</v>
      </c>
      <c r="H7172" s="1">
        <v>660</v>
      </c>
    </row>
    <row r="7173" spans="1:8">
      <c r="A7173" s="4" t="str">
        <f t="shared" si="112"/>
        <v>2012New Mexico</v>
      </c>
      <c r="B7173">
        <v>2012</v>
      </c>
      <c r="C7173" t="s">
        <v>38</v>
      </c>
      <c r="D7173" s="1">
        <v>0</v>
      </c>
      <c r="E7173" s="1">
        <v>0</v>
      </c>
      <c r="F7173" s="1">
        <v>0</v>
      </c>
      <c r="G7173" t="s">
        <v>22</v>
      </c>
      <c r="H7173" s="1">
        <v>384</v>
      </c>
    </row>
    <row r="7174" spans="1:8">
      <c r="A7174" s="4" t="str">
        <f t="shared" si="112"/>
        <v>2012New Mexico</v>
      </c>
      <c r="B7174">
        <v>2012</v>
      </c>
      <c r="C7174" t="s">
        <v>38</v>
      </c>
      <c r="D7174" s="1">
        <v>0</v>
      </c>
      <c r="E7174" s="1">
        <v>0</v>
      </c>
      <c r="F7174" s="1">
        <v>0</v>
      </c>
      <c r="G7174" t="s">
        <v>23</v>
      </c>
      <c r="H7174" s="1">
        <v>672</v>
      </c>
    </row>
    <row r="7175" spans="1:8">
      <c r="A7175" s="4" t="str">
        <f t="shared" si="112"/>
        <v>2012New Mexico</v>
      </c>
      <c r="B7175">
        <v>2012</v>
      </c>
      <c r="C7175" t="s">
        <v>38</v>
      </c>
      <c r="D7175" s="1">
        <v>0</v>
      </c>
      <c r="E7175" s="1">
        <v>0</v>
      </c>
      <c r="F7175" s="1">
        <v>0</v>
      </c>
      <c r="G7175" t="s">
        <v>24</v>
      </c>
      <c r="H7175" s="1">
        <v>159</v>
      </c>
    </row>
    <row r="7176" spans="1:8">
      <c r="A7176" s="4" t="str">
        <f t="shared" si="112"/>
        <v>2012New Mexico</v>
      </c>
      <c r="B7176">
        <v>2012</v>
      </c>
      <c r="C7176" t="s">
        <v>38</v>
      </c>
      <c r="D7176" s="1">
        <v>0</v>
      </c>
      <c r="E7176" s="1">
        <v>0</v>
      </c>
      <c r="F7176" s="1">
        <v>0</v>
      </c>
      <c r="G7176" t="s">
        <v>25</v>
      </c>
      <c r="H7176" s="1">
        <v>790</v>
      </c>
    </row>
    <row r="7177" spans="1:8">
      <c r="A7177" s="4" t="str">
        <f t="shared" si="112"/>
        <v>2012New Mexico</v>
      </c>
      <c r="B7177">
        <v>2012</v>
      </c>
      <c r="C7177" t="s">
        <v>38</v>
      </c>
      <c r="D7177" s="1">
        <v>0</v>
      </c>
      <c r="E7177" s="1">
        <v>0</v>
      </c>
      <c r="F7177" s="1">
        <v>0</v>
      </c>
      <c r="G7177" t="s">
        <v>26</v>
      </c>
      <c r="H7177" s="1">
        <v>57</v>
      </c>
    </row>
    <row r="7178" spans="1:8">
      <c r="A7178" s="4" t="str">
        <f t="shared" si="112"/>
        <v>2012New Mexico</v>
      </c>
      <c r="B7178">
        <v>2012</v>
      </c>
      <c r="C7178" t="s">
        <v>38</v>
      </c>
      <c r="D7178" s="1">
        <v>0</v>
      </c>
      <c r="E7178" s="1">
        <v>0</v>
      </c>
      <c r="F7178" s="1">
        <v>0</v>
      </c>
      <c r="G7178" t="s">
        <v>27</v>
      </c>
      <c r="H7178" s="1">
        <v>505</v>
      </c>
    </row>
    <row r="7179" spans="1:8">
      <c r="A7179" s="4" t="str">
        <f t="shared" si="112"/>
        <v>2012New Mexico</v>
      </c>
      <c r="B7179">
        <v>2012</v>
      </c>
      <c r="C7179" t="s">
        <v>38</v>
      </c>
      <c r="D7179" s="1">
        <v>0</v>
      </c>
      <c r="E7179" s="1">
        <v>0</v>
      </c>
      <c r="F7179" s="1">
        <v>0</v>
      </c>
      <c r="G7179" t="s">
        <v>28</v>
      </c>
      <c r="H7179" s="1">
        <v>303</v>
      </c>
    </row>
    <row r="7180" spans="1:8">
      <c r="A7180" s="4" t="str">
        <f t="shared" si="112"/>
        <v>2012New Mexico</v>
      </c>
      <c r="B7180">
        <v>2012</v>
      </c>
      <c r="C7180" t="s">
        <v>38</v>
      </c>
      <c r="D7180" s="1">
        <v>0</v>
      </c>
      <c r="E7180" s="1">
        <v>0</v>
      </c>
      <c r="F7180" s="1">
        <v>0</v>
      </c>
      <c r="G7180" t="s">
        <v>29</v>
      </c>
      <c r="H7180" s="1">
        <v>602</v>
      </c>
    </row>
    <row r="7181" spans="1:8">
      <c r="A7181" s="4" t="str">
        <f t="shared" si="112"/>
        <v>2012New Mexico</v>
      </c>
      <c r="B7181">
        <v>2012</v>
      </c>
      <c r="C7181" t="s">
        <v>38</v>
      </c>
      <c r="D7181" s="1">
        <v>0</v>
      </c>
      <c r="E7181" s="1">
        <v>0</v>
      </c>
      <c r="F7181" s="1">
        <v>0</v>
      </c>
      <c r="G7181" t="s">
        <v>30</v>
      </c>
      <c r="H7181" s="1">
        <v>284</v>
      </c>
    </row>
    <row r="7182" spans="1:8">
      <c r="A7182" s="4" t="str">
        <f t="shared" si="112"/>
        <v>2012New Mexico</v>
      </c>
      <c r="B7182">
        <v>2012</v>
      </c>
      <c r="C7182" t="s">
        <v>38</v>
      </c>
      <c r="D7182" s="1">
        <v>0</v>
      </c>
      <c r="E7182" s="1">
        <v>0</v>
      </c>
      <c r="F7182" s="1">
        <v>0</v>
      </c>
      <c r="G7182" t="s">
        <v>31</v>
      </c>
      <c r="H7182" s="1">
        <v>451</v>
      </c>
    </row>
    <row r="7183" spans="1:8">
      <c r="A7183" s="4" t="str">
        <f t="shared" si="112"/>
        <v>2012New Mexico</v>
      </c>
      <c r="B7183">
        <v>2012</v>
      </c>
      <c r="C7183" t="s">
        <v>38</v>
      </c>
      <c r="D7183" s="1">
        <v>0</v>
      </c>
      <c r="E7183" s="1">
        <v>0</v>
      </c>
      <c r="F7183" s="1">
        <v>0</v>
      </c>
      <c r="G7183" t="s">
        <v>32</v>
      </c>
      <c r="H7183" s="1">
        <v>1216</v>
      </c>
    </row>
    <row r="7184" spans="1:8">
      <c r="A7184" s="4" t="str">
        <f t="shared" si="112"/>
        <v>2012New Mexico</v>
      </c>
      <c r="B7184">
        <v>2012</v>
      </c>
      <c r="C7184" t="s">
        <v>38</v>
      </c>
      <c r="D7184" s="1">
        <v>0</v>
      </c>
      <c r="E7184" s="1">
        <v>0</v>
      </c>
      <c r="F7184" s="1">
        <v>0</v>
      </c>
      <c r="G7184" t="s">
        <v>33</v>
      </c>
      <c r="H7184" s="1">
        <v>139</v>
      </c>
    </row>
    <row r="7185" spans="1:8">
      <c r="A7185" s="4" t="str">
        <f t="shared" si="112"/>
        <v>2012New Mexico</v>
      </c>
      <c r="B7185">
        <v>2012</v>
      </c>
      <c r="C7185" t="s">
        <v>38</v>
      </c>
      <c r="D7185" s="1">
        <v>0</v>
      </c>
      <c r="E7185" s="1">
        <v>0</v>
      </c>
      <c r="F7185" s="1">
        <v>0</v>
      </c>
      <c r="G7185" t="s">
        <v>34</v>
      </c>
      <c r="H7185" s="1">
        <v>194</v>
      </c>
    </row>
    <row r="7186" spans="1:8">
      <c r="A7186" s="4" t="str">
        <f t="shared" si="112"/>
        <v>2012New Mexico</v>
      </c>
      <c r="B7186">
        <v>2012</v>
      </c>
      <c r="C7186" t="s">
        <v>38</v>
      </c>
      <c r="D7186" s="1">
        <v>0</v>
      </c>
      <c r="E7186" s="1">
        <v>0</v>
      </c>
      <c r="F7186" s="1">
        <v>0</v>
      </c>
      <c r="G7186" t="s">
        <v>35</v>
      </c>
      <c r="H7186" s="1">
        <v>604</v>
      </c>
    </row>
    <row r="7187" spans="1:8">
      <c r="A7187" s="4" t="str">
        <f t="shared" si="112"/>
        <v>2012New Mexico</v>
      </c>
      <c r="B7187">
        <v>2012</v>
      </c>
      <c r="C7187" t="s">
        <v>38</v>
      </c>
      <c r="D7187" s="1">
        <v>0</v>
      </c>
      <c r="E7187" s="1">
        <v>0</v>
      </c>
      <c r="F7187" s="1">
        <v>0</v>
      </c>
      <c r="G7187" t="s">
        <v>36</v>
      </c>
      <c r="H7187" s="1">
        <v>268</v>
      </c>
    </row>
    <row r="7188" spans="1:8">
      <c r="A7188" s="4" t="str">
        <f t="shared" si="112"/>
        <v>2012New Mexico</v>
      </c>
      <c r="B7188">
        <v>2012</v>
      </c>
      <c r="C7188" t="s">
        <v>38</v>
      </c>
      <c r="D7188" s="1">
        <v>0</v>
      </c>
      <c r="E7188" s="1">
        <v>0</v>
      </c>
      <c r="F7188" s="1">
        <v>0</v>
      </c>
      <c r="G7188" t="s">
        <v>37</v>
      </c>
      <c r="H7188" s="1">
        <v>252</v>
      </c>
    </row>
    <row r="7189" spans="1:8">
      <c r="A7189" s="4" t="str">
        <f t="shared" si="112"/>
        <v>2012New Mexico</v>
      </c>
      <c r="B7189">
        <v>2012</v>
      </c>
      <c r="C7189" t="s">
        <v>38</v>
      </c>
      <c r="D7189" s="1">
        <v>0</v>
      </c>
      <c r="E7189" s="1">
        <v>0</v>
      </c>
      <c r="F7189" s="1">
        <v>0</v>
      </c>
      <c r="G7189" t="s">
        <v>38</v>
      </c>
      <c r="H7189" s="1">
        <v>0</v>
      </c>
    </row>
    <row r="7190" spans="1:8">
      <c r="A7190" s="4" t="str">
        <f t="shared" si="112"/>
        <v>2012New Mexico</v>
      </c>
      <c r="B7190">
        <v>2012</v>
      </c>
      <c r="C7190" t="s">
        <v>38</v>
      </c>
      <c r="D7190" s="1">
        <v>0</v>
      </c>
      <c r="E7190" s="1">
        <v>0</v>
      </c>
      <c r="F7190" s="1">
        <v>0</v>
      </c>
      <c r="G7190" t="s">
        <v>39</v>
      </c>
      <c r="H7190" s="1">
        <v>1111</v>
      </c>
    </row>
    <row r="7191" spans="1:8">
      <c r="A7191" s="4" t="str">
        <f t="shared" si="112"/>
        <v>2012New Mexico</v>
      </c>
      <c r="B7191">
        <v>2012</v>
      </c>
      <c r="C7191" t="s">
        <v>38</v>
      </c>
      <c r="D7191" s="1">
        <v>0</v>
      </c>
      <c r="E7191" s="1">
        <v>0</v>
      </c>
      <c r="F7191" s="1">
        <v>0</v>
      </c>
      <c r="G7191" t="s">
        <v>40</v>
      </c>
      <c r="H7191" s="1">
        <v>335</v>
      </c>
    </row>
    <row r="7192" spans="1:8">
      <c r="A7192" s="4" t="str">
        <f t="shared" si="112"/>
        <v>2012New Mexico</v>
      </c>
      <c r="B7192">
        <v>2012</v>
      </c>
      <c r="C7192" t="s">
        <v>38</v>
      </c>
      <c r="D7192" s="1">
        <v>0</v>
      </c>
      <c r="E7192" s="1">
        <v>0</v>
      </c>
      <c r="F7192" s="1">
        <v>0</v>
      </c>
      <c r="G7192" t="s">
        <v>41</v>
      </c>
      <c r="H7192" s="1">
        <v>41</v>
      </c>
    </row>
    <row r="7193" spans="1:8">
      <c r="A7193" s="4" t="str">
        <f t="shared" si="112"/>
        <v>2012New Mexico</v>
      </c>
      <c r="B7193">
        <v>2012</v>
      </c>
      <c r="C7193" t="s">
        <v>38</v>
      </c>
      <c r="D7193" s="1">
        <v>0</v>
      </c>
      <c r="E7193" s="1">
        <v>0</v>
      </c>
      <c r="F7193" s="1">
        <v>0</v>
      </c>
      <c r="G7193" t="s">
        <v>42</v>
      </c>
      <c r="H7193" s="1">
        <v>1178</v>
      </c>
    </row>
    <row r="7194" spans="1:8">
      <c r="A7194" s="4" t="str">
        <f t="shared" si="112"/>
        <v>2012New Mexico</v>
      </c>
      <c r="B7194">
        <v>2012</v>
      </c>
      <c r="C7194" t="s">
        <v>38</v>
      </c>
      <c r="D7194" s="1">
        <v>0</v>
      </c>
      <c r="E7194" s="1">
        <v>0</v>
      </c>
      <c r="F7194" s="1">
        <v>0</v>
      </c>
      <c r="G7194" t="s">
        <v>43</v>
      </c>
      <c r="H7194" s="1">
        <v>1076</v>
      </c>
    </row>
    <row r="7195" spans="1:8">
      <c r="A7195" s="4" t="str">
        <f t="shared" si="112"/>
        <v>2012New Mexico</v>
      </c>
      <c r="B7195">
        <v>2012</v>
      </c>
      <c r="C7195" t="s">
        <v>38</v>
      </c>
      <c r="D7195" s="1">
        <v>0</v>
      </c>
      <c r="E7195" s="1">
        <v>0</v>
      </c>
      <c r="F7195" s="1">
        <v>0</v>
      </c>
      <c r="G7195" t="s">
        <v>44</v>
      </c>
      <c r="H7195" s="1">
        <v>932</v>
      </c>
    </row>
    <row r="7196" spans="1:8">
      <c r="A7196" s="4" t="str">
        <f t="shared" si="112"/>
        <v>2012New Mexico</v>
      </c>
      <c r="B7196">
        <v>2012</v>
      </c>
      <c r="C7196" t="s">
        <v>38</v>
      </c>
      <c r="D7196" s="1">
        <v>0</v>
      </c>
      <c r="E7196" s="1">
        <v>0</v>
      </c>
      <c r="F7196" s="1">
        <v>0</v>
      </c>
      <c r="G7196" t="s">
        <v>45</v>
      </c>
      <c r="H7196" s="1">
        <v>822</v>
      </c>
    </row>
    <row r="7197" spans="1:8">
      <c r="A7197" s="4" t="str">
        <f t="shared" si="112"/>
        <v>2012New Mexico</v>
      </c>
      <c r="B7197">
        <v>2012</v>
      </c>
      <c r="C7197" t="s">
        <v>38</v>
      </c>
      <c r="D7197" s="1">
        <v>0</v>
      </c>
      <c r="E7197" s="1">
        <v>0</v>
      </c>
      <c r="F7197" s="1">
        <v>0</v>
      </c>
      <c r="G7197" t="s">
        <v>46</v>
      </c>
      <c r="H7197" s="1">
        <v>0</v>
      </c>
    </row>
    <row r="7198" spans="1:8">
      <c r="A7198" s="4" t="str">
        <f t="shared" si="112"/>
        <v>2012New Mexico</v>
      </c>
      <c r="B7198">
        <v>2012</v>
      </c>
      <c r="C7198" t="s">
        <v>38</v>
      </c>
      <c r="D7198" s="1">
        <v>0</v>
      </c>
      <c r="E7198" s="1">
        <v>0</v>
      </c>
      <c r="F7198" s="1">
        <v>0</v>
      </c>
      <c r="G7198" t="s">
        <v>47</v>
      </c>
      <c r="H7198" s="1">
        <v>325</v>
      </c>
    </row>
    <row r="7199" spans="1:8">
      <c r="A7199" s="4" t="str">
        <f t="shared" si="112"/>
        <v>2012New Mexico</v>
      </c>
      <c r="B7199">
        <v>2012</v>
      </c>
      <c r="C7199" t="s">
        <v>38</v>
      </c>
      <c r="D7199" s="1">
        <v>0</v>
      </c>
      <c r="E7199" s="1">
        <v>0</v>
      </c>
      <c r="F7199" s="1">
        <v>0</v>
      </c>
      <c r="G7199" t="s">
        <v>48</v>
      </c>
      <c r="H7199" s="1">
        <v>509</v>
      </c>
    </row>
    <row r="7200" spans="1:8">
      <c r="A7200" s="4" t="str">
        <f t="shared" si="112"/>
        <v>2012New Mexico</v>
      </c>
      <c r="B7200">
        <v>2012</v>
      </c>
      <c r="C7200" t="s">
        <v>38</v>
      </c>
      <c r="D7200" s="1">
        <v>0</v>
      </c>
      <c r="E7200" s="1">
        <v>0</v>
      </c>
      <c r="F7200" s="1">
        <v>0</v>
      </c>
      <c r="G7200" t="s">
        <v>49</v>
      </c>
      <c r="H7200" s="1">
        <v>338</v>
      </c>
    </row>
    <row r="7201" spans="1:8">
      <c r="A7201" s="4" t="str">
        <f t="shared" si="112"/>
        <v>2012New Mexico</v>
      </c>
      <c r="B7201">
        <v>2012</v>
      </c>
      <c r="C7201" t="s">
        <v>38</v>
      </c>
      <c r="D7201" s="1">
        <v>0</v>
      </c>
      <c r="E7201" s="1">
        <v>0</v>
      </c>
      <c r="F7201" s="1">
        <v>0</v>
      </c>
      <c r="G7201" t="s">
        <v>50</v>
      </c>
      <c r="H7201" s="1">
        <v>11955</v>
      </c>
    </row>
    <row r="7202" spans="1:8">
      <c r="A7202" s="4" t="str">
        <f t="shared" si="112"/>
        <v>2012New Mexico</v>
      </c>
      <c r="B7202">
        <v>2012</v>
      </c>
      <c r="C7202" t="s">
        <v>38</v>
      </c>
      <c r="D7202" s="1">
        <v>0</v>
      </c>
      <c r="E7202" s="1">
        <v>0</v>
      </c>
      <c r="F7202" s="1">
        <v>0</v>
      </c>
      <c r="G7202" t="s">
        <v>51</v>
      </c>
      <c r="H7202" s="1">
        <v>1382</v>
      </c>
    </row>
    <row r="7203" spans="1:8">
      <c r="A7203" s="4" t="str">
        <f t="shared" si="112"/>
        <v>2012New Mexico</v>
      </c>
      <c r="B7203">
        <v>2012</v>
      </c>
      <c r="C7203" t="s">
        <v>38</v>
      </c>
      <c r="D7203" s="1">
        <v>0</v>
      </c>
      <c r="E7203" s="1">
        <v>0</v>
      </c>
      <c r="F7203" s="1">
        <v>0</v>
      </c>
      <c r="G7203" t="s">
        <v>52</v>
      </c>
      <c r="H7203" s="1">
        <v>81</v>
      </c>
    </row>
    <row r="7204" spans="1:8">
      <c r="A7204" s="4" t="str">
        <f t="shared" si="112"/>
        <v>2012New Mexico</v>
      </c>
      <c r="B7204">
        <v>2012</v>
      </c>
      <c r="C7204" t="s">
        <v>38</v>
      </c>
      <c r="D7204" s="1">
        <v>0</v>
      </c>
      <c r="E7204" s="1">
        <v>0</v>
      </c>
      <c r="F7204" s="1">
        <v>0</v>
      </c>
      <c r="G7204" t="s">
        <v>53</v>
      </c>
      <c r="H7204" s="1">
        <v>1560</v>
      </c>
    </row>
    <row r="7205" spans="1:8">
      <c r="A7205" s="4" t="str">
        <f t="shared" si="112"/>
        <v>2012New Mexico</v>
      </c>
      <c r="B7205">
        <v>2012</v>
      </c>
      <c r="C7205" t="s">
        <v>38</v>
      </c>
      <c r="D7205" s="1">
        <v>0</v>
      </c>
      <c r="E7205" s="1">
        <v>0</v>
      </c>
      <c r="F7205" s="1">
        <v>0</v>
      </c>
      <c r="G7205" t="s">
        <v>54</v>
      </c>
      <c r="H7205" s="1">
        <v>1251</v>
      </c>
    </row>
    <row r="7206" spans="1:8">
      <c r="A7206" s="4" t="str">
        <f t="shared" si="112"/>
        <v>2012New Mexico</v>
      </c>
      <c r="B7206">
        <v>2012</v>
      </c>
      <c r="C7206" t="s">
        <v>38</v>
      </c>
      <c r="D7206" s="1">
        <v>0</v>
      </c>
      <c r="E7206" s="1">
        <v>0</v>
      </c>
      <c r="F7206" s="1">
        <v>0</v>
      </c>
      <c r="G7206" t="s">
        <v>55</v>
      </c>
      <c r="H7206" s="1">
        <v>0</v>
      </c>
    </row>
    <row r="7207" spans="1:8">
      <c r="A7207" s="4" t="str">
        <f t="shared" si="112"/>
        <v>2012New Mexico</v>
      </c>
      <c r="B7207">
        <v>2012</v>
      </c>
      <c r="C7207" t="s">
        <v>38</v>
      </c>
      <c r="D7207" s="1">
        <v>0</v>
      </c>
      <c r="E7207" s="1">
        <v>0</v>
      </c>
      <c r="F7207" s="1">
        <v>0</v>
      </c>
      <c r="G7207" t="s">
        <v>56</v>
      </c>
      <c r="H7207" s="1">
        <v>321</v>
      </c>
    </row>
    <row r="7208" spans="1:8">
      <c r="A7208" s="4" t="str">
        <f t="shared" si="112"/>
        <v>2012New Mexico</v>
      </c>
      <c r="B7208">
        <v>2012</v>
      </c>
      <c r="C7208" t="s">
        <v>38</v>
      </c>
      <c r="D7208" s="1">
        <v>0</v>
      </c>
      <c r="E7208" s="1">
        <v>0</v>
      </c>
      <c r="F7208" s="1">
        <v>0</v>
      </c>
      <c r="G7208" t="s">
        <v>57</v>
      </c>
      <c r="H7208" s="1">
        <v>95</v>
      </c>
    </row>
    <row r="7209" spans="1:8">
      <c r="A7209" s="4" t="str">
        <f t="shared" si="112"/>
        <v>2012New Mexico</v>
      </c>
      <c r="B7209">
        <v>2012</v>
      </c>
      <c r="C7209" t="s">
        <v>38</v>
      </c>
      <c r="D7209" s="1">
        <v>0</v>
      </c>
      <c r="E7209" s="1">
        <v>0</v>
      </c>
      <c r="F7209" s="1">
        <v>0</v>
      </c>
      <c r="G7209" t="s">
        <v>58</v>
      </c>
      <c r="H7209" s="1">
        <v>429</v>
      </c>
    </row>
    <row r="7210" spans="1:8">
      <c r="A7210" s="4" t="str">
        <f t="shared" si="112"/>
        <v>2012New York</v>
      </c>
      <c r="B7210">
        <v>2012</v>
      </c>
      <c r="C7210" s="4" t="s">
        <v>39</v>
      </c>
      <c r="D7210" s="1">
        <v>19352153</v>
      </c>
      <c r="E7210" s="1">
        <v>17202134</v>
      </c>
      <c r="F7210" s="1">
        <v>1723117</v>
      </c>
      <c r="G7210">
        <v>0</v>
      </c>
      <c r="H7210" s="1">
        <v>0</v>
      </c>
    </row>
    <row r="7211" spans="1:8">
      <c r="A7211" s="4" t="str">
        <f t="shared" si="112"/>
        <v>2012New York</v>
      </c>
      <c r="B7211">
        <v>2012</v>
      </c>
      <c r="C7211" t="s">
        <v>39</v>
      </c>
      <c r="D7211" s="1">
        <v>0</v>
      </c>
      <c r="E7211" s="1">
        <v>0</v>
      </c>
      <c r="F7211" s="1">
        <v>0</v>
      </c>
      <c r="G7211" t="s">
        <v>7</v>
      </c>
      <c r="H7211" s="1">
        <v>1364</v>
      </c>
    </row>
    <row r="7212" spans="1:8">
      <c r="A7212" s="4" t="str">
        <f t="shared" si="112"/>
        <v>2012New York</v>
      </c>
      <c r="B7212">
        <v>2012</v>
      </c>
      <c r="C7212" t="s">
        <v>39</v>
      </c>
      <c r="D7212" s="1">
        <v>0</v>
      </c>
      <c r="E7212" s="1">
        <v>0</v>
      </c>
      <c r="F7212" s="1">
        <v>0</v>
      </c>
      <c r="G7212" t="s">
        <v>8</v>
      </c>
      <c r="H7212" s="1">
        <v>4002</v>
      </c>
    </row>
    <row r="7213" spans="1:8">
      <c r="A7213" s="4" t="str">
        <f t="shared" si="112"/>
        <v>2012New York</v>
      </c>
      <c r="B7213">
        <v>2012</v>
      </c>
      <c r="C7213" t="s">
        <v>39</v>
      </c>
      <c r="D7213" s="1">
        <v>0</v>
      </c>
      <c r="E7213" s="1">
        <v>0</v>
      </c>
      <c r="F7213" s="1">
        <v>0</v>
      </c>
      <c r="G7213" t="s">
        <v>9</v>
      </c>
      <c r="H7213" s="1">
        <v>4146</v>
      </c>
    </row>
    <row r="7214" spans="1:8">
      <c r="A7214" s="4" t="str">
        <f t="shared" si="112"/>
        <v>2012New York</v>
      </c>
      <c r="B7214">
        <v>2012</v>
      </c>
      <c r="C7214" t="s">
        <v>39</v>
      </c>
      <c r="D7214" s="1">
        <v>0</v>
      </c>
      <c r="E7214" s="1">
        <v>0</v>
      </c>
      <c r="F7214" s="1">
        <v>0</v>
      </c>
      <c r="G7214" t="s">
        <v>10</v>
      </c>
      <c r="H7214" s="1">
        <v>247</v>
      </c>
    </row>
    <row r="7215" spans="1:8">
      <c r="A7215" s="4" t="str">
        <f t="shared" si="112"/>
        <v>2012New York</v>
      </c>
      <c r="B7215">
        <v>2012</v>
      </c>
      <c r="C7215" t="s">
        <v>39</v>
      </c>
      <c r="D7215" s="1">
        <v>0</v>
      </c>
      <c r="E7215" s="1">
        <v>0</v>
      </c>
      <c r="F7215" s="1">
        <v>0</v>
      </c>
      <c r="G7215" t="s">
        <v>11</v>
      </c>
      <c r="H7215" s="1">
        <v>24623</v>
      </c>
    </row>
    <row r="7216" spans="1:8">
      <c r="A7216" s="4" t="str">
        <f t="shared" si="112"/>
        <v>2012New York</v>
      </c>
      <c r="B7216">
        <v>2012</v>
      </c>
      <c r="C7216" t="s">
        <v>39</v>
      </c>
      <c r="D7216" s="1">
        <v>0</v>
      </c>
      <c r="E7216" s="1">
        <v>0</v>
      </c>
      <c r="F7216" s="1">
        <v>0</v>
      </c>
      <c r="G7216" t="s">
        <v>12</v>
      </c>
      <c r="H7216" s="1">
        <v>3596</v>
      </c>
    </row>
    <row r="7217" spans="1:8">
      <c r="A7217" s="4" t="str">
        <f t="shared" si="112"/>
        <v>2012New York</v>
      </c>
      <c r="B7217">
        <v>2012</v>
      </c>
      <c r="C7217" t="s">
        <v>39</v>
      </c>
      <c r="D7217" s="1">
        <v>0</v>
      </c>
      <c r="E7217" s="1">
        <v>0</v>
      </c>
      <c r="F7217" s="1">
        <v>0</v>
      </c>
      <c r="G7217" t="s">
        <v>13</v>
      </c>
      <c r="H7217" s="1">
        <v>14595</v>
      </c>
    </row>
    <row r="7218" spans="1:8">
      <c r="A7218" s="4" t="str">
        <f t="shared" si="112"/>
        <v>2012New York</v>
      </c>
      <c r="B7218">
        <v>2012</v>
      </c>
      <c r="C7218" t="s">
        <v>39</v>
      </c>
      <c r="D7218" s="1">
        <v>0</v>
      </c>
      <c r="E7218" s="1">
        <v>0</v>
      </c>
      <c r="F7218" s="1">
        <v>0</v>
      </c>
      <c r="G7218" t="s">
        <v>14</v>
      </c>
      <c r="H7218" s="1">
        <v>477</v>
      </c>
    </row>
    <row r="7219" spans="1:8">
      <c r="A7219" s="4" t="str">
        <f t="shared" si="112"/>
        <v>2012New York</v>
      </c>
      <c r="B7219">
        <v>2012</v>
      </c>
      <c r="C7219" t="s">
        <v>39</v>
      </c>
      <c r="D7219" s="1">
        <v>0</v>
      </c>
      <c r="E7219" s="1">
        <v>0</v>
      </c>
      <c r="F7219" s="1">
        <v>0</v>
      </c>
      <c r="G7219" t="s">
        <v>15</v>
      </c>
      <c r="H7219" s="1">
        <v>3936</v>
      </c>
    </row>
    <row r="7220" spans="1:8">
      <c r="A7220" s="4" t="str">
        <f t="shared" si="112"/>
        <v>2012New York</v>
      </c>
      <c r="B7220">
        <v>2012</v>
      </c>
      <c r="C7220" t="s">
        <v>39</v>
      </c>
      <c r="D7220" s="1">
        <v>0</v>
      </c>
      <c r="E7220" s="1">
        <v>0</v>
      </c>
      <c r="F7220" s="1">
        <v>0</v>
      </c>
      <c r="G7220" t="s">
        <v>16</v>
      </c>
      <c r="H7220" s="1">
        <v>27392</v>
      </c>
    </row>
    <row r="7221" spans="1:8">
      <c r="A7221" s="4" t="str">
        <f t="shared" si="112"/>
        <v>2012New York</v>
      </c>
      <c r="B7221">
        <v>2012</v>
      </c>
      <c r="C7221" t="s">
        <v>39</v>
      </c>
      <c r="D7221" s="1">
        <v>0</v>
      </c>
      <c r="E7221" s="1">
        <v>0</v>
      </c>
      <c r="F7221" s="1">
        <v>0</v>
      </c>
      <c r="G7221" t="s">
        <v>17</v>
      </c>
      <c r="H7221" s="1">
        <v>7592</v>
      </c>
    </row>
    <row r="7222" spans="1:8">
      <c r="A7222" s="4" t="str">
        <f t="shared" si="112"/>
        <v>2012New York</v>
      </c>
      <c r="B7222">
        <v>2012</v>
      </c>
      <c r="C7222" t="s">
        <v>39</v>
      </c>
      <c r="D7222" s="1">
        <v>0</v>
      </c>
      <c r="E7222" s="1">
        <v>0</v>
      </c>
      <c r="F7222" s="1">
        <v>0</v>
      </c>
      <c r="G7222" t="s">
        <v>18</v>
      </c>
      <c r="H7222" s="1">
        <v>1598</v>
      </c>
    </row>
    <row r="7223" spans="1:8">
      <c r="A7223" s="4" t="str">
        <f t="shared" si="112"/>
        <v>2012New York</v>
      </c>
      <c r="B7223">
        <v>2012</v>
      </c>
      <c r="C7223" t="s">
        <v>39</v>
      </c>
      <c r="D7223" s="1">
        <v>0</v>
      </c>
      <c r="E7223" s="1">
        <v>0</v>
      </c>
      <c r="F7223" s="1">
        <v>0</v>
      </c>
      <c r="G7223" t="s">
        <v>19</v>
      </c>
      <c r="H7223" s="1">
        <v>607</v>
      </c>
    </row>
    <row r="7224" spans="1:8">
      <c r="A7224" s="4" t="str">
        <f t="shared" si="112"/>
        <v>2012New York</v>
      </c>
      <c r="B7224">
        <v>2012</v>
      </c>
      <c r="C7224" t="s">
        <v>39</v>
      </c>
      <c r="D7224" s="1">
        <v>0</v>
      </c>
      <c r="E7224" s="1">
        <v>0</v>
      </c>
      <c r="F7224" s="1">
        <v>0</v>
      </c>
      <c r="G7224" t="s">
        <v>20</v>
      </c>
      <c r="H7224" s="1">
        <v>8017</v>
      </c>
    </row>
    <row r="7225" spans="1:8">
      <c r="A7225" s="4" t="str">
        <f t="shared" si="112"/>
        <v>2012New York</v>
      </c>
      <c r="B7225">
        <v>2012</v>
      </c>
      <c r="C7225" t="s">
        <v>39</v>
      </c>
      <c r="D7225" s="1">
        <v>0</v>
      </c>
      <c r="E7225" s="1">
        <v>0</v>
      </c>
      <c r="F7225" s="1">
        <v>0</v>
      </c>
      <c r="G7225" t="s">
        <v>21</v>
      </c>
      <c r="H7225" s="1">
        <v>3040</v>
      </c>
    </row>
    <row r="7226" spans="1:8">
      <c r="A7226" s="4" t="str">
        <f t="shared" si="112"/>
        <v>2012New York</v>
      </c>
      <c r="B7226">
        <v>2012</v>
      </c>
      <c r="C7226" t="s">
        <v>39</v>
      </c>
      <c r="D7226" s="1">
        <v>0</v>
      </c>
      <c r="E7226" s="1">
        <v>0</v>
      </c>
      <c r="F7226" s="1">
        <v>0</v>
      </c>
      <c r="G7226" t="s">
        <v>22</v>
      </c>
      <c r="H7226" s="1">
        <v>955</v>
      </c>
    </row>
    <row r="7227" spans="1:8">
      <c r="A7227" s="4" t="str">
        <f t="shared" si="112"/>
        <v>2012New York</v>
      </c>
      <c r="B7227">
        <v>2012</v>
      </c>
      <c r="C7227" t="s">
        <v>39</v>
      </c>
      <c r="D7227" s="1">
        <v>0</v>
      </c>
      <c r="E7227" s="1">
        <v>0</v>
      </c>
      <c r="F7227" s="1">
        <v>0</v>
      </c>
      <c r="G7227" t="s">
        <v>23</v>
      </c>
      <c r="H7227" s="1">
        <v>1437</v>
      </c>
    </row>
    <row r="7228" spans="1:8">
      <c r="A7228" s="4" t="str">
        <f t="shared" si="112"/>
        <v>2012New York</v>
      </c>
      <c r="B7228">
        <v>2012</v>
      </c>
      <c r="C7228" t="s">
        <v>39</v>
      </c>
      <c r="D7228" s="1">
        <v>0</v>
      </c>
      <c r="E7228" s="1">
        <v>0</v>
      </c>
      <c r="F7228" s="1">
        <v>0</v>
      </c>
      <c r="G7228" t="s">
        <v>24</v>
      </c>
      <c r="H7228" s="1">
        <v>1753</v>
      </c>
    </row>
    <row r="7229" spans="1:8">
      <c r="A7229" s="4" t="str">
        <f t="shared" si="112"/>
        <v>2012New York</v>
      </c>
      <c r="B7229">
        <v>2012</v>
      </c>
      <c r="C7229" t="s">
        <v>39</v>
      </c>
      <c r="D7229" s="1">
        <v>0</v>
      </c>
      <c r="E7229" s="1">
        <v>0</v>
      </c>
      <c r="F7229" s="1">
        <v>0</v>
      </c>
      <c r="G7229" t="s">
        <v>25</v>
      </c>
      <c r="H7229" s="1">
        <v>1083</v>
      </c>
    </row>
    <row r="7230" spans="1:8">
      <c r="A7230" s="4" t="str">
        <f t="shared" si="112"/>
        <v>2012New York</v>
      </c>
      <c r="B7230">
        <v>2012</v>
      </c>
      <c r="C7230" t="s">
        <v>39</v>
      </c>
      <c r="D7230" s="1">
        <v>0</v>
      </c>
      <c r="E7230" s="1">
        <v>0</v>
      </c>
      <c r="F7230" s="1">
        <v>0</v>
      </c>
      <c r="G7230" t="s">
        <v>26</v>
      </c>
      <c r="H7230" s="1">
        <v>1345</v>
      </c>
    </row>
    <row r="7231" spans="1:8">
      <c r="A7231" s="4" t="str">
        <f t="shared" si="112"/>
        <v>2012New York</v>
      </c>
      <c r="B7231">
        <v>2012</v>
      </c>
      <c r="C7231" t="s">
        <v>39</v>
      </c>
      <c r="D7231" s="1">
        <v>0</v>
      </c>
      <c r="E7231" s="1">
        <v>0</v>
      </c>
      <c r="F7231" s="1">
        <v>0</v>
      </c>
      <c r="G7231" t="s">
        <v>27</v>
      </c>
      <c r="H7231" s="1">
        <v>7321</v>
      </c>
    </row>
    <row r="7232" spans="1:8">
      <c r="A7232" s="4" t="str">
        <f t="shared" si="112"/>
        <v>2012New York</v>
      </c>
      <c r="B7232">
        <v>2012</v>
      </c>
      <c r="C7232" t="s">
        <v>39</v>
      </c>
      <c r="D7232" s="1">
        <v>0</v>
      </c>
      <c r="E7232" s="1">
        <v>0</v>
      </c>
      <c r="F7232" s="1">
        <v>0</v>
      </c>
      <c r="G7232" t="s">
        <v>28</v>
      </c>
      <c r="H7232" s="1">
        <v>15073</v>
      </c>
    </row>
    <row r="7233" spans="1:8">
      <c r="A7233" s="4" t="str">
        <f t="shared" si="112"/>
        <v>2012New York</v>
      </c>
      <c r="B7233">
        <v>2012</v>
      </c>
      <c r="C7233" t="s">
        <v>39</v>
      </c>
      <c r="D7233" s="1">
        <v>0</v>
      </c>
      <c r="E7233" s="1">
        <v>0</v>
      </c>
      <c r="F7233" s="1">
        <v>0</v>
      </c>
      <c r="G7233" t="s">
        <v>29</v>
      </c>
      <c r="H7233" s="1">
        <v>5191</v>
      </c>
    </row>
    <row r="7234" spans="1:8">
      <c r="A7234" s="4" t="str">
        <f t="shared" si="112"/>
        <v>2012New York</v>
      </c>
      <c r="B7234">
        <v>2012</v>
      </c>
      <c r="C7234" t="s">
        <v>39</v>
      </c>
      <c r="D7234" s="1">
        <v>0</v>
      </c>
      <c r="E7234" s="1">
        <v>0</v>
      </c>
      <c r="F7234" s="1">
        <v>0</v>
      </c>
      <c r="G7234" t="s">
        <v>30</v>
      </c>
      <c r="H7234" s="1">
        <v>1059</v>
      </c>
    </row>
    <row r="7235" spans="1:8">
      <c r="A7235" s="4" t="str">
        <f t="shared" ref="A7235:A7298" si="113">B7235&amp;C7235</f>
        <v>2012New York</v>
      </c>
      <c r="B7235">
        <v>2012</v>
      </c>
      <c r="C7235" t="s">
        <v>39</v>
      </c>
      <c r="D7235" s="1">
        <v>0</v>
      </c>
      <c r="E7235" s="1">
        <v>0</v>
      </c>
      <c r="F7235" s="1">
        <v>0</v>
      </c>
      <c r="G7235" t="s">
        <v>31</v>
      </c>
      <c r="H7235" s="1">
        <v>773</v>
      </c>
    </row>
    <row r="7236" spans="1:8">
      <c r="A7236" s="4" t="str">
        <f t="shared" si="113"/>
        <v>2012New York</v>
      </c>
      <c r="B7236">
        <v>2012</v>
      </c>
      <c r="C7236" t="s">
        <v>39</v>
      </c>
      <c r="D7236" s="1">
        <v>0</v>
      </c>
      <c r="E7236" s="1">
        <v>0</v>
      </c>
      <c r="F7236" s="1">
        <v>0</v>
      </c>
      <c r="G7236" t="s">
        <v>32</v>
      </c>
      <c r="H7236" s="1">
        <v>3310</v>
      </c>
    </row>
    <row r="7237" spans="1:8">
      <c r="A7237" s="4" t="str">
        <f t="shared" si="113"/>
        <v>2012New York</v>
      </c>
      <c r="B7237">
        <v>2012</v>
      </c>
      <c r="C7237" t="s">
        <v>39</v>
      </c>
      <c r="D7237" s="1">
        <v>0</v>
      </c>
      <c r="E7237" s="1">
        <v>0</v>
      </c>
      <c r="F7237" s="1">
        <v>0</v>
      </c>
      <c r="G7237" t="s">
        <v>33</v>
      </c>
      <c r="H7237" s="1">
        <v>421</v>
      </c>
    </row>
    <row r="7238" spans="1:8">
      <c r="A7238" s="4" t="str">
        <f t="shared" si="113"/>
        <v>2012New York</v>
      </c>
      <c r="B7238">
        <v>2012</v>
      </c>
      <c r="C7238" t="s">
        <v>39</v>
      </c>
      <c r="D7238" s="1">
        <v>0</v>
      </c>
      <c r="E7238" s="1">
        <v>0</v>
      </c>
      <c r="F7238" s="1">
        <v>0</v>
      </c>
      <c r="G7238" t="s">
        <v>34</v>
      </c>
      <c r="H7238" s="1">
        <v>78</v>
      </c>
    </row>
    <row r="7239" spans="1:8">
      <c r="A7239" s="4" t="str">
        <f t="shared" si="113"/>
        <v>2012New York</v>
      </c>
      <c r="B7239">
        <v>2012</v>
      </c>
      <c r="C7239" t="s">
        <v>39</v>
      </c>
      <c r="D7239" s="1">
        <v>0</v>
      </c>
      <c r="E7239" s="1">
        <v>0</v>
      </c>
      <c r="F7239" s="1">
        <v>0</v>
      </c>
      <c r="G7239" t="s">
        <v>35</v>
      </c>
      <c r="H7239" s="1">
        <v>600</v>
      </c>
    </row>
    <row r="7240" spans="1:8">
      <c r="A7240" s="4" t="str">
        <f t="shared" si="113"/>
        <v>2012New York</v>
      </c>
      <c r="B7240">
        <v>2012</v>
      </c>
      <c r="C7240" t="s">
        <v>39</v>
      </c>
      <c r="D7240" s="1">
        <v>0</v>
      </c>
      <c r="E7240" s="1">
        <v>0</v>
      </c>
      <c r="F7240" s="1">
        <v>0</v>
      </c>
      <c r="G7240" t="s">
        <v>36</v>
      </c>
      <c r="H7240" s="1">
        <v>2760</v>
      </c>
    </row>
    <row r="7241" spans="1:8">
      <c r="A7241" s="4" t="str">
        <f t="shared" si="113"/>
        <v>2012New York</v>
      </c>
      <c r="B7241">
        <v>2012</v>
      </c>
      <c r="C7241" t="s">
        <v>39</v>
      </c>
      <c r="D7241" s="1">
        <v>0</v>
      </c>
      <c r="E7241" s="1">
        <v>0</v>
      </c>
      <c r="F7241" s="1">
        <v>0</v>
      </c>
      <c r="G7241" t="s">
        <v>37</v>
      </c>
      <c r="H7241" s="1">
        <v>42574</v>
      </c>
    </row>
    <row r="7242" spans="1:8">
      <c r="A7242" s="4" t="str">
        <f t="shared" si="113"/>
        <v>2012New York</v>
      </c>
      <c r="B7242">
        <v>2012</v>
      </c>
      <c r="C7242" t="s">
        <v>39</v>
      </c>
      <c r="D7242" s="1">
        <v>0</v>
      </c>
      <c r="E7242" s="1">
        <v>0</v>
      </c>
      <c r="F7242" s="1">
        <v>0</v>
      </c>
      <c r="G7242" t="s">
        <v>38</v>
      </c>
      <c r="H7242" s="1">
        <v>646</v>
      </c>
    </row>
    <row r="7243" spans="1:8">
      <c r="A7243" s="4" t="str">
        <f t="shared" si="113"/>
        <v>2012New York</v>
      </c>
      <c r="B7243">
        <v>2012</v>
      </c>
      <c r="C7243" t="s">
        <v>39</v>
      </c>
      <c r="D7243" s="1">
        <v>0</v>
      </c>
      <c r="E7243" s="1">
        <v>0</v>
      </c>
      <c r="F7243" s="1">
        <v>0</v>
      </c>
      <c r="G7243" t="s">
        <v>39</v>
      </c>
      <c r="H7243" s="1">
        <v>0</v>
      </c>
    </row>
    <row r="7244" spans="1:8">
      <c r="A7244" s="4" t="str">
        <f t="shared" si="113"/>
        <v>2012New York</v>
      </c>
      <c r="B7244">
        <v>2012</v>
      </c>
      <c r="C7244" t="s">
        <v>39</v>
      </c>
      <c r="D7244" s="1">
        <v>0</v>
      </c>
      <c r="E7244" s="1">
        <v>0</v>
      </c>
      <c r="F7244" s="1">
        <v>0</v>
      </c>
      <c r="G7244" t="s">
        <v>40</v>
      </c>
      <c r="H7244" s="1">
        <v>10544</v>
      </c>
    </row>
    <row r="7245" spans="1:8">
      <c r="A7245" s="4" t="str">
        <f t="shared" si="113"/>
        <v>2012New York</v>
      </c>
      <c r="B7245">
        <v>2012</v>
      </c>
      <c r="C7245" t="s">
        <v>39</v>
      </c>
      <c r="D7245" s="1">
        <v>0</v>
      </c>
      <c r="E7245" s="1">
        <v>0</v>
      </c>
      <c r="F7245" s="1">
        <v>0</v>
      </c>
      <c r="G7245" t="s">
        <v>41</v>
      </c>
      <c r="H7245" s="1">
        <v>77</v>
      </c>
    </row>
    <row r="7246" spans="1:8">
      <c r="A7246" s="4" t="str">
        <f t="shared" si="113"/>
        <v>2012New York</v>
      </c>
      <c r="B7246">
        <v>2012</v>
      </c>
      <c r="C7246" t="s">
        <v>39</v>
      </c>
      <c r="D7246" s="1">
        <v>0</v>
      </c>
      <c r="E7246" s="1">
        <v>0</v>
      </c>
      <c r="F7246" s="1">
        <v>0</v>
      </c>
      <c r="G7246" t="s">
        <v>42</v>
      </c>
      <c r="H7246" s="1">
        <v>4625</v>
      </c>
    </row>
    <row r="7247" spans="1:8">
      <c r="A7247" s="4" t="str">
        <f t="shared" si="113"/>
        <v>2012New York</v>
      </c>
      <c r="B7247">
        <v>2012</v>
      </c>
      <c r="C7247" t="s">
        <v>39</v>
      </c>
      <c r="D7247" s="1">
        <v>0</v>
      </c>
      <c r="E7247" s="1">
        <v>0</v>
      </c>
      <c r="F7247" s="1">
        <v>0</v>
      </c>
      <c r="G7247" t="s">
        <v>43</v>
      </c>
      <c r="H7247" s="1">
        <v>1327</v>
      </c>
    </row>
    <row r="7248" spans="1:8">
      <c r="A7248" s="4" t="str">
        <f t="shared" si="113"/>
        <v>2012New York</v>
      </c>
      <c r="B7248">
        <v>2012</v>
      </c>
      <c r="C7248" t="s">
        <v>39</v>
      </c>
      <c r="D7248" s="1">
        <v>0</v>
      </c>
      <c r="E7248" s="1">
        <v>0</v>
      </c>
      <c r="F7248" s="1">
        <v>0</v>
      </c>
      <c r="G7248" t="s">
        <v>44</v>
      </c>
      <c r="H7248" s="1">
        <v>1055</v>
      </c>
    </row>
    <row r="7249" spans="1:8">
      <c r="A7249" s="4" t="str">
        <f t="shared" si="113"/>
        <v>2012New York</v>
      </c>
      <c r="B7249">
        <v>2012</v>
      </c>
      <c r="C7249" t="s">
        <v>39</v>
      </c>
      <c r="D7249" s="1">
        <v>0</v>
      </c>
      <c r="E7249" s="1">
        <v>0</v>
      </c>
      <c r="F7249" s="1">
        <v>0</v>
      </c>
      <c r="G7249" t="s">
        <v>45</v>
      </c>
      <c r="H7249" s="1">
        <v>22895</v>
      </c>
    </row>
    <row r="7250" spans="1:8">
      <c r="A7250" s="4" t="str">
        <f t="shared" si="113"/>
        <v>2012New York</v>
      </c>
      <c r="B7250">
        <v>2012</v>
      </c>
      <c r="C7250" t="s">
        <v>39</v>
      </c>
      <c r="D7250" s="1">
        <v>0</v>
      </c>
      <c r="E7250" s="1">
        <v>0</v>
      </c>
      <c r="F7250" s="1">
        <v>0</v>
      </c>
      <c r="G7250" t="s">
        <v>46</v>
      </c>
      <c r="H7250" s="1">
        <v>3222</v>
      </c>
    </row>
    <row r="7251" spans="1:8">
      <c r="A7251" s="4" t="str">
        <f t="shared" si="113"/>
        <v>2012New York</v>
      </c>
      <c r="B7251">
        <v>2012</v>
      </c>
      <c r="C7251" t="s">
        <v>39</v>
      </c>
      <c r="D7251" s="1">
        <v>0</v>
      </c>
      <c r="E7251" s="1">
        <v>0</v>
      </c>
      <c r="F7251" s="1">
        <v>0</v>
      </c>
      <c r="G7251" t="s">
        <v>47</v>
      </c>
      <c r="H7251" s="1">
        <v>5952</v>
      </c>
    </row>
    <row r="7252" spans="1:8">
      <c r="A7252" s="4" t="str">
        <f t="shared" si="113"/>
        <v>2012New York</v>
      </c>
      <c r="B7252">
        <v>2012</v>
      </c>
      <c r="C7252" t="s">
        <v>39</v>
      </c>
      <c r="D7252" s="1">
        <v>0</v>
      </c>
      <c r="E7252" s="1">
        <v>0</v>
      </c>
      <c r="F7252" s="1">
        <v>0</v>
      </c>
      <c r="G7252" t="s">
        <v>48</v>
      </c>
      <c r="H7252" s="1">
        <v>0</v>
      </c>
    </row>
    <row r="7253" spans="1:8">
      <c r="A7253" s="4" t="str">
        <f t="shared" si="113"/>
        <v>2012New York</v>
      </c>
      <c r="B7253">
        <v>2012</v>
      </c>
      <c r="C7253" t="s">
        <v>39</v>
      </c>
      <c r="D7253" s="1">
        <v>0</v>
      </c>
      <c r="E7253" s="1">
        <v>0</v>
      </c>
      <c r="F7253" s="1">
        <v>0</v>
      </c>
      <c r="G7253" t="s">
        <v>49</v>
      </c>
      <c r="H7253" s="1">
        <v>1279</v>
      </c>
    </row>
    <row r="7254" spans="1:8">
      <c r="A7254" s="4" t="str">
        <f t="shared" si="113"/>
        <v>2012New York</v>
      </c>
      <c r="B7254">
        <v>2012</v>
      </c>
      <c r="C7254" t="s">
        <v>39</v>
      </c>
      <c r="D7254" s="1">
        <v>0</v>
      </c>
      <c r="E7254" s="1">
        <v>0</v>
      </c>
      <c r="F7254" s="1">
        <v>0</v>
      </c>
      <c r="G7254" t="s">
        <v>50</v>
      </c>
      <c r="H7254" s="1">
        <v>11231</v>
      </c>
    </row>
    <row r="7255" spans="1:8">
      <c r="A7255" s="4" t="str">
        <f t="shared" si="113"/>
        <v>2012New York</v>
      </c>
      <c r="B7255">
        <v>2012</v>
      </c>
      <c r="C7255" t="s">
        <v>39</v>
      </c>
      <c r="D7255" s="1">
        <v>0</v>
      </c>
      <c r="E7255" s="1">
        <v>0</v>
      </c>
      <c r="F7255" s="1">
        <v>0</v>
      </c>
      <c r="G7255" t="s">
        <v>51</v>
      </c>
      <c r="H7255" s="1">
        <v>622</v>
      </c>
    </row>
    <row r="7256" spans="1:8">
      <c r="A7256" s="4" t="str">
        <f t="shared" si="113"/>
        <v>2012New York</v>
      </c>
      <c r="B7256">
        <v>2012</v>
      </c>
      <c r="C7256" t="s">
        <v>39</v>
      </c>
      <c r="D7256" s="1">
        <v>0</v>
      </c>
      <c r="E7256" s="1">
        <v>0</v>
      </c>
      <c r="F7256" s="1">
        <v>0</v>
      </c>
      <c r="G7256" t="s">
        <v>52</v>
      </c>
      <c r="H7256" s="1">
        <v>2764</v>
      </c>
    </row>
    <row r="7257" spans="1:8">
      <c r="A7257" s="4" t="str">
        <f t="shared" si="113"/>
        <v>2012New York</v>
      </c>
      <c r="B7257">
        <v>2012</v>
      </c>
      <c r="C7257" t="s">
        <v>39</v>
      </c>
      <c r="D7257" s="1">
        <v>0</v>
      </c>
      <c r="E7257" s="1">
        <v>0</v>
      </c>
      <c r="F7257" s="1">
        <v>0</v>
      </c>
      <c r="G7257" t="s">
        <v>53</v>
      </c>
      <c r="H7257" s="1">
        <v>7939</v>
      </c>
    </row>
    <row r="7258" spans="1:8">
      <c r="A7258" s="4" t="str">
        <f t="shared" si="113"/>
        <v>2012New York</v>
      </c>
      <c r="B7258">
        <v>2012</v>
      </c>
      <c r="C7258" t="s">
        <v>39</v>
      </c>
      <c r="D7258" s="1">
        <v>0</v>
      </c>
      <c r="E7258" s="1">
        <v>0</v>
      </c>
      <c r="F7258" s="1">
        <v>0</v>
      </c>
      <c r="G7258" t="s">
        <v>54</v>
      </c>
      <c r="H7258" s="1">
        <v>2614</v>
      </c>
    </row>
    <row r="7259" spans="1:8">
      <c r="A7259" s="4" t="str">
        <f t="shared" si="113"/>
        <v>2012New York</v>
      </c>
      <c r="B7259">
        <v>2012</v>
      </c>
      <c r="C7259" t="s">
        <v>39</v>
      </c>
      <c r="D7259" s="1">
        <v>0</v>
      </c>
      <c r="E7259" s="1">
        <v>0</v>
      </c>
      <c r="F7259" s="1">
        <v>0</v>
      </c>
      <c r="G7259" t="s">
        <v>55</v>
      </c>
      <c r="H7259" s="1">
        <v>921</v>
      </c>
    </row>
    <row r="7260" spans="1:8">
      <c r="A7260" s="4" t="str">
        <f t="shared" si="113"/>
        <v>2012New York</v>
      </c>
      <c r="B7260">
        <v>2012</v>
      </c>
      <c r="C7260" t="s">
        <v>39</v>
      </c>
      <c r="D7260" s="1">
        <v>0</v>
      </c>
      <c r="E7260" s="1">
        <v>0</v>
      </c>
      <c r="F7260" s="1">
        <v>0</v>
      </c>
      <c r="G7260" t="s">
        <v>56</v>
      </c>
      <c r="H7260" s="1">
        <v>979</v>
      </c>
    </row>
    <row r="7261" spans="1:8">
      <c r="A7261" s="4" t="str">
        <f t="shared" si="113"/>
        <v>2012New York</v>
      </c>
      <c r="B7261">
        <v>2012</v>
      </c>
      <c r="C7261" t="s">
        <v>39</v>
      </c>
      <c r="D7261" s="1">
        <v>0</v>
      </c>
      <c r="E7261" s="1">
        <v>0</v>
      </c>
      <c r="F7261" s="1">
        <v>0</v>
      </c>
      <c r="G7261" t="s">
        <v>57</v>
      </c>
      <c r="H7261" s="1">
        <v>396</v>
      </c>
    </row>
    <row r="7262" spans="1:8">
      <c r="A7262" s="4" t="str">
        <f t="shared" si="113"/>
        <v>2012New York</v>
      </c>
      <c r="B7262">
        <v>2012</v>
      </c>
      <c r="C7262" t="s">
        <v>39</v>
      </c>
      <c r="D7262" s="1">
        <v>0</v>
      </c>
      <c r="E7262" s="1">
        <v>0</v>
      </c>
      <c r="F7262" s="1">
        <v>0</v>
      </c>
      <c r="G7262" t="s">
        <v>58</v>
      </c>
      <c r="H7262" s="1">
        <v>7321</v>
      </c>
    </row>
    <row r="7263" spans="1:8">
      <c r="A7263" s="4" t="str">
        <f t="shared" si="113"/>
        <v>2012North Carolina</v>
      </c>
      <c r="B7263">
        <v>2012</v>
      </c>
      <c r="C7263" s="4" t="s">
        <v>40</v>
      </c>
      <c r="D7263" s="1">
        <v>9640490</v>
      </c>
      <c r="E7263" s="1">
        <v>8167830</v>
      </c>
      <c r="F7263" s="1">
        <v>1149080</v>
      </c>
      <c r="G7263">
        <v>0</v>
      </c>
      <c r="H7263" s="1">
        <v>0</v>
      </c>
    </row>
    <row r="7264" spans="1:8">
      <c r="A7264" s="4" t="str">
        <f t="shared" si="113"/>
        <v>2012North Carolina</v>
      </c>
      <c r="B7264">
        <v>2012</v>
      </c>
      <c r="C7264" t="s">
        <v>40</v>
      </c>
      <c r="D7264" s="1">
        <v>0</v>
      </c>
      <c r="E7264" s="1">
        <v>0</v>
      </c>
      <c r="F7264" s="1">
        <v>0</v>
      </c>
      <c r="G7264" t="s">
        <v>7</v>
      </c>
      <c r="H7264" s="1">
        <v>4329</v>
      </c>
    </row>
    <row r="7265" spans="1:8">
      <c r="A7265" s="4" t="str">
        <f t="shared" si="113"/>
        <v>2012North Carolina</v>
      </c>
      <c r="B7265">
        <v>2012</v>
      </c>
      <c r="C7265" t="s">
        <v>40</v>
      </c>
      <c r="D7265" s="1">
        <v>0</v>
      </c>
      <c r="E7265" s="1">
        <v>0</v>
      </c>
      <c r="F7265" s="1">
        <v>0</v>
      </c>
      <c r="G7265" t="s">
        <v>8</v>
      </c>
      <c r="H7265" s="1">
        <v>1458</v>
      </c>
    </row>
    <row r="7266" spans="1:8">
      <c r="A7266" s="4" t="str">
        <f t="shared" si="113"/>
        <v>2012North Carolina</v>
      </c>
      <c r="B7266">
        <v>2012</v>
      </c>
      <c r="C7266" t="s">
        <v>40</v>
      </c>
      <c r="D7266" s="1">
        <v>0</v>
      </c>
      <c r="E7266" s="1">
        <v>0</v>
      </c>
      <c r="F7266" s="1">
        <v>0</v>
      </c>
      <c r="G7266" t="s">
        <v>9</v>
      </c>
      <c r="H7266" s="1">
        <v>3493</v>
      </c>
    </row>
    <row r="7267" spans="1:8">
      <c r="A7267" s="4" t="str">
        <f t="shared" si="113"/>
        <v>2012North Carolina</v>
      </c>
      <c r="B7267">
        <v>2012</v>
      </c>
      <c r="C7267" t="s">
        <v>40</v>
      </c>
      <c r="D7267" s="1">
        <v>0</v>
      </c>
      <c r="E7267" s="1">
        <v>0</v>
      </c>
      <c r="F7267" s="1">
        <v>0</v>
      </c>
      <c r="G7267" t="s">
        <v>10</v>
      </c>
      <c r="H7267" s="1">
        <v>861</v>
      </c>
    </row>
    <row r="7268" spans="1:8">
      <c r="A7268" s="4" t="str">
        <f t="shared" si="113"/>
        <v>2012North Carolina</v>
      </c>
      <c r="B7268">
        <v>2012</v>
      </c>
      <c r="C7268" t="s">
        <v>40</v>
      </c>
      <c r="D7268" s="1">
        <v>0</v>
      </c>
      <c r="E7268" s="1">
        <v>0</v>
      </c>
      <c r="F7268" s="1">
        <v>0</v>
      </c>
      <c r="G7268" t="s">
        <v>11</v>
      </c>
      <c r="H7268" s="1">
        <v>13883</v>
      </c>
    </row>
    <row r="7269" spans="1:8">
      <c r="A7269" s="4" t="str">
        <f t="shared" si="113"/>
        <v>2012North Carolina</v>
      </c>
      <c r="B7269">
        <v>2012</v>
      </c>
      <c r="C7269" t="s">
        <v>40</v>
      </c>
      <c r="D7269" s="1">
        <v>0</v>
      </c>
      <c r="E7269" s="1">
        <v>0</v>
      </c>
      <c r="F7269" s="1">
        <v>0</v>
      </c>
      <c r="G7269" t="s">
        <v>12</v>
      </c>
      <c r="H7269" s="1">
        <v>4790</v>
      </c>
    </row>
    <row r="7270" spans="1:8">
      <c r="A7270" s="4" t="str">
        <f t="shared" si="113"/>
        <v>2012North Carolina</v>
      </c>
      <c r="B7270">
        <v>2012</v>
      </c>
      <c r="C7270" t="s">
        <v>40</v>
      </c>
      <c r="D7270" s="1">
        <v>0</v>
      </c>
      <c r="E7270" s="1">
        <v>0</v>
      </c>
      <c r="F7270" s="1">
        <v>0</v>
      </c>
      <c r="G7270" t="s">
        <v>13</v>
      </c>
      <c r="H7270" s="1">
        <v>4914</v>
      </c>
    </row>
    <row r="7271" spans="1:8">
      <c r="A7271" s="4" t="str">
        <f t="shared" si="113"/>
        <v>2012North Carolina</v>
      </c>
      <c r="B7271">
        <v>2012</v>
      </c>
      <c r="C7271" t="s">
        <v>40</v>
      </c>
      <c r="D7271" s="1">
        <v>0</v>
      </c>
      <c r="E7271" s="1">
        <v>0</v>
      </c>
      <c r="F7271" s="1">
        <v>0</v>
      </c>
      <c r="G7271" t="s">
        <v>14</v>
      </c>
      <c r="H7271" s="1">
        <v>2180</v>
      </c>
    </row>
    <row r="7272" spans="1:8">
      <c r="A7272" s="4" t="str">
        <f t="shared" si="113"/>
        <v>2012North Carolina</v>
      </c>
      <c r="B7272">
        <v>2012</v>
      </c>
      <c r="C7272" t="s">
        <v>40</v>
      </c>
      <c r="D7272" s="1">
        <v>0</v>
      </c>
      <c r="E7272" s="1">
        <v>0</v>
      </c>
      <c r="F7272" s="1">
        <v>0</v>
      </c>
      <c r="G7272" t="s">
        <v>15</v>
      </c>
      <c r="H7272" s="1">
        <v>1801</v>
      </c>
    </row>
    <row r="7273" spans="1:8">
      <c r="A7273" s="4" t="str">
        <f t="shared" si="113"/>
        <v>2012North Carolina</v>
      </c>
      <c r="B7273">
        <v>2012</v>
      </c>
      <c r="C7273" t="s">
        <v>40</v>
      </c>
      <c r="D7273" s="1">
        <v>0</v>
      </c>
      <c r="E7273" s="1">
        <v>0</v>
      </c>
      <c r="F7273" s="1">
        <v>0</v>
      </c>
      <c r="G7273" t="s">
        <v>16</v>
      </c>
      <c r="H7273" s="1">
        <v>26365</v>
      </c>
    </row>
    <row r="7274" spans="1:8">
      <c r="A7274" s="4" t="str">
        <f t="shared" si="113"/>
        <v>2012North Carolina</v>
      </c>
      <c r="B7274">
        <v>2012</v>
      </c>
      <c r="C7274" t="s">
        <v>40</v>
      </c>
      <c r="D7274" s="1">
        <v>0</v>
      </c>
      <c r="E7274" s="1">
        <v>0</v>
      </c>
      <c r="F7274" s="1">
        <v>0</v>
      </c>
      <c r="G7274" t="s">
        <v>17</v>
      </c>
      <c r="H7274" s="1">
        <v>16823</v>
      </c>
    </row>
    <row r="7275" spans="1:8">
      <c r="A7275" s="4" t="str">
        <f t="shared" si="113"/>
        <v>2012North Carolina</v>
      </c>
      <c r="B7275">
        <v>2012</v>
      </c>
      <c r="C7275" t="s">
        <v>40</v>
      </c>
      <c r="D7275" s="1">
        <v>0</v>
      </c>
      <c r="E7275" s="1">
        <v>0</v>
      </c>
      <c r="F7275" s="1">
        <v>0</v>
      </c>
      <c r="G7275" t="s">
        <v>18</v>
      </c>
      <c r="H7275" s="1">
        <v>1566</v>
      </c>
    </row>
    <row r="7276" spans="1:8">
      <c r="A7276" s="4" t="str">
        <f t="shared" si="113"/>
        <v>2012North Carolina</v>
      </c>
      <c r="B7276">
        <v>2012</v>
      </c>
      <c r="C7276" t="s">
        <v>40</v>
      </c>
      <c r="D7276" s="1">
        <v>0</v>
      </c>
      <c r="E7276" s="1">
        <v>0</v>
      </c>
      <c r="F7276" s="1">
        <v>0</v>
      </c>
      <c r="G7276" t="s">
        <v>19</v>
      </c>
      <c r="H7276" s="1">
        <v>334</v>
      </c>
    </row>
    <row r="7277" spans="1:8">
      <c r="A7277" s="4" t="str">
        <f t="shared" si="113"/>
        <v>2012North Carolina</v>
      </c>
      <c r="B7277">
        <v>2012</v>
      </c>
      <c r="C7277" t="s">
        <v>40</v>
      </c>
      <c r="D7277" s="1">
        <v>0</v>
      </c>
      <c r="E7277" s="1">
        <v>0</v>
      </c>
      <c r="F7277" s="1">
        <v>0</v>
      </c>
      <c r="G7277" t="s">
        <v>20</v>
      </c>
      <c r="H7277" s="1">
        <v>6378</v>
      </c>
    </row>
    <row r="7278" spans="1:8">
      <c r="A7278" s="4" t="str">
        <f t="shared" si="113"/>
        <v>2012North Carolina</v>
      </c>
      <c r="B7278">
        <v>2012</v>
      </c>
      <c r="C7278" t="s">
        <v>40</v>
      </c>
      <c r="D7278" s="1">
        <v>0</v>
      </c>
      <c r="E7278" s="1">
        <v>0</v>
      </c>
      <c r="F7278" s="1">
        <v>0</v>
      </c>
      <c r="G7278" t="s">
        <v>21</v>
      </c>
      <c r="H7278" s="1">
        <v>4532</v>
      </c>
    </row>
    <row r="7279" spans="1:8">
      <c r="A7279" s="4" t="str">
        <f t="shared" si="113"/>
        <v>2012North Carolina</v>
      </c>
      <c r="B7279">
        <v>2012</v>
      </c>
      <c r="C7279" t="s">
        <v>40</v>
      </c>
      <c r="D7279" s="1">
        <v>0</v>
      </c>
      <c r="E7279" s="1">
        <v>0</v>
      </c>
      <c r="F7279" s="1">
        <v>0</v>
      </c>
      <c r="G7279" t="s">
        <v>22</v>
      </c>
      <c r="H7279" s="1">
        <v>775</v>
      </c>
    </row>
    <row r="7280" spans="1:8">
      <c r="A7280" s="4" t="str">
        <f t="shared" si="113"/>
        <v>2012North Carolina</v>
      </c>
      <c r="B7280">
        <v>2012</v>
      </c>
      <c r="C7280" t="s">
        <v>40</v>
      </c>
      <c r="D7280" s="1">
        <v>0</v>
      </c>
      <c r="E7280" s="1">
        <v>0</v>
      </c>
      <c r="F7280" s="1">
        <v>0</v>
      </c>
      <c r="G7280" t="s">
        <v>23</v>
      </c>
      <c r="H7280" s="1">
        <v>1595</v>
      </c>
    </row>
    <row r="7281" spans="1:8">
      <c r="A7281" s="4" t="str">
        <f t="shared" si="113"/>
        <v>2012North Carolina</v>
      </c>
      <c r="B7281">
        <v>2012</v>
      </c>
      <c r="C7281" t="s">
        <v>40</v>
      </c>
      <c r="D7281" s="1">
        <v>0</v>
      </c>
      <c r="E7281" s="1">
        <v>0</v>
      </c>
      <c r="F7281" s="1">
        <v>0</v>
      </c>
      <c r="G7281" t="s">
        <v>24</v>
      </c>
      <c r="H7281" s="1">
        <v>1531</v>
      </c>
    </row>
    <row r="7282" spans="1:8">
      <c r="A7282" s="4" t="str">
        <f t="shared" si="113"/>
        <v>2012North Carolina</v>
      </c>
      <c r="B7282">
        <v>2012</v>
      </c>
      <c r="C7282" t="s">
        <v>40</v>
      </c>
      <c r="D7282" s="1">
        <v>0</v>
      </c>
      <c r="E7282" s="1">
        <v>0</v>
      </c>
      <c r="F7282" s="1">
        <v>0</v>
      </c>
      <c r="G7282" t="s">
        <v>25</v>
      </c>
      <c r="H7282" s="1">
        <v>919</v>
      </c>
    </row>
    <row r="7283" spans="1:8">
      <c r="A7283" s="4" t="str">
        <f t="shared" si="113"/>
        <v>2012North Carolina</v>
      </c>
      <c r="B7283">
        <v>2012</v>
      </c>
      <c r="C7283" t="s">
        <v>40</v>
      </c>
      <c r="D7283" s="1">
        <v>0</v>
      </c>
      <c r="E7283" s="1">
        <v>0</v>
      </c>
      <c r="F7283" s="1">
        <v>0</v>
      </c>
      <c r="G7283" t="s">
        <v>26</v>
      </c>
      <c r="H7283" s="1">
        <v>1259</v>
      </c>
    </row>
    <row r="7284" spans="1:8">
      <c r="A7284" s="4" t="str">
        <f t="shared" si="113"/>
        <v>2012North Carolina</v>
      </c>
      <c r="B7284">
        <v>2012</v>
      </c>
      <c r="C7284" t="s">
        <v>40</v>
      </c>
      <c r="D7284" s="1">
        <v>0</v>
      </c>
      <c r="E7284" s="1">
        <v>0</v>
      </c>
      <c r="F7284" s="1">
        <v>0</v>
      </c>
      <c r="G7284" t="s">
        <v>27</v>
      </c>
      <c r="H7284" s="1">
        <v>9005</v>
      </c>
    </row>
    <row r="7285" spans="1:8">
      <c r="A7285" s="4" t="str">
        <f t="shared" si="113"/>
        <v>2012North Carolina</v>
      </c>
      <c r="B7285">
        <v>2012</v>
      </c>
      <c r="C7285" t="s">
        <v>40</v>
      </c>
      <c r="D7285" s="1">
        <v>0</v>
      </c>
      <c r="E7285" s="1">
        <v>0</v>
      </c>
      <c r="F7285" s="1">
        <v>0</v>
      </c>
      <c r="G7285" t="s">
        <v>28</v>
      </c>
      <c r="H7285" s="1">
        <v>3710</v>
      </c>
    </row>
    <row r="7286" spans="1:8">
      <c r="A7286" s="4" t="str">
        <f t="shared" si="113"/>
        <v>2012North Carolina</v>
      </c>
      <c r="B7286">
        <v>2012</v>
      </c>
      <c r="C7286" t="s">
        <v>40</v>
      </c>
      <c r="D7286" s="1">
        <v>0</v>
      </c>
      <c r="E7286" s="1">
        <v>0</v>
      </c>
      <c r="F7286" s="1">
        <v>0</v>
      </c>
      <c r="G7286" t="s">
        <v>29</v>
      </c>
      <c r="H7286" s="1">
        <v>6161</v>
      </c>
    </row>
    <row r="7287" spans="1:8">
      <c r="A7287" s="4" t="str">
        <f t="shared" si="113"/>
        <v>2012North Carolina</v>
      </c>
      <c r="B7287">
        <v>2012</v>
      </c>
      <c r="C7287" t="s">
        <v>40</v>
      </c>
      <c r="D7287" s="1">
        <v>0</v>
      </c>
      <c r="E7287" s="1">
        <v>0</v>
      </c>
      <c r="F7287" s="1">
        <v>0</v>
      </c>
      <c r="G7287" t="s">
        <v>30</v>
      </c>
      <c r="H7287" s="1">
        <v>1523</v>
      </c>
    </row>
    <row r="7288" spans="1:8">
      <c r="A7288" s="4" t="str">
        <f t="shared" si="113"/>
        <v>2012North Carolina</v>
      </c>
      <c r="B7288">
        <v>2012</v>
      </c>
      <c r="C7288" t="s">
        <v>40</v>
      </c>
      <c r="D7288" s="1">
        <v>0</v>
      </c>
      <c r="E7288" s="1">
        <v>0</v>
      </c>
      <c r="F7288" s="1">
        <v>0</v>
      </c>
      <c r="G7288" t="s">
        <v>31</v>
      </c>
      <c r="H7288" s="1">
        <v>2377</v>
      </c>
    </row>
    <row r="7289" spans="1:8">
      <c r="A7289" s="4" t="str">
        <f t="shared" si="113"/>
        <v>2012North Carolina</v>
      </c>
      <c r="B7289">
        <v>2012</v>
      </c>
      <c r="C7289" t="s">
        <v>40</v>
      </c>
      <c r="D7289" s="1">
        <v>0</v>
      </c>
      <c r="E7289" s="1">
        <v>0</v>
      </c>
      <c r="F7289" s="1">
        <v>0</v>
      </c>
      <c r="G7289" t="s">
        <v>32</v>
      </c>
      <c r="H7289" s="1">
        <v>2623</v>
      </c>
    </row>
    <row r="7290" spans="1:8">
      <c r="A7290" s="4" t="str">
        <f t="shared" si="113"/>
        <v>2012North Carolina</v>
      </c>
      <c r="B7290">
        <v>2012</v>
      </c>
      <c r="C7290" t="s">
        <v>40</v>
      </c>
      <c r="D7290" s="1">
        <v>0</v>
      </c>
      <c r="E7290" s="1">
        <v>0</v>
      </c>
      <c r="F7290" s="1">
        <v>0</v>
      </c>
      <c r="G7290" t="s">
        <v>33</v>
      </c>
      <c r="H7290" s="1">
        <v>244</v>
      </c>
    </row>
    <row r="7291" spans="1:8">
      <c r="A7291" s="4" t="str">
        <f t="shared" si="113"/>
        <v>2012North Carolina</v>
      </c>
      <c r="B7291">
        <v>2012</v>
      </c>
      <c r="C7291" t="s">
        <v>40</v>
      </c>
      <c r="D7291" s="1">
        <v>0</v>
      </c>
      <c r="E7291" s="1">
        <v>0</v>
      </c>
      <c r="F7291" s="1">
        <v>0</v>
      </c>
      <c r="G7291" t="s">
        <v>34</v>
      </c>
      <c r="H7291" s="1">
        <v>628</v>
      </c>
    </row>
    <row r="7292" spans="1:8">
      <c r="A7292" s="4" t="str">
        <f t="shared" si="113"/>
        <v>2012North Carolina</v>
      </c>
      <c r="B7292">
        <v>2012</v>
      </c>
      <c r="C7292" t="s">
        <v>40</v>
      </c>
      <c r="D7292" s="1">
        <v>0</v>
      </c>
      <c r="E7292" s="1">
        <v>0</v>
      </c>
      <c r="F7292" s="1">
        <v>0</v>
      </c>
      <c r="G7292" t="s">
        <v>35</v>
      </c>
      <c r="H7292" s="1">
        <v>1627</v>
      </c>
    </row>
    <row r="7293" spans="1:8">
      <c r="A7293" s="4" t="str">
        <f t="shared" si="113"/>
        <v>2012North Carolina</v>
      </c>
      <c r="B7293">
        <v>2012</v>
      </c>
      <c r="C7293" t="s">
        <v>40</v>
      </c>
      <c r="D7293" s="1">
        <v>0</v>
      </c>
      <c r="E7293" s="1">
        <v>0</v>
      </c>
      <c r="F7293" s="1">
        <v>0</v>
      </c>
      <c r="G7293" t="s">
        <v>36</v>
      </c>
      <c r="H7293" s="1">
        <v>754</v>
      </c>
    </row>
    <row r="7294" spans="1:8">
      <c r="A7294" s="4" t="str">
        <f t="shared" si="113"/>
        <v>2012North Carolina</v>
      </c>
      <c r="B7294">
        <v>2012</v>
      </c>
      <c r="C7294" t="s">
        <v>40</v>
      </c>
      <c r="D7294" s="1">
        <v>0</v>
      </c>
      <c r="E7294" s="1">
        <v>0</v>
      </c>
      <c r="F7294" s="1">
        <v>0</v>
      </c>
      <c r="G7294" t="s">
        <v>37</v>
      </c>
      <c r="H7294" s="1">
        <v>11468</v>
      </c>
    </row>
    <row r="7295" spans="1:8">
      <c r="A7295" s="4" t="str">
        <f t="shared" si="113"/>
        <v>2012North Carolina</v>
      </c>
      <c r="B7295">
        <v>2012</v>
      </c>
      <c r="C7295" t="s">
        <v>40</v>
      </c>
      <c r="D7295" s="1">
        <v>0</v>
      </c>
      <c r="E7295" s="1">
        <v>0</v>
      </c>
      <c r="F7295" s="1">
        <v>0</v>
      </c>
      <c r="G7295" t="s">
        <v>38</v>
      </c>
      <c r="H7295" s="1">
        <v>1138</v>
      </c>
    </row>
    <row r="7296" spans="1:8">
      <c r="A7296" s="4" t="str">
        <f t="shared" si="113"/>
        <v>2012North Carolina</v>
      </c>
      <c r="B7296">
        <v>2012</v>
      </c>
      <c r="C7296" t="s">
        <v>40</v>
      </c>
      <c r="D7296" s="1">
        <v>0</v>
      </c>
      <c r="E7296" s="1">
        <v>0</v>
      </c>
      <c r="F7296" s="1">
        <v>0</v>
      </c>
      <c r="G7296" t="s">
        <v>39</v>
      </c>
      <c r="H7296" s="1">
        <v>19891</v>
      </c>
    </row>
    <row r="7297" spans="1:8">
      <c r="A7297" s="4" t="str">
        <f t="shared" si="113"/>
        <v>2012North Carolina</v>
      </c>
      <c r="B7297">
        <v>2012</v>
      </c>
      <c r="C7297" t="s">
        <v>40</v>
      </c>
      <c r="D7297" s="1">
        <v>0</v>
      </c>
      <c r="E7297" s="1">
        <v>0</v>
      </c>
      <c r="F7297" s="1">
        <v>0</v>
      </c>
      <c r="G7297" t="s">
        <v>40</v>
      </c>
      <c r="H7297" s="1">
        <v>0</v>
      </c>
    </row>
    <row r="7298" spans="1:8">
      <c r="A7298" s="4" t="str">
        <f t="shared" si="113"/>
        <v>2012North Carolina</v>
      </c>
      <c r="B7298">
        <v>2012</v>
      </c>
      <c r="C7298" t="s">
        <v>40</v>
      </c>
      <c r="D7298" s="1">
        <v>0</v>
      </c>
      <c r="E7298" s="1">
        <v>0</v>
      </c>
      <c r="F7298" s="1">
        <v>0</v>
      </c>
      <c r="G7298" t="s">
        <v>41</v>
      </c>
      <c r="H7298" s="1">
        <v>206</v>
      </c>
    </row>
    <row r="7299" spans="1:8">
      <c r="A7299" s="4" t="str">
        <f t="shared" ref="A7299:A7362" si="114">B7299&amp;C7299</f>
        <v>2012North Carolina</v>
      </c>
      <c r="B7299">
        <v>2012</v>
      </c>
      <c r="C7299" t="s">
        <v>40</v>
      </c>
      <c r="D7299" s="1">
        <v>0</v>
      </c>
      <c r="E7299" s="1">
        <v>0</v>
      </c>
      <c r="F7299" s="1">
        <v>0</v>
      </c>
      <c r="G7299" t="s">
        <v>42</v>
      </c>
      <c r="H7299" s="1">
        <v>9337</v>
      </c>
    </row>
    <row r="7300" spans="1:8">
      <c r="A7300" s="4" t="str">
        <f t="shared" si="114"/>
        <v>2012North Carolina</v>
      </c>
      <c r="B7300">
        <v>2012</v>
      </c>
      <c r="C7300" t="s">
        <v>40</v>
      </c>
      <c r="D7300" s="1">
        <v>0</v>
      </c>
      <c r="E7300" s="1">
        <v>0</v>
      </c>
      <c r="F7300" s="1">
        <v>0</v>
      </c>
      <c r="G7300" t="s">
        <v>43</v>
      </c>
      <c r="H7300" s="1">
        <v>1263</v>
      </c>
    </row>
    <row r="7301" spans="1:8">
      <c r="A7301" s="4" t="str">
        <f t="shared" si="114"/>
        <v>2012North Carolina</v>
      </c>
      <c r="B7301">
        <v>2012</v>
      </c>
      <c r="C7301" t="s">
        <v>40</v>
      </c>
      <c r="D7301" s="1">
        <v>0</v>
      </c>
      <c r="E7301" s="1">
        <v>0</v>
      </c>
      <c r="F7301" s="1">
        <v>0</v>
      </c>
      <c r="G7301" t="s">
        <v>44</v>
      </c>
      <c r="H7301" s="1">
        <v>1333</v>
      </c>
    </row>
    <row r="7302" spans="1:8">
      <c r="A7302" s="4" t="str">
        <f t="shared" si="114"/>
        <v>2012North Carolina</v>
      </c>
      <c r="B7302">
        <v>2012</v>
      </c>
      <c r="C7302" t="s">
        <v>40</v>
      </c>
      <c r="D7302" s="1">
        <v>0</v>
      </c>
      <c r="E7302" s="1">
        <v>0</v>
      </c>
      <c r="F7302" s="1">
        <v>0</v>
      </c>
      <c r="G7302" t="s">
        <v>45</v>
      </c>
      <c r="H7302" s="1">
        <v>12179</v>
      </c>
    </row>
    <row r="7303" spans="1:8">
      <c r="A7303" s="4" t="str">
        <f t="shared" si="114"/>
        <v>2012North Carolina</v>
      </c>
      <c r="B7303">
        <v>2012</v>
      </c>
      <c r="C7303" t="s">
        <v>40</v>
      </c>
      <c r="D7303" s="1">
        <v>0</v>
      </c>
      <c r="E7303" s="1">
        <v>0</v>
      </c>
      <c r="F7303" s="1">
        <v>0</v>
      </c>
      <c r="G7303" t="s">
        <v>46</v>
      </c>
      <c r="H7303" s="1">
        <v>290</v>
      </c>
    </row>
    <row r="7304" spans="1:8">
      <c r="A7304" s="4" t="str">
        <f t="shared" si="114"/>
        <v>2012North Carolina</v>
      </c>
      <c r="B7304">
        <v>2012</v>
      </c>
      <c r="C7304" t="s">
        <v>40</v>
      </c>
      <c r="D7304" s="1">
        <v>0</v>
      </c>
      <c r="E7304" s="1">
        <v>0</v>
      </c>
      <c r="F7304" s="1">
        <v>0</v>
      </c>
      <c r="G7304" t="s">
        <v>47</v>
      </c>
      <c r="H7304" s="1">
        <v>25532</v>
      </c>
    </row>
    <row r="7305" spans="1:8">
      <c r="A7305" s="4" t="str">
        <f t="shared" si="114"/>
        <v>2012North Carolina</v>
      </c>
      <c r="B7305">
        <v>2012</v>
      </c>
      <c r="C7305" t="s">
        <v>40</v>
      </c>
      <c r="D7305" s="1">
        <v>0</v>
      </c>
      <c r="E7305" s="1">
        <v>0</v>
      </c>
      <c r="F7305" s="1">
        <v>0</v>
      </c>
      <c r="G7305" t="s">
        <v>48</v>
      </c>
      <c r="H7305" s="1">
        <v>351</v>
      </c>
    </row>
    <row r="7306" spans="1:8">
      <c r="A7306" s="4" t="str">
        <f t="shared" si="114"/>
        <v>2012North Carolina</v>
      </c>
      <c r="B7306">
        <v>2012</v>
      </c>
      <c r="C7306" t="s">
        <v>40</v>
      </c>
      <c r="D7306" s="1">
        <v>0</v>
      </c>
      <c r="E7306" s="1">
        <v>0</v>
      </c>
      <c r="F7306" s="1">
        <v>0</v>
      </c>
      <c r="G7306" t="s">
        <v>49</v>
      </c>
      <c r="H7306" s="1">
        <v>9230</v>
      </c>
    </row>
    <row r="7307" spans="1:8">
      <c r="A7307" s="4" t="str">
        <f t="shared" si="114"/>
        <v>2012North Carolina</v>
      </c>
      <c r="B7307">
        <v>2012</v>
      </c>
      <c r="C7307" t="s">
        <v>40</v>
      </c>
      <c r="D7307" s="1">
        <v>0</v>
      </c>
      <c r="E7307" s="1">
        <v>0</v>
      </c>
      <c r="F7307" s="1">
        <v>0</v>
      </c>
      <c r="G7307" t="s">
        <v>50</v>
      </c>
      <c r="H7307" s="1">
        <v>12638</v>
      </c>
    </row>
    <row r="7308" spans="1:8">
      <c r="A7308" s="4" t="str">
        <f t="shared" si="114"/>
        <v>2012North Carolina</v>
      </c>
      <c r="B7308">
        <v>2012</v>
      </c>
      <c r="C7308" t="s">
        <v>40</v>
      </c>
      <c r="D7308" s="1">
        <v>0</v>
      </c>
      <c r="E7308" s="1">
        <v>0</v>
      </c>
      <c r="F7308" s="1">
        <v>0</v>
      </c>
      <c r="G7308" t="s">
        <v>51</v>
      </c>
      <c r="H7308" s="1">
        <v>1189</v>
      </c>
    </row>
    <row r="7309" spans="1:8">
      <c r="A7309" s="4" t="str">
        <f t="shared" si="114"/>
        <v>2012North Carolina</v>
      </c>
      <c r="B7309">
        <v>2012</v>
      </c>
      <c r="C7309" t="s">
        <v>40</v>
      </c>
      <c r="D7309" s="1">
        <v>0</v>
      </c>
      <c r="E7309" s="1">
        <v>0</v>
      </c>
      <c r="F7309" s="1">
        <v>0</v>
      </c>
      <c r="G7309" t="s">
        <v>52</v>
      </c>
      <c r="H7309" s="1">
        <v>445</v>
      </c>
    </row>
    <row r="7310" spans="1:8">
      <c r="A7310" s="4" t="str">
        <f t="shared" si="114"/>
        <v>2012North Carolina</v>
      </c>
      <c r="B7310">
        <v>2012</v>
      </c>
      <c r="C7310" t="s">
        <v>40</v>
      </c>
      <c r="D7310" s="1">
        <v>0</v>
      </c>
      <c r="E7310" s="1">
        <v>0</v>
      </c>
      <c r="F7310" s="1">
        <v>0</v>
      </c>
      <c r="G7310" t="s">
        <v>53</v>
      </c>
      <c r="H7310" s="1">
        <v>26759</v>
      </c>
    </row>
    <row r="7311" spans="1:8">
      <c r="A7311" s="4" t="str">
        <f t="shared" si="114"/>
        <v>2012North Carolina</v>
      </c>
      <c r="B7311">
        <v>2012</v>
      </c>
      <c r="C7311" t="s">
        <v>40</v>
      </c>
      <c r="D7311" s="1">
        <v>0</v>
      </c>
      <c r="E7311" s="1">
        <v>0</v>
      </c>
      <c r="F7311" s="1">
        <v>0</v>
      </c>
      <c r="G7311" t="s">
        <v>54</v>
      </c>
      <c r="H7311" s="1">
        <v>5915</v>
      </c>
    </row>
    <row r="7312" spans="1:8">
      <c r="A7312" s="4" t="str">
        <f t="shared" si="114"/>
        <v>2012North Carolina</v>
      </c>
      <c r="B7312">
        <v>2012</v>
      </c>
      <c r="C7312" t="s">
        <v>40</v>
      </c>
      <c r="D7312" s="1">
        <v>0</v>
      </c>
      <c r="E7312" s="1">
        <v>0</v>
      </c>
      <c r="F7312" s="1">
        <v>0</v>
      </c>
      <c r="G7312" t="s">
        <v>55</v>
      </c>
      <c r="H7312" s="1">
        <v>2677</v>
      </c>
    </row>
    <row r="7313" spans="1:8">
      <c r="A7313" s="4" t="str">
        <f t="shared" si="114"/>
        <v>2012North Carolina</v>
      </c>
      <c r="B7313">
        <v>2012</v>
      </c>
      <c r="C7313" t="s">
        <v>40</v>
      </c>
      <c r="D7313" s="1">
        <v>0</v>
      </c>
      <c r="E7313" s="1">
        <v>0</v>
      </c>
      <c r="F7313" s="1">
        <v>0</v>
      </c>
      <c r="G7313" t="s">
        <v>56</v>
      </c>
      <c r="H7313" s="1">
        <v>2266</v>
      </c>
    </row>
    <row r="7314" spans="1:8">
      <c r="A7314" s="4" t="str">
        <f t="shared" si="114"/>
        <v>2012North Carolina</v>
      </c>
      <c r="B7314">
        <v>2012</v>
      </c>
      <c r="C7314" t="s">
        <v>40</v>
      </c>
      <c r="D7314" s="1">
        <v>0</v>
      </c>
      <c r="E7314" s="1">
        <v>0</v>
      </c>
      <c r="F7314" s="1">
        <v>0</v>
      </c>
      <c r="G7314" t="s">
        <v>57</v>
      </c>
      <c r="H7314" s="1">
        <v>604</v>
      </c>
    </row>
    <row r="7315" spans="1:8">
      <c r="A7315" s="4" t="str">
        <f t="shared" si="114"/>
        <v>2012North Carolina</v>
      </c>
      <c r="B7315">
        <v>2012</v>
      </c>
      <c r="C7315" t="s">
        <v>40</v>
      </c>
      <c r="D7315" s="1">
        <v>0</v>
      </c>
      <c r="E7315" s="1">
        <v>0</v>
      </c>
      <c r="F7315" s="1">
        <v>0</v>
      </c>
      <c r="G7315" t="s">
        <v>58</v>
      </c>
      <c r="H7315" s="1">
        <v>2025</v>
      </c>
    </row>
    <row r="7316" spans="1:8">
      <c r="A7316" s="4" t="str">
        <f t="shared" si="114"/>
        <v>2012North Dakota</v>
      </c>
      <c r="B7316">
        <v>2012</v>
      </c>
      <c r="C7316" s="4" t="s">
        <v>41</v>
      </c>
      <c r="D7316" s="1">
        <v>689838</v>
      </c>
      <c r="E7316" s="1">
        <v>563978</v>
      </c>
      <c r="F7316" s="1">
        <v>84294</v>
      </c>
      <c r="G7316">
        <v>0</v>
      </c>
      <c r="H7316" s="1">
        <v>0</v>
      </c>
    </row>
    <row r="7317" spans="1:8">
      <c r="A7317" s="4" t="str">
        <f t="shared" si="114"/>
        <v>2012North Dakota</v>
      </c>
      <c r="B7317">
        <v>2012</v>
      </c>
      <c r="C7317" t="s">
        <v>41</v>
      </c>
      <c r="D7317" s="1">
        <v>0</v>
      </c>
      <c r="E7317" s="1">
        <v>0</v>
      </c>
      <c r="F7317" s="1">
        <v>0</v>
      </c>
      <c r="G7317" t="s">
        <v>7</v>
      </c>
      <c r="H7317" s="1">
        <v>83</v>
      </c>
    </row>
    <row r="7318" spans="1:8">
      <c r="A7318" s="4" t="str">
        <f t="shared" si="114"/>
        <v>2012North Dakota</v>
      </c>
      <c r="B7318">
        <v>2012</v>
      </c>
      <c r="C7318" t="s">
        <v>41</v>
      </c>
      <c r="D7318" s="1">
        <v>0</v>
      </c>
      <c r="E7318" s="1">
        <v>0</v>
      </c>
      <c r="F7318" s="1">
        <v>0</v>
      </c>
      <c r="G7318" t="s">
        <v>8</v>
      </c>
      <c r="H7318" s="1">
        <v>70</v>
      </c>
    </row>
    <row r="7319" spans="1:8">
      <c r="A7319" s="4" t="str">
        <f t="shared" si="114"/>
        <v>2012North Dakota</v>
      </c>
      <c r="B7319">
        <v>2012</v>
      </c>
      <c r="C7319" t="s">
        <v>41</v>
      </c>
      <c r="D7319" s="1">
        <v>0</v>
      </c>
      <c r="E7319" s="1">
        <v>0</v>
      </c>
      <c r="F7319" s="1">
        <v>0</v>
      </c>
      <c r="G7319" t="s">
        <v>9</v>
      </c>
      <c r="H7319" s="1">
        <v>1571</v>
      </c>
    </row>
    <row r="7320" spans="1:8">
      <c r="A7320" s="4" t="str">
        <f t="shared" si="114"/>
        <v>2012North Dakota</v>
      </c>
      <c r="B7320">
        <v>2012</v>
      </c>
      <c r="C7320" t="s">
        <v>41</v>
      </c>
      <c r="D7320" s="1">
        <v>0</v>
      </c>
      <c r="E7320" s="1">
        <v>0</v>
      </c>
      <c r="F7320" s="1">
        <v>0</v>
      </c>
      <c r="G7320" t="s">
        <v>10</v>
      </c>
      <c r="H7320" s="1">
        <v>0</v>
      </c>
    </row>
    <row r="7321" spans="1:8">
      <c r="A7321" s="4" t="str">
        <f t="shared" si="114"/>
        <v>2012North Dakota</v>
      </c>
      <c r="B7321">
        <v>2012</v>
      </c>
      <c r="C7321" t="s">
        <v>41</v>
      </c>
      <c r="D7321" s="1">
        <v>0</v>
      </c>
      <c r="E7321" s="1">
        <v>0</v>
      </c>
      <c r="F7321" s="1">
        <v>0</v>
      </c>
      <c r="G7321" t="s">
        <v>11</v>
      </c>
      <c r="H7321" s="1">
        <v>999</v>
      </c>
    </row>
    <row r="7322" spans="1:8">
      <c r="A7322" s="4" t="str">
        <f t="shared" si="114"/>
        <v>2012North Dakota</v>
      </c>
      <c r="B7322">
        <v>2012</v>
      </c>
      <c r="C7322" t="s">
        <v>41</v>
      </c>
      <c r="D7322" s="1">
        <v>0</v>
      </c>
      <c r="E7322" s="1">
        <v>0</v>
      </c>
      <c r="F7322" s="1">
        <v>0</v>
      </c>
      <c r="G7322" t="s">
        <v>12</v>
      </c>
      <c r="H7322" s="1">
        <v>546</v>
      </c>
    </row>
    <row r="7323" spans="1:8">
      <c r="A7323" s="4" t="str">
        <f t="shared" si="114"/>
        <v>2012North Dakota</v>
      </c>
      <c r="B7323">
        <v>2012</v>
      </c>
      <c r="C7323" t="s">
        <v>41</v>
      </c>
      <c r="D7323" s="1">
        <v>0</v>
      </c>
      <c r="E7323" s="1">
        <v>0</v>
      </c>
      <c r="F7323" s="1">
        <v>0</v>
      </c>
      <c r="G7323" t="s">
        <v>13</v>
      </c>
      <c r="H7323" s="1">
        <v>65</v>
      </c>
    </row>
    <row r="7324" spans="1:8">
      <c r="A7324" s="4" t="str">
        <f t="shared" si="114"/>
        <v>2012North Dakota</v>
      </c>
      <c r="B7324">
        <v>2012</v>
      </c>
      <c r="C7324" t="s">
        <v>41</v>
      </c>
      <c r="D7324" s="1">
        <v>0</v>
      </c>
      <c r="E7324" s="1">
        <v>0</v>
      </c>
      <c r="F7324" s="1">
        <v>0</v>
      </c>
      <c r="G7324" t="s">
        <v>14</v>
      </c>
      <c r="H7324" s="1">
        <v>0</v>
      </c>
    </row>
    <row r="7325" spans="1:8">
      <c r="A7325" s="4" t="str">
        <f t="shared" si="114"/>
        <v>2012North Dakota</v>
      </c>
      <c r="B7325">
        <v>2012</v>
      </c>
      <c r="C7325" t="s">
        <v>41</v>
      </c>
      <c r="D7325" s="1">
        <v>0</v>
      </c>
      <c r="E7325" s="1">
        <v>0</v>
      </c>
      <c r="F7325" s="1">
        <v>0</v>
      </c>
      <c r="G7325" t="s">
        <v>15</v>
      </c>
      <c r="H7325" s="1">
        <v>70</v>
      </c>
    </row>
    <row r="7326" spans="1:8">
      <c r="A7326" s="4" t="str">
        <f t="shared" si="114"/>
        <v>2012North Dakota</v>
      </c>
      <c r="B7326">
        <v>2012</v>
      </c>
      <c r="C7326" t="s">
        <v>41</v>
      </c>
      <c r="D7326" s="1">
        <v>0</v>
      </c>
      <c r="E7326" s="1">
        <v>0</v>
      </c>
      <c r="F7326" s="1">
        <v>0</v>
      </c>
      <c r="G7326" t="s">
        <v>16</v>
      </c>
      <c r="H7326" s="1">
        <v>950</v>
      </c>
    </row>
    <row r="7327" spans="1:8">
      <c r="A7327" s="4" t="str">
        <f t="shared" si="114"/>
        <v>2012North Dakota</v>
      </c>
      <c r="B7327">
        <v>2012</v>
      </c>
      <c r="C7327" t="s">
        <v>41</v>
      </c>
      <c r="D7327" s="1">
        <v>0</v>
      </c>
      <c r="E7327" s="1">
        <v>0</v>
      </c>
      <c r="F7327" s="1">
        <v>0</v>
      </c>
      <c r="G7327" t="s">
        <v>17</v>
      </c>
      <c r="H7327" s="1">
        <v>98</v>
      </c>
    </row>
    <row r="7328" spans="1:8">
      <c r="A7328" s="4" t="str">
        <f t="shared" si="114"/>
        <v>2012North Dakota</v>
      </c>
      <c r="B7328">
        <v>2012</v>
      </c>
      <c r="C7328" t="s">
        <v>41</v>
      </c>
      <c r="D7328" s="1">
        <v>0</v>
      </c>
      <c r="E7328" s="1">
        <v>0</v>
      </c>
      <c r="F7328" s="1">
        <v>0</v>
      </c>
      <c r="G7328" t="s">
        <v>18</v>
      </c>
      <c r="H7328" s="1">
        <v>160</v>
      </c>
    </row>
    <row r="7329" spans="1:8">
      <c r="A7329" s="4" t="str">
        <f t="shared" si="114"/>
        <v>2012North Dakota</v>
      </c>
      <c r="B7329">
        <v>2012</v>
      </c>
      <c r="C7329" t="s">
        <v>41</v>
      </c>
      <c r="D7329" s="1">
        <v>0</v>
      </c>
      <c r="E7329" s="1">
        <v>0</v>
      </c>
      <c r="F7329" s="1">
        <v>0</v>
      </c>
      <c r="G7329" t="s">
        <v>19</v>
      </c>
      <c r="H7329" s="1">
        <v>540</v>
      </c>
    </row>
    <row r="7330" spans="1:8">
      <c r="A7330" s="4" t="str">
        <f t="shared" si="114"/>
        <v>2012North Dakota</v>
      </c>
      <c r="B7330">
        <v>2012</v>
      </c>
      <c r="C7330" t="s">
        <v>41</v>
      </c>
      <c r="D7330" s="1">
        <v>0</v>
      </c>
      <c r="E7330" s="1">
        <v>0</v>
      </c>
      <c r="F7330" s="1">
        <v>0</v>
      </c>
      <c r="G7330" t="s">
        <v>20</v>
      </c>
      <c r="H7330" s="1">
        <v>799</v>
      </c>
    </row>
    <row r="7331" spans="1:8">
      <c r="A7331" s="4" t="str">
        <f t="shared" si="114"/>
        <v>2012North Dakota</v>
      </c>
      <c r="B7331">
        <v>2012</v>
      </c>
      <c r="C7331" t="s">
        <v>41</v>
      </c>
      <c r="D7331" s="1">
        <v>0</v>
      </c>
      <c r="E7331" s="1">
        <v>0</v>
      </c>
      <c r="F7331" s="1">
        <v>0</v>
      </c>
      <c r="G7331" t="s">
        <v>21</v>
      </c>
      <c r="H7331" s="1">
        <v>55</v>
      </c>
    </row>
    <row r="7332" spans="1:8">
      <c r="A7332" s="4" t="str">
        <f t="shared" si="114"/>
        <v>2012North Dakota</v>
      </c>
      <c r="B7332">
        <v>2012</v>
      </c>
      <c r="C7332" t="s">
        <v>41</v>
      </c>
      <c r="D7332" s="1">
        <v>0</v>
      </c>
      <c r="E7332" s="1">
        <v>0</v>
      </c>
      <c r="F7332" s="1">
        <v>0</v>
      </c>
      <c r="G7332" t="s">
        <v>22</v>
      </c>
      <c r="H7332" s="1">
        <v>458</v>
      </c>
    </row>
    <row r="7333" spans="1:8">
      <c r="A7333" s="4" t="str">
        <f t="shared" si="114"/>
        <v>2012North Dakota</v>
      </c>
      <c r="B7333">
        <v>2012</v>
      </c>
      <c r="C7333" t="s">
        <v>41</v>
      </c>
      <c r="D7333" s="1">
        <v>0</v>
      </c>
      <c r="E7333" s="1">
        <v>0</v>
      </c>
      <c r="F7333" s="1">
        <v>0</v>
      </c>
      <c r="G7333" t="s">
        <v>23</v>
      </c>
      <c r="H7333" s="1">
        <v>161</v>
      </c>
    </row>
    <row r="7334" spans="1:8">
      <c r="A7334" s="4" t="str">
        <f t="shared" si="114"/>
        <v>2012North Dakota</v>
      </c>
      <c r="B7334">
        <v>2012</v>
      </c>
      <c r="C7334" t="s">
        <v>41</v>
      </c>
      <c r="D7334" s="1">
        <v>0</v>
      </c>
      <c r="E7334" s="1">
        <v>0</v>
      </c>
      <c r="F7334" s="1">
        <v>0</v>
      </c>
      <c r="G7334" t="s">
        <v>24</v>
      </c>
      <c r="H7334" s="1">
        <v>22</v>
      </c>
    </row>
    <row r="7335" spans="1:8">
      <c r="A7335" s="4" t="str">
        <f t="shared" si="114"/>
        <v>2012North Dakota</v>
      </c>
      <c r="B7335">
        <v>2012</v>
      </c>
      <c r="C7335" t="s">
        <v>41</v>
      </c>
      <c r="D7335" s="1">
        <v>0</v>
      </c>
      <c r="E7335" s="1">
        <v>0</v>
      </c>
      <c r="F7335" s="1">
        <v>0</v>
      </c>
      <c r="G7335" t="s">
        <v>25</v>
      </c>
      <c r="H7335" s="1">
        <v>18</v>
      </c>
    </row>
    <row r="7336" spans="1:8">
      <c r="A7336" s="4" t="str">
        <f t="shared" si="114"/>
        <v>2012North Dakota</v>
      </c>
      <c r="B7336">
        <v>2012</v>
      </c>
      <c r="C7336" t="s">
        <v>41</v>
      </c>
      <c r="D7336" s="1">
        <v>0</v>
      </c>
      <c r="E7336" s="1">
        <v>0</v>
      </c>
      <c r="F7336" s="1">
        <v>0</v>
      </c>
      <c r="G7336" t="s">
        <v>26</v>
      </c>
      <c r="H7336" s="1">
        <v>98</v>
      </c>
    </row>
    <row r="7337" spans="1:8">
      <c r="A7337" s="4" t="str">
        <f t="shared" si="114"/>
        <v>2012North Dakota</v>
      </c>
      <c r="B7337">
        <v>2012</v>
      </c>
      <c r="C7337" t="s">
        <v>41</v>
      </c>
      <c r="D7337" s="1">
        <v>0</v>
      </c>
      <c r="E7337" s="1">
        <v>0</v>
      </c>
      <c r="F7337" s="1">
        <v>0</v>
      </c>
      <c r="G7337" t="s">
        <v>27</v>
      </c>
      <c r="H7337" s="1">
        <v>232</v>
      </c>
    </row>
    <row r="7338" spans="1:8">
      <c r="A7338" s="4" t="str">
        <f t="shared" si="114"/>
        <v>2012North Dakota</v>
      </c>
      <c r="B7338">
        <v>2012</v>
      </c>
      <c r="C7338" t="s">
        <v>41</v>
      </c>
      <c r="D7338" s="1">
        <v>0</v>
      </c>
      <c r="E7338" s="1">
        <v>0</v>
      </c>
      <c r="F7338" s="1">
        <v>0</v>
      </c>
      <c r="G7338" t="s">
        <v>28</v>
      </c>
      <c r="H7338" s="1">
        <v>187</v>
      </c>
    </row>
    <row r="7339" spans="1:8">
      <c r="A7339" s="4" t="str">
        <f t="shared" si="114"/>
        <v>2012North Dakota</v>
      </c>
      <c r="B7339">
        <v>2012</v>
      </c>
      <c r="C7339" t="s">
        <v>41</v>
      </c>
      <c r="D7339" s="1">
        <v>0</v>
      </c>
      <c r="E7339" s="1">
        <v>0</v>
      </c>
      <c r="F7339" s="1">
        <v>0</v>
      </c>
      <c r="G7339" t="s">
        <v>29</v>
      </c>
      <c r="H7339" s="1">
        <v>757</v>
      </c>
    </row>
    <row r="7340" spans="1:8">
      <c r="A7340" s="4" t="str">
        <f t="shared" si="114"/>
        <v>2012North Dakota</v>
      </c>
      <c r="B7340">
        <v>2012</v>
      </c>
      <c r="C7340" t="s">
        <v>41</v>
      </c>
      <c r="D7340" s="1">
        <v>0</v>
      </c>
      <c r="E7340" s="1">
        <v>0</v>
      </c>
      <c r="F7340" s="1">
        <v>0</v>
      </c>
      <c r="G7340" t="s">
        <v>30</v>
      </c>
      <c r="H7340" s="1">
        <v>15257</v>
      </c>
    </row>
    <row r="7341" spans="1:8">
      <c r="A7341" s="4" t="str">
        <f t="shared" si="114"/>
        <v>2012North Dakota</v>
      </c>
      <c r="B7341">
        <v>2012</v>
      </c>
      <c r="C7341" t="s">
        <v>41</v>
      </c>
      <c r="D7341" s="1">
        <v>0</v>
      </c>
      <c r="E7341" s="1">
        <v>0</v>
      </c>
      <c r="F7341" s="1">
        <v>0</v>
      </c>
      <c r="G7341" t="s">
        <v>31</v>
      </c>
      <c r="H7341" s="1">
        <v>72</v>
      </c>
    </row>
    <row r="7342" spans="1:8">
      <c r="A7342" s="4" t="str">
        <f t="shared" si="114"/>
        <v>2012North Dakota</v>
      </c>
      <c r="B7342">
        <v>2012</v>
      </c>
      <c r="C7342" t="s">
        <v>41</v>
      </c>
      <c r="D7342" s="1">
        <v>0</v>
      </c>
      <c r="E7342" s="1">
        <v>0</v>
      </c>
      <c r="F7342" s="1">
        <v>0</v>
      </c>
      <c r="G7342" t="s">
        <v>32</v>
      </c>
      <c r="H7342" s="1">
        <v>1490</v>
      </c>
    </row>
    <row r="7343" spans="1:8">
      <c r="A7343" s="4" t="str">
        <f t="shared" si="114"/>
        <v>2012North Dakota</v>
      </c>
      <c r="B7343">
        <v>2012</v>
      </c>
      <c r="C7343" t="s">
        <v>41</v>
      </c>
      <c r="D7343" s="1">
        <v>0</v>
      </c>
      <c r="E7343" s="1">
        <v>0</v>
      </c>
      <c r="F7343" s="1">
        <v>0</v>
      </c>
      <c r="G7343" t="s">
        <v>33</v>
      </c>
      <c r="H7343" s="1">
        <v>1776</v>
      </c>
    </row>
    <row r="7344" spans="1:8">
      <c r="A7344" s="4" t="str">
        <f t="shared" si="114"/>
        <v>2012North Dakota</v>
      </c>
      <c r="B7344">
        <v>2012</v>
      </c>
      <c r="C7344" t="s">
        <v>41</v>
      </c>
      <c r="D7344" s="1">
        <v>0</v>
      </c>
      <c r="E7344" s="1">
        <v>0</v>
      </c>
      <c r="F7344" s="1">
        <v>0</v>
      </c>
      <c r="G7344" t="s">
        <v>34</v>
      </c>
      <c r="H7344" s="1">
        <v>950</v>
      </c>
    </row>
    <row r="7345" spans="1:8">
      <c r="A7345" s="4" t="str">
        <f t="shared" si="114"/>
        <v>2012North Dakota</v>
      </c>
      <c r="B7345">
        <v>2012</v>
      </c>
      <c r="C7345" t="s">
        <v>41</v>
      </c>
      <c r="D7345" s="1">
        <v>0</v>
      </c>
      <c r="E7345" s="1">
        <v>0</v>
      </c>
      <c r="F7345" s="1">
        <v>0</v>
      </c>
      <c r="G7345" t="s">
        <v>35</v>
      </c>
      <c r="H7345" s="1">
        <v>854</v>
      </c>
    </row>
    <row r="7346" spans="1:8">
      <c r="A7346" s="4" t="str">
        <f t="shared" si="114"/>
        <v>2012North Dakota</v>
      </c>
      <c r="B7346">
        <v>2012</v>
      </c>
      <c r="C7346" t="s">
        <v>41</v>
      </c>
      <c r="D7346" s="1">
        <v>0</v>
      </c>
      <c r="E7346" s="1">
        <v>0</v>
      </c>
      <c r="F7346" s="1">
        <v>0</v>
      </c>
      <c r="G7346" t="s">
        <v>36</v>
      </c>
      <c r="H7346" s="1">
        <v>0</v>
      </c>
    </row>
    <row r="7347" spans="1:8">
      <c r="A7347" s="4" t="str">
        <f t="shared" si="114"/>
        <v>2012North Dakota</v>
      </c>
      <c r="B7347">
        <v>2012</v>
      </c>
      <c r="C7347" t="s">
        <v>41</v>
      </c>
      <c r="D7347" s="1">
        <v>0</v>
      </c>
      <c r="E7347" s="1">
        <v>0</v>
      </c>
      <c r="F7347" s="1">
        <v>0</v>
      </c>
      <c r="G7347" t="s">
        <v>37</v>
      </c>
      <c r="H7347" s="1">
        <v>140</v>
      </c>
    </row>
    <row r="7348" spans="1:8">
      <c r="A7348" s="4" t="str">
        <f t="shared" si="114"/>
        <v>2012North Dakota</v>
      </c>
      <c r="B7348">
        <v>2012</v>
      </c>
      <c r="C7348" t="s">
        <v>41</v>
      </c>
      <c r="D7348" s="1">
        <v>0</v>
      </c>
      <c r="E7348" s="1">
        <v>0</v>
      </c>
      <c r="F7348" s="1">
        <v>0</v>
      </c>
      <c r="G7348" t="s">
        <v>38</v>
      </c>
      <c r="H7348" s="1">
        <v>161</v>
      </c>
    </row>
    <row r="7349" spans="1:8">
      <c r="A7349" s="4" t="str">
        <f t="shared" si="114"/>
        <v>2012North Dakota</v>
      </c>
      <c r="B7349">
        <v>2012</v>
      </c>
      <c r="C7349" t="s">
        <v>41</v>
      </c>
      <c r="D7349" s="1">
        <v>0</v>
      </c>
      <c r="E7349" s="1">
        <v>0</v>
      </c>
      <c r="F7349" s="1">
        <v>0</v>
      </c>
      <c r="G7349" t="s">
        <v>39</v>
      </c>
      <c r="H7349" s="1">
        <v>331</v>
      </c>
    </row>
    <row r="7350" spans="1:8">
      <c r="A7350" s="4" t="str">
        <f t="shared" si="114"/>
        <v>2012North Dakota</v>
      </c>
      <c r="B7350">
        <v>2012</v>
      </c>
      <c r="C7350" t="s">
        <v>41</v>
      </c>
      <c r="D7350" s="1">
        <v>0</v>
      </c>
      <c r="E7350" s="1">
        <v>0</v>
      </c>
      <c r="F7350" s="1">
        <v>0</v>
      </c>
      <c r="G7350" t="s">
        <v>40</v>
      </c>
      <c r="H7350" s="1">
        <v>231</v>
      </c>
    </row>
    <row r="7351" spans="1:8">
      <c r="A7351" s="4" t="str">
        <f t="shared" si="114"/>
        <v>2012North Dakota</v>
      </c>
      <c r="B7351">
        <v>2012</v>
      </c>
      <c r="C7351" t="s">
        <v>41</v>
      </c>
      <c r="D7351" s="1">
        <v>0</v>
      </c>
      <c r="E7351" s="1">
        <v>0</v>
      </c>
      <c r="F7351" s="1">
        <v>0</v>
      </c>
      <c r="G7351" t="s">
        <v>41</v>
      </c>
      <c r="H7351" s="1">
        <v>0</v>
      </c>
    </row>
    <row r="7352" spans="1:8">
      <c r="A7352" s="4" t="str">
        <f t="shared" si="114"/>
        <v>2012North Dakota</v>
      </c>
      <c r="B7352">
        <v>2012</v>
      </c>
      <c r="C7352" t="s">
        <v>41</v>
      </c>
      <c r="D7352" s="1">
        <v>0</v>
      </c>
      <c r="E7352" s="1">
        <v>0</v>
      </c>
      <c r="F7352" s="1">
        <v>0</v>
      </c>
      <c r="G7352" t="s">
        <v>42</v>
      </c>
      <c r="H7352" s="1">
        <v>6</v>
      </c>
    </row>
    <row r="7353" spans="1:8">
      <c r="A7353" s="4" t="str">
        <f t="shared" si="114"/>
        <v>2012North Dakota</v>
      </c>
      <c r="B7353">
        <v>2012</v>
      </c>
      <c r="C7353" t="s">
        <v>41</v>
      </c>
      <c r="D7353" s="1">
        <v>0</v>
      </c>
      <c r="E7353" s="1">
        <v>0</v>
      </c>
      <c r="F7353" s="1">
        <v>0</v>
      </c>
      <c r="G7353" t="s">
        <v>43</v>
      </c>
      <c r="H7353" s="1">
        <v>280</v>
      </c>
    </row>
    <row r="7354" spans="1:8">
      <c r="A7354" s="4" t="str">
        <f t="shared" si="114"/>
        <v>2012North Dakota</v>
      </c>
      <c r="B7354">
        <v>2012</v>
      </c>
      <c r="C7354" t="s">
        <v>41</v>
      </c>
      <c r="D7354" s="1">
        <v>0</v>
      </c>
      <c r="E7354" s="1">
        <v>0</v>
      </c>
      <c r="F7354" s="1">
        <v>0</v>
      </c>
      <c r="G7354" t="s">
        <v>44</v>
      </c>
      <c r="H7354" s="1">
        <v>724</v>
      </c>
    </row>
    <row r="7355" spans="1:8">
      <c r="A7355" s="4" t="str">
        <f t="shared" si="114"/>
        <v>2012North Dakota</v>
      </c>
      <c r="B7355">
        <v>2012</v>
      </c>
      <c r="C7355" t="s">
        <v>41</v>
      </c>
      <c r="D7355" s="1">
        <v>0</v>
      </c>
      <c r="E7355" s="1">
        <v>0</v>
      </c>
      <c r="F7355" s="1">
        <v>0</v>
      </c>
      <c r="G7355" t="s">
        <v>45</v>
      </c>
      <c r="H7355" s="1">
        <v>114</v>
      </c>
    </row>
    <row r="7356" spans="1:8">
      <c r="A7356" s="4" t="str">
        <f t="shared" si="114"/>
        <v>2012North Dakota</v>
      </c>
      <c r="B7356">
        <v>2012</v>
      </c>
      <c r="C7356" t="s">
        <v>41</v>
      </c>
      <c r="D7356" s="1">
        <v>0</v>
      </c>
      <c r="E7356" s="1">
        <v>0</v>
      </c>
      <c r="F7356" s="1">
        <v>0</v>
      </c>
      <c r="G7356" t="s">
        <v>46</v>
      </c>
      <c r="H7356" s="1">
        <v>244</v>
      </c>
    </row>
    <row r="7357" spans="1:8">
      <c r="A7357" s="4" t="str">
        <f t="shared" si="114"/>
        <v>2012North Dakota</v>
      </c>
      <c r="B7357">
        <v>2012</v>
      </c>
      <c r="C7357" t="s">
        <v>41</v>
      </c>
      <c r="D7357" s="1">
        <v>0</v>
      </c>
      <c r="E7357" s="1">
        <v>0</v>
      </c>
      <c r="F7357" s="1">
        <v>0</v>
      </c>
      <c r="G7357" t="s">
        <v>47</v>
      </c>
      <c r="H7357" s="1">
        <v>14</v>
      </c>
    </row>
    <row r="7358" spans="1:8">
      <c r="A7358" s="4" t="str">
        <f t="shared" si="114"/>
        <v>2012North Dakota</v>
      </c>
      <c r="B7358">
        <v>2012</v>
      </c>
      <c r="C7358" t="s">
        <v>41</v>
      </c>
      <c r="D7358" s="1">
        <v>0</v>
      </c>
      <c r="E7358" s="1">
        <v>0</v>
      </c>
      <c r="F7358" s="1">
        <v>0</v>
      </c>
      <c r="G7358" t="s">
        <v>48</v>
      </c>
      <c r="H7358" s="1">
        <v>1754</v>
      </c>
    </row>
    <row r="7359" spans="1:8">
      <c r="A7359" s="4" t="str">
        <f t="shared" si="114"/>
        <v>2012North Dakota</v>
      </c>
      <c r="B7359">
        <v>2012</v>
      </c>
      <c r="C7359" t="s">
        <v>41</v>
      </c>
      <c r="D7359" s="1">
        <v>0</v>
      </c>
      <c r="E7359" s="1">
        <v>0</v>
      </c>
      <c r="F7359" s="1">
        <v>0</v>
      </c>
      <c r="G7359" t="s">
        <v>49</v>
      </c>
      <c r="H7359" s="1">
        <v>746</v>
      </c>
    </row>
    <row r="7360" spans="1:8">
      <c r="A7360" s="4" t="str">
        <f t="shared" si="114"/>
        <v>2012North Dakota</v>
      </c>
      <c r="B7360">
        <v>2012</v>
      </c>
      <c r="C7360" t="s">
        <v>41</v>
      </c>
      <c r="D7360" s="1">
        <v>0</v>
      </c>
      <c r="E7360" s="1">
        <v>0</v>
      </c>
      <c r="F7360" s="1">
        <v>0</v>
      </c>
      <c r="G7360" t="s">
        <v>50</v>
      </c>
      <c r="H7360" s="1">
        <v>1414</v>
      </c>
    </row>
    <row r="7361" spans="1:8">
      <c r="A7361" s="4" t="str">
        <f t="shared" si="114"/>
        <v>2012North Dakota</v>
      </c>
      <c r="B7361">
        <v>2012</v>
      </c>
      <c r="C7361" t="s">
        <v>41</v>
      </c>
      <c r="D7361" s="1">
        <v>0</v>
      </c>
      <c r="E7361" s="1">
        <v>0</v>
      </c>
      <c r="F7361" s="1">
        <v>0</v>
      </c>
      <c r="G7361" t="s">
        <v>51</v>
      </c>
      <c r="H7361" s="1">
        <v>43</v>
      </c>
    </row>
    <row r="7362" spans="1:8">
      <c r="A7362" s="4" t="str">
        <f t="shared" si="114"/>
        <v>2012North Dakota</v>
      </c>
      <c r="B7362">
        <v>2012</v>
      </c>
      <c r="C7362" t="s">
        <v>41</v>
      </c>
      <c r="D7362" s="1">
        <v>0</v>
      </c>
      <c r="E7362" s="1">
        <v>0</v>
      </c>
      <c r="F7362" s="1">
        <v>0</v>
      </c>
      <c r="G7362" t="s">
        <v>52</v>
      </c>
      <c r="H7362" s="1">
        <v>758</v>
      </c>
    </row>
    <row r="7363" spans="1:8">
      <c r="A7363" s="4" t="str">
        <f t="shared" ref="A7363:A7426" si="115">B7363&amp;C7363</f>
        <v>2012North Dakota</v>
      </c>
      <c r="B7363">
        <v>2012</v>
      </c>
      <c r="C7363" t="s">
        <v>41</v>
      </c>
      <c r="D7363" s="1">
        <v>0</v>
      </c>
      <c r="E7363" s="1">
        <v>0</v>
      </c>
      <c r="F7363" s="1">
        <v>0</v>
      </c>
      <c r="G7363" t="s">
        <v>53</v>
      </c>
      <c r="H7363" s="1">
        <v>403</v>
      </c>
    </row>
    <row r="7364" spans="1:8">
      <c r="A7364" s="4" t="str">
        <f t="shared" si="115"/>
        <v>2012North Dakota</v>
      </c>
      <c r="B7364">
        <v>2012</v>
      </c>
      <c r="C7364" t="s">
        <v>41</v>
      </c>
      <c r="D7364" s="1">
        <v>0</v>
      </c>
      <c r="E7364" s="1">
        <v>0</v>
      </c>
      <c r="F7364" s="1">
        <v>0</v>
      </c>
      <c r="G7364" t="s">
        <v>54</v>
      </c>
      <c r="H7364" s="1">
        <v>1604</v>
      </c>
    </row>
    <row r="7365" spans="1:8">
      <c r="A7365" s="4" t="str">
        <f t="shared" si="115"/>
        <v>2012North Dakota</v>
      </c>
      <c r="B7365">
        <v>2012</v>
      </c>
      <c r="C7365" t="s">
        <v>41</v>
      </c>
      <c r="D7365" s="1">
        <v>0</v>
      </c>
      <c r="E7365" s="1">
        <v>0</v>
      </c>
      <c r="F7365" s="1">
        <v>0</v>
      </c>
      <c r="G7365" t="s">
        <v>55</v>
      </c>
      <c r="H7365" s="1">
        <v>0</v>
      </c>
    </row>
    <row r="7366" spans="1:8">
      <c r="A7366" s="4" t="str">
        <f t="shared" si="115"/>
        <v>2012North Dakota</v>
      </c>
      <c r="B7366">
        <v>2012</v>
      </c>
      <c r="C7366" t="s">
        <v>41</v>
      </c>
      <c r="D7366" s="1">
        <v>0</v>
      </c>
      <c r="E7366" s="1">
        <v>0</v>
      </c>
      <c r="F7366" s="1">
        <v>0</v>
      </c>
      <c r="G7366" t="s">
        <v>56</v>
      </c>
      <c r="H7366" s="1">
        <v>543</v>
      </c>
    </row>
    <row r="7367" spans="1:8">
      <c r="A7367" s="4" t="str">
        <f t="shared" si="115"/>
        <v>2012North Dakota</v>
      </c>
      <c r="B7367">
        <v>2012</v>
      </c>
      <c r="C7367" t="s">
        <v>41</v>
      </c>
      <c r="D7367" s="1">
        <v>0</v>
      </c>
      <c r="E7367" s="1">
        <v>0</v>
      </c>
      <c r="F7367" s="1">
        <v>0</v>
      </c>
      <c r="G7367" t="s">
        <v>57</v>
      </c>
      <c r="H7367" s="1">
        <v>365</v>
      </c>
    </row>
    <row r="7368" spans="1:8">
      <c r="A7368" s="4" t="str">
        <f t="shared" si="115"/>
        <v>2012North Dakota</v>
      </c>
      <c r="B7368">
        <v>2012</v>
      </c>
      <c r="C7368" t="s">
        <v>41</v>
      </c>
      <c r="D7368" s="1">
        <v>0</v>
      </c>
      <c r="E7368" s="1">
        <v>0</v>
      </c>
      <c r="F7368" s="1">
        <v>0</v>
      </c>
      <c r="G7368" t="s">
        <v>58</v>
      </c>
      <c r="H7368" s="1">
        <v>0</v>
      </c>
    </row>
    <row r="7369" spans="1:8">
      <c r="A7369" s="4" t="str">
        <f t="shared" si="115"/>
        <v>2012Ohio</v>
      </c>
      <c r="B7369">
        <v>2012</v>
      </c>
      <c r="C7369" s="4" t="s">
        <v>42</v>
      </c>
      <c r="D7369" s="1">
        <v>11414635</v>
      </c>
      <c r="E7369" s="1">
        <v>9735390</v>
      </c>
      <c r="F7369" s="1">
        <v>1440815</v>
      </c>
      <c r="G7369">
        <v>0</v>
      </c>
      <c r="H7369" s="1">
        <v>0</v>
      </c>
    </row>
    <row r="7370" spans="1:8">
      <c r="A7370" s="4" t="str">
        <f t="shared" si="115"/>
        <v>2012Ohio</v>
      </c>
      <c r="B7370">
        <v>2012</v>
      </c>
      <c r="C7370" t="s">
        <v>42</v>
      </c>
      <c r="D7370" s="1">
        <v>0</v>
      </c>
      <c r="E7370" s="1">
        <v>0</v>
      </c>
      <c r="F7370" s="1">
        <v>0</v>
      </c>
      <c r="G7370" t="s">
        <v>7</v>
      </c>
      <c r="H7370" s="1">
        <v>3705</v>
      </c>
    </row>
    <row r="7371" spans="1:8">
      <c r="A7371" s="4" t="str">
        <f t="shared" si="115"/>
        <v>2012Ohio</v>
      </c>
      <c r="B7371">
        <v>2012</v>
      </c>
      <c r="C7371" t="s">
        <v>42</v>
      </c>
      <c r="D7371" s="1">
        <v>0</v>
      </c>
      <c r="E7371" s="1">
        <v>0</v>
      </c>
      <c r="F7371" s="1">
        <v>0</v>
      </c>
      <c r="G7371" t="s">
        <v>8</v>
      </c>
      <c r="H7371" s="1">
        <v>2207</v>
      </c>
    </row>
    <row r="7372" spans="1:8">
      <c r="A7372" s="4" t="str">
        <f t="shared" si="115"/>
        <v>2012Ohio</v>
      </c>
      <c r="B7372">
        <v>2012</v>
      </c>
      <c r="C7372" t="s">
        <v>42</v>
      </c>
      <c r="D7372" s="1">
        <v>0</v>
      </c>
      <c r="E7372" s="1">
        <v>0</v>
      </c>
      <c r="F7372" s="1">
        <v>0</v>
      </c>
      <c r="G7372" t="s">
        <v>9</v>
      </c>
      <c r="H7372" s="1">
        <v>4929</v>
      </c>
    </row>
    <row r="7373" spans="1:8">
      <c r="A7373" s="4" t="str">
        <f t="shared" si="115"/>
        <v>2012Ohio</v>
      </c>
      <c r="B7373">
        <v>2012</v>
      </c>
      <c r="C7373" t="s">
        <v>42</v>
      </c>
      <c r="D7373" s="1">
        <v>0</v>
      </c>
      <c r="E7373" s="1">
        <v>0</v>
      </c>
      <c r="F7373" s="1">
        <v>0</v>
      </c>
      <c r="G7373" t="s">
        <v>10</v>
      </c>
      <c r="H7373" s="1">
        <v>884</v>
      </c>
    </row>
    <row r="7374" spans="1:8">
      <c r="A7374" s="4" t="str">
        <f t="shared" si="115"/>
        <v>2012Ohio</v>
      </c>
      <c r="B7374">
        <v>2012</v>
      </c>
      <c r="C7374" t="s">
        <v>42</v>
      </c>
      <c r="D7374" s="1">
        <v>0</v>
      </c>
      <c r="E7374" s="1">
        <v>0</v>
      </c>
      <c r="F7374" s="1">
        <v>0</v>
      </c>
      <c r="G7374" t="s">
        <v>11</v>
      </c>
      <c r="H7374" s="1">
        <v>8995</v>
      </c>
    </row>
    <row r="7375" spans="1:8">
      <c r="A7375" s="4" t="str">
        <f t="shared" si="115"/>
        <v>2012Ohio</v>
      </c>
      <c r="B7375">
        <v>2012</v>
      </c>
      <c r="C7375" t="s">
        <v>42</v>
      </c>
      <c r="D7375" s="1">
        <v>0</v>
      </c>
      <c r="E7375" s="1">
        <v>0</v>
      </c>
      <c r="F7375" s="1">
        <v>0</v>
      </c>
      <c r="G7375" t="s">
        <v>12</v>
      </c>
      <c r="H7375" s="1">
        <v>3180</v>
      </c>
    </row>
    <row r="7376" spans="1:8">
      <c r="A7376" s="4" t="str">
        <f t="shared" si="115"/>
        <v>2012Ohio</v>
      </c>
      <c r="B7376">
        <v>2012</v>
      </c>
      <c r="C7376" t="s">
        <v>42</v>
      </c>
      <c r="D7376" s="1">
        <v>0</v>
      </c>
      <c r="E7376" s="1">
        <v>0</v>
      </c>
      <c r="F7376" s="1">
        <v>0</v>
      </c>
      <c r="G7376" t="s">
        <v>13</v>
      </c>
      <c r="H7376" s="1">
        <v>1355</v>
      </c>
    </row>
    <row r="7377" spans="1:8">
      <c r="A7377" s="4" t="str">
        <f t="shared" si="115"/>
        <v>2012Ohio</v>
      </c>
      <c r="B7377">
        <v>2012</v>
      </c>
      <c r="C7377" t="s">
        <v>42</v>
      </c>
      <c r="D7377" s="1">
        <v>0</v>
      </c>
      <c r="E7377" s="1">
        <v>0</v>
      </c>
      <c r="F7377" s="1">
        <v>0</v>
      </c>
      <c r="G7377" t="s">
        <v>14</v>
      </c>
      <c r="H7377" s="1">
        <v>1079</v>
      </c>
    </row>
    <row r="7378" spans="1:8">
      <c r="A7378" s="4" t="str">
        <f t="shared" si="115"/>
        <v>2012Ohio</v>
      </c>
      <c r="B7378">
        <v>2012</v>
      </c>
      <c r="C7378" t="s">
        <v>42</v>
      </c>
      <c r="D7378" s="1">
        <v>0</v>
      </c>
      <c r="E7378" s="1">
        <v>0</v>
      </c>
      <c r="F7378" s="1">
        <v>0</v>
      </c>
      <c r="G7378" t="s">
        <v>15</v>
      </c>
      <c r="H7378" s="1">
        <v>985</v>
      </c>
    </row>
    <row r="7379" spans="1:8">
      <c r="A7379" s="4" t="str">
        <f t="shared" si="115"/>
        <v>2012Ohio</v>
      </c>
      <c r="B7379">
        <v>2012</v>
      </c>
      <c r="C7379" t="s">
        <v>42</v>
      </c>
      <c r="D7379" s="1">
        <v>0</v>
      </c>
      <c r="E7379" s="1">
        <v>0</v>
      </c>
      <c r="F7379" s="1">
        <v>0</v>
      </c>
      <c r="G7379" t="s">
        <v>16</v>
      </c>
      <c r="H7379" s="1">
        <v>16366</v>
      </c>
    </row>
    <row r="7380" spans="1:8">
      <c r="A7380" s="4" t="str">
        <f t="shared" si="115"/>
        <v>2012Ohio</v>
      </c>
      <c r="B7380">
        <v>2012</v>
      </c>
      <c r="C7380" t="s">
        <v>42</v>
      </c>
      <c r="D7380" s="1">
        <v>0</v>
      </c>
      <c r="E7380" s="1">
        <v>0</v>
      </c>
      <c r="F7380" s="1">
        <v>0</v>
      </c>
      <c r="G7380" t="s">
        <v>17</v>
      </c>
      <c r="H7380" s="1">
        <v>8052</v>
      </c>
    </row>
    <row r="7381" spans="1:8">
      <c r="A7381" s="4" t="str">
        <f t="shared" si="115"/>
        <v>2012Ohio</v>
      </c>
      <c r="B7381">
        <v>2012</v>
      </c>
      <c r="C7381" t="s">
        <v>42</v>
      </c>
      <c r="D7381" s="1">
        <v>0</v>
      </c>
      <c r="E7381" s="1">
        <v>0</v>
      </c>
      <c r="F7381" s="1">
        <v>0</v>
      </c>
      <c r="G7381" t="s">
        <v>18</v>
      </c>
      <c r="H7381" s="1">
        <v>1198</v>
      </c>
    </row>
    <row r="7382" spans="1:8">
      <c r="A7382" s="4" t="str">
        <f t="shared" si="115"/>
        <v>2012Ohio</v>
      </c>
      <c r="B7382">
        <v>2012</v>
      </c>
      <c r="C7382" t="s">
        <v>42</v>
      </c>
      <c r="D7382" s="1">
        <v>0</v>
      </c>
      <c r="E7382" s="1">
        <v>0</v>
      </c>
      <c r="F7382" s="1">
        <v>0</v>
      </c>
      <c r="G7382" t="s">
        <v>19</v>
      </c>
      <c r="H7382" s="1">
        <v>412</v>
      </c>
    </row>
    <row r="7383" spans="1:8">
      <c r="A7383" s="4" t="str">
        <f t="shared" si="115"/>
        <v>2012Ohio</v>
      </c>
      <c r="B7383">
        <v>2012</v>
      </c>
      <c r="C7383" t="s">
        <v>42</v>
      </c>
      <c r="D7383" s="1">
        <v>0</v>
      </c>
      <c r="E7383" s="1">
        <v>0</v>
      </c>
      <c r="F7383" s="1">
        <v>0</v>
      </c>
      <c r="G7383" t="s">
        <v>20</v>
      </c>
      <c r="H7383" s="1">
        <v>9510</v>
      </c>
    </row>
    <row r="7384" spans="1:8">
      <c r="A7384" s="4" t="str">
        <f t="shared" si="115"/>
        <v>2012Ohio</v>
      </c>
      <c r="B7384">
        <v>2012</v>
      </c>
      <c r="C7384" t="s">
        <v>42</v>
      </c>
      <c r="D7384" s="1">
        <v>0</v>
      </c>
      <c r="E7384" s="1">
        <v>0</v>
      </c>
      <c r="F7384" s="1">
        <v>0</v>
      </c>
      <c r="G7384" t="s">
        <v>21</v>
      </c>
      <c r="H7384" s="1">
        <v>13534</v>
      </c>
    </row>
    <row r="7385" spans="1:8">
      <c r="A7385" s="4" t="str">
        <f t="shared" si="115"/>
        <v>2012Ohio</v>
      </c>
      <c r="B7385">
        <v>2012</v>
      </c>
      <c r="C7385" t="s">
        <v>42</v>
      </c>
      <c r="D7385" s="1">
        <v>0</v>
      </c>
      <c r="E7385" s="1">
        <v>0</v>
      </c>
      <c r="F7385" s="1">
        <v>0</v>
      </c>
      <c r="G7385" t="s">
        <v>22</v>
      </c>
      <c r="H7385" s="1">
        <v>1039</v>
      </c>
    </row>
    <row r="7386" spans="1:8">
      <c r="A7386" s="4" t="str">
        <f t="shared" si="115"/>
        <v>2012Ohio</v>
      </c>
      <c r="B7386">
        <v>2012</v>
      </c>
      <c r="C7386" t="s">
        <v>42</v>
      </c>
      <c r="D7386" s="1">
        <v>0</v>
      </c>
      <c r="E7386" s="1">
        <v>0</v>
      </c>
      <c r="F7386" s="1">
        <v>0</v>
      </c>
      <c r="G7386" t="s">
        <v>23</v>
      </c>
      <c r="H7386" s="1">
        <v>1166</v>
      </c>
    </row>
    <row r="7387" spans="1:8">
      <c r="A7387" s="4" t="str">
        <f t="shared" si="115"/>
        <v>2012Ohio</v>
      </c>
      <c r="B7387">
        <v>2012</v>
      </c>
      <c r="C7387" t="s">
        <v>42</v>
      </c>
      <c r="D7387" s="1">
        <v>0</v>
      </c>
      <c r="E7387" s="1">
        <v>0</v>
      </c>
      <c r="F7387" s="1">
        <v>0</v>
      </c>
      <c r="G7387" t="s">
        <v>24</v>
      </c>
      <c r="H7387" s="1">
        <v>13227</v>
      </c>
    </row>
    <row r="7388" spans="1:8">
      <c r="A7388" s="4" t="str">
        <f t="shared" si="115"/>
        <v>2012Ohio</v>
      </c>
      <c r="B7388">
        <v>2012</v>
      </c>
      <c r="C7388" t="s">
        <v>42</v>
      </c>
      <c r="D7388" s="1">
        <v>0</v>
      </c>
      <c r="E7388" s="1">
        <v>0</v>
      </c>
      <c r="F7388" s="1">
        <v>0</v>
      </c>
      <c r="G7388" t="s">
        <v>25</v>
      </c>
      <c r="H7388" s="1">
        <v>2214</v>
      </c>
    </row>
    <row r="7389" spans="1:8">
      <c r="A7389" s="4" t="str">
        <f t="shared" si="115"/>
        <v>2012Ohio</v>
      </c>
      <c r="B7389">
        <v>2012</v>
      </c>
      <c r="C7389" t="s">
        <v>42</v>
      </c>
      <c r="D7389" s="1">
        <v>0</v>
      </c>
      <c r="E7389" s="1">
        <v>0</v>
      </c>
      <c r="F7389" s="1">
        <v>0</v>
      </c>
      <c r="G7389" t="s">
        <v>26</v>
      </c>
      <c r="H7389" s="1">
        <v>1189</v>
      </c>
    </row>
    <row r="7390" spans="1:8">
      <c r="A7390" s="4" t="str">
        <f t="shared" si="115"/>
        <v>2012Ohio</v>
      </c>
      <c r="B7390">
        <v>2012</v>
      </c>
      <c r="C7390" t="s">
        <v>42</v>
      </c>
      <c r="D7390" s="1">
        <v>0</v>
      </c>
      <c r="E7390" s="1">
        <v>0</v>
      </c>
      <c r="F7390" s="1">
        <v>0</v>
      </c>
      <c r="G7390" t="s">
        <v>27</v>
      </c>
      <c r="H7390" s="1">
        <v>5026</v>
      </c>
    </row>
    <row r="7391" spans="1:8">
      <c r="A7391" s="4" t="str">
        <f t="shared" si="115"/>
        <v>2012Ohio</v>
      </c>
      <c r="B7391">
        <v>2012</v>
      </c>
      <c r="C7391" t="s">
        <v>42</v>
      </c>
      <c r="D7391" s="1">
        <v>0</v>
      </c>
      <c r="E7391" s="1">
        <v>0</v>
      </c>
      <c r="F7391" s="1">
        <v>0</v>
      </c>
      <c r="G7391" t="s">
        <v>28</v>
      </c>
      <c r="H7391" s="1">
        <v>2189</v>
      </c>
    </row>
    <row r="7392" spans="1:8">
      <c r="A7392" s="4" t="str">
        <f t="shared" si="115"/>
        <v>2012Ohio</v>
      </c>
      <c r="B7392">
        <v>2012</v>
      </c>
      <c r="C7392" t="s">
        <v>42</v>
      </c>
      <c r="D7392" s="1">
        <v>0</v>
      </c>
      <c r="E7392" s="1">
        <v>0</v>
      </c>
      <c r="F7392" s="1">
        <v>0</v>
      </c>
      <c r="G7392" t="s">
        <v>29</v>
      </c>
      <c r="H7392" s="1">
        <v>16336</v>
      </c>
    </row>
    <row r="7393" spans="1:8">
      <c r="A7393" s="4" t="str">
        <f t="shared" si="115"/>
        <v>2012Ohio</v>
      </c>
      <c r="B7393">
        <v>2012</v>
      </c>
      <c r="C7393" t="s">
        <v>42</v>
      </c>
      <c r="D7393" s="1">
        <v>0</v>
      </c>
      <c r="E7393" s="1">
        <v>0</v>
      </c>
      <c r="F7393" s="1">
        <v>0</v>
      </c>
      <c r="G7393" t="s">
        <v>30</v>
      </c>
      <c r="H7393" s="1">
        <v>1122</v>
      </c>
    </row>
    <row r="7394" spans="1:8">
      <c r="A7394" s="4" t="str">
        <f t="shared" si="115"/>
        <v>2012Ohio</v>
      </c>
      <c r="B7394">
        <v>2012</v>
      </c>
      <c r="C7394" t="s">
        <v>42</v>
      </c>
      <c r="D7394" s="1">
        <v>0</v>
      </c>
      <c r="E7394" s="1">
        <v>0</v>
      </c>
      <c r="F7394" s="1">
        <v>0</v>
      </c>
      <c r="G7394" t="s">
        <v>31</v>
      </c>
      <c r="H7394" s="1">
        <v>1017</v>
      </c>
    </row>
    <row r="7395" spans="1:8">
      <c r="A7395" s="4" t="str">
        <f t="shared" si="115"/>
        <v>2012Ohio</v>
      </c>
      <c r="B7395">
        <v>2012</v>
      </c>
      <c r="C7395" t="s">
        <v>42</v>
      </c>
      <c r="D7395" s="1">
        <v>0</v>
      </c>
      <c r="E7395" s="1">
        <v>0</v>
      </c>
      <c r="F7395" s="1">
        <v>0</v>
      </c>
      <c r="G7395" t="s">
        <v>32</v>
      </c>
      <c r="H7395" s="1">
        <v>3026</v>
      </c>
    </row>
    <row r="7396" spans="1:8">
      <c r="A7396" s="4" t="str">
        <f t="shared" si="115"/>
        <v>2012Ohio</v>
      </c>
      <c r="B7396">
        <v>2012</v>
      </c>
      <c r="C7396" t="s">
        <v>42</v>
      </c>
      <c r="D7396" s="1">
        <v>0</v>
      </c>
      <c r="E7396" s="1">
        <v>0</v>
      </c>
      <c r="F7396" s="1">
        <v>0</v>
      </c>
      <c r="G7396" t="s">
        <v>33</v>
      </c>
      <c r="H7396" s="1">
        <v>276</v>
      </c>
    </row>
    <row r="7397" spans="1:8">
      <c r="A7397" s="4" t="str">
        <f t="shared" si="115"/>
        <v>2012Ohio</v>
      </c>
      <c r="B7397">
        <v>2012</v>
      </c>
      <c r="C7397" t="s">
        <v>42</v>
      </c>
      <c r="D7397" s="1">
        <v>0</v>
      </c>
      <c r="E7397" s="1">
        <v>0</v>
      </c>
      <c r="F7397" s="1">
        <v>0</v>
      </c>
      <c r="G7397" t="s">
        <v>34</v>
      </c>
      <c r="H7397" s="1">
        <v>1052</v>
      </c>
    </row>
    <row r="7398" spans="1:8">
      <c r="A7398" s="4" t="str">
        <f t="shared" si="115"/>
        <v>2012Ohio</v>
      </c>
      <c r="B7398">
        <v>2012</v>
      </c>
      <c r="C7398" t="s">
        <v>42</v>
      </c>
      <c r="D7398" s="1">
        <v>0</v>
      </c>
      <c r="E7398" s="1">
        <v>0</v>
      </c>
      <c r="F7398" s="1">
        <v>0</v>
      </c>
      <c r="G7398" t="s">
        <v>35</v>
      </c>
      <c r="H7398" s="1">
        <v>907</v>
      </c>
    </row>
    <row r="7399" spans="1:8">
      <c r="A7399" s="4" t="str">
        <f t="shared" si="115"/>
        <v>2012Ohio</v>
      </c>
      <c r="B7399">
        <v>2012</v>
      </c>
      <c r="C7399" t="s">
        <v>42</v>
      </c>
      <c r="D7399" s="1">
        <v>0</v>
      </c>
      <c r="E7399" s="1">
        <v>0</v>
      </c>
      <c r="F7399" s="1">
        <v>0</v>
      </c>
      <c r="G7399" t="s">
        <v>36</v>
      </c>
      <c r="H7399" s="1">
        <v>189</v>
      </c>
    </row>
    <row r="7400" spans="1:8">
      <c r="A7400" s="4" t="str">
        <f t="shared" si="115"/>
        <v>2012Ohio</v>
      </c>
      <c r="B7400">
        <v>2012</v>
      </c>
      <c r="C7400" t="s">
        <v>42</v>
      </c>
      <c r="D7400" s="1">
        <v>0</v>
      </c>
      <c r="E7400" s="1">
        <v>0</v>
      </c>
      <c r="F7400" s="1">
        <v>0</v>
      </c>
      <c r="G7400" t="s">
        <v>37</v>
      </c>
      <c r="H7400" s="1">
        <v>4703</v>
      </c>
    </row>
    <row r="7401" spans="1:8">
      <c r="A7401" s="4" t="str">
        <f t="shared" si="115"/>
        <v>2012Ohio</v>
      </c>
      <c r="B7401">
        <v>2012</v>
      </c>
      <c r="C7401" t="s">
        <v>42</v>
      </c>
      <c r="D7401" s="1">
        <v>0</v>
      </c>
      <c r="E7401" s="1">
        <v>0</v>
      </c>
      <c r="F7401" s="1">
        <v>0</v>
      </c>
      <c r="G7401" t="s">
        <v>38</v>
      </c>
      <c r="H7401" s="1">
        <v>1361</v>
      </c>
    </row>
    <row r="7402" spans="1:8">
      <c r="A7402" s="4" t="str">
        <f t="shared" si="115"/>
        <v>2012Ohio</v>
      </c>
      <c r="B7402">
        <v>2012</v>
      </c>
      <c r="C7402" t="s">
        <v>42</v>
      </c>
      <c r="D7402" s="1">
        <v>0</v>
      </c>
      <c r="E7402" s="1">
        <v>0</v>
      </c>
      <c r="F7402" s="1">
        <v>0</v>
      </c>
      <c r="G7402" t="s">
        <v>39</v>
      </c>
      <c r="H7402" s="1">
        <v>8732</v>
      </c>
    </row>
    <row r="7403" spans="1:8">
      <c r="A7403" s="4" t="str">
        <f t="shared" si="115"/>
        <v>2012Ohio</v>
      </c>
      <c r="B7403">
        <v>2012</v>
      </c>
      <c r="C7403" t="s">
        <v>42</v>
      </c>
      <c r="D7403" s="1">
        <v>0</v>
      </c>
      <c r="E7403" s="1">
        <v>0</v>
      </c>
      <c r="F7403" s="1">
        <v>0</v>
      </c>
      <c r="G7403" t="s">
        <v>40</v>
      </c>
      <c r="H7403" s="1">
        <v>5498</v>
      </c>
    </row>
    <row r="7404" spans="1:8">
      <c r="A7404" s="4" t="str">
        <f t="shared" si="115"/>
        <v>2012Ohio</v>
      </c>
      <c r="B7404">
        <v>2012</v>
      </c>
      <c r="C7404" t="s">
        <v>42</v>
      </c>
      <c r="D7404" s="1">
        <v>0</v>
      </c>
      <c r="E7404" s="1">
        <v>0</v>
      </c>
      <c r="F7404" s="1">
        <v>0</v>
      </c>
      <c r="G7404" t="s">
        <v>41</v>
      </c>
      <c r="H7404" s="1">
        <v>453</v>
      </c>
    </row>
    <row r="7405" spans="1:8">
      <c r="A7405" s="4" t="str">
        <f t="shared" si="115"/>
        <v>2012Ohio</v>
      </c>
      <c r="B7405">
        <v>2012</v>
      </c>
      <c r="C7405" t="s">
        <v>42</v>
      </c>
      <c r="D7405" s="1">
        <v>0</v>
      </c>
      <c r="E7405" s="1">
        <v>0</v>
      </c>
      <c r="F7405" s="1">
        <v>0</v>
      </c>
      <c r="G7405" t="s">
        <v>42</v>
      </c>
      <c r="H7405" s="1">
        <v>0</v>
      </c>
    </row>
    <row r="7406" spans="1:8">
      <c r="A7406" s="4" t="str">
        <f t="shared" si="115"/>
        <v>2012Ohio</v>
      </c>
      <c r="B7406">
        <v>2012</v>
      </c>
      <c r="C7406" t="s">
        <v>42</v>
      </c>
      <c r="D7406" s="1">
        <v>0</v>
      </c>
      <c r="E7406" s="1">
        <v>0</v>
      </c>
      <c r="F7406" s="1">
        <v>0</v>
      </c>
      <c r="G7406" t="s">
        <v>43</v>
      </c>
      <c r="H7406" s="1">
        <v>858</v>
      </c>
    </row>
    <row r="7407" spans="1:8">
      <c r="A7407" s="4" t="str">
        <f t="shared" si="115"/>
        <v>2012Ohio</v>
      </c>
      <c r="B7407">
        <v>2012</v>
      </c>
      <c r="C7407" t="s">
        <v>42</v>
      </c>
      <c r="D7407" s="1">
        <v>0</v>
      </c>
      <c r="E7407" s="1">
        <v>0</v>
      </c>
      <c r="F7407" s="1">
        <v>0</v>
      </c>
      <c r="G7407" t="s">
        <v>44</v>
      </c>
      <c r="H7407" s="1">
        <v>432</v>
      </c>
    </row>
    <row r="7408" spans="1:8">
      <c r="A7408" s="4" t="str">
        <f t="shared" si="115"/>
        <v>2012Ohio</v>
      </c>
      <c r="B7408">
        <v>2012</v>
      </c>
      <c r="C7408" t="s">
        <v>42</v>
      </c>
      <c r="D7408" s="1">
        <v>0</v>
      </c>
      <c r="E7408" s="1">
        <v>0</v>
      </c>
      <c r="F7408" s="1">
        <v>0</v>
      </c>
      <c r="G7408" t="s">
        <v>45</v>
      </c>
      <c r="H7408" s="1">
        <v>14147</v>
      </c>
    </row>
    <row r="7409" spans="1:8">
      <c r="A7409" s="4" t="str">
        <f t="shared" si="115"/>
        <v>2012Ohio</v>
      </c>
      <c r="B7409">
        <v>2012</v>
      </c>
      <c r="C7409" t="s">
        <v>42</v>
      </c>
      <c r="D7409" s="1">
        <v>0</v>
      </c>
      <c r="E7409" s="1">
        <v>0</v>
      </c>
      <c r="F7409" s="1">
        <v>0</v>
      </c>
      <c r="G7409" t="s">
        <v>46</v>
      </c>
      <c r="H7409" s="1">
        <v>435</v>
      </c>
    </row>
    <row r="7410" spans="1:8">
      <c r="A7410" s="4" t="str">
        <f t="shared" si="115"/>
        <v>2012Ohio</v>
      </c>
      <c r="B7410">
        <v>2012</v>
      </c>
      <c r="C7410" t="s">
        <v>42</v>
      </c>
      <c r="D7410" s="1">
        <v>0</v>
      </c>
      <c r="E7410" s="1">
        <v>0</v>
      </c>
      <c r="F7410" s="1">
        <v>0</v>
      </c>
      <c r="G7410" t="s">
        <v>47</v>
      </c>
      <c r="H7410" s="1">
        <v>2445</v>
      </c>
    </row>
    <row r="7411" spans="1:8">
      <c r="A7411" s="4" t="str">
        <f t="shared" si="115"/>
        <v>2012Ohio</v>
      </c>
      <c r="B7411">
        <v>2012</v>
      </c>
      <c r="C7411" t="s">
        <v>42</v>
      </c>
      <c r="D7411" s="1">
        <v>0</v>
      </c>
      <c r="E7411" s="1">
        <v>0</v>
      </c>
      <c r="F7411" s="1">
        <v>0</v>
      </c>
      <c r="G7411" t="s">
        <v>48</v>
      </c>
      <c r="H7411" s="1">
        <v>47</v>
      </c>
    </row>
    <row r="7412" spans="1:8">
      <c r="A7412" s="4" t="str">
        <f t="shared" si="115"/>
        <v>2012Ohio</v>
      </c>
      <c r="B7412">
        <v>2012</v>
      </c>
      <c r="C7412" t="s">
        <v>42</v>
      </c>
      <c r="D7412" s="1">
        <v>0</v>
      </c>
      <c r="E7412" s="1">
        <v>0</v>
      </c>
      <c r="F7412" s="1">
        <v>0</v>
      </c>
      <c r="G7412" t="s">
        <v>49</v>
      </c>
      <c r="H7412" s="1">
        <v>3542</v>
      </c>
    </row>
    <row r="7413" spans="1:8">
      <c r="A7413" s="4" t="str">
        <f t="shared" si="115"/>
        <v>2012Ohio</v>
      </c>
      <c r="B7413">
        <v>2012</v>
      </c>
      <c r="C7413" t="s">
        <v>42</v>
      </c>
      <c r="D7413" s="1">
        <v>0</v>
      </c>
      <c r="E7413" s="1">
        <v>0</v>
      </c>
      <c r="F7413" s="1">
        <v>0</v>
      </c>
      <c r="G7413" t="s">
        <v>50</v>
      </c>
      <c r="H7413" s="1">
        <v>11760</v>
      </c>
    </row>
    <row r="7414" spans="1:8">
      <c r="A7414" s="4" t="str">
        <f t="shared" si="115"/>
        <v>2012Ohio</v>
      </c>
      <c r="B7414">
        <v>2012</v>
      </c>
      <c r="C7414" t="s">
        <v>42</v>
      </c>
      <c r="D7414" s="1">
        <v>0</v>
      </c>
      <c r="E7414" s="1">
        <v>0</v>
      </c>
      <c r="F7414" s="1">
        <v>0</v>
      </c>
      <c r="G7414" t="s">
        <v>51</v>
      </c>
      <c r="H7414" s="1">
        <v>197</v>
      </c>
    </row>
    <row r="7415" spans="1:8">
      <c r="A7415" s="4" t="str">
        <f t="shared" si="115"/>
        <v>2012Ohio</v>
      </c>
      <c r="B7415">
        <v>2012</v>
      </c>
      <c r="C7415" t="s">
        <v>42</v>
      </c>
      <c r="D7415" s="1">
        <v>0</v>
      </c>
      <c r="E7415" s="1">
        <v>0</v>
      </c>
      <c r="F7415" s="1">
        <v>0</v>
      </c>
      <c r="G7415" t="s">
        <v>52</v>
      </c>
      <c r="H7415" s="1">
        <v>364</v>
      </c>
    </row>
    <row r="7416" spans="1:8">
      <c r="A7416" s="4" t="str">
        <f t="shared" si="115"/>
        <v>2012Ohio</v>
      </c>
      <c r="B7416">
        <v>2012</v>
      </c>
      <c r="C7416" t="s">
        <v>42</v>
      </c>
      <c r="D7416" s="1">
        <v>0</v>
      </c>
      <c r="E7416" s="1">
        <v>0</v>
      </c>
      <c r="F7416" s="1">
        <v>0</v>
      </c>
      <c r="G7416" t="s">
        <v>53</v>
      </c>
      <c r="H7416" s="1">
        <v>3193</v>
      </c>
    </row>
    <row r="7417" spans="1:8">
      <c r="A7417" s="4" t="str">
        <f t="shared" si="115"/>
        <v>2012Ohio</v>
      </c>
      <c r="B7417">
        <v>2012</v>
      </c>
      <c r="C7417" t="s">
        <v>42</v>
      </c>
      <c r="D7417" s="1">
        <v>0</v>
      </c>
      <c r="E7417" s="1">
        <v>0</v>
      </c>
      <c r="F7417" s="1">
        <v>0</v>
      </c>
      <c r="G7417" t="s">
        <v>54</v>
      </c>
      <c r="H7417" s="1">
        <v>2862</v>
      </c>
    </row>
    <row r="7418" spans="1:8">
      <c r="A7418" s="4" t="str">
        <f t="shared" si="115"/>
        <v>2012Ohio</v>
      </c>
      <c r="B7418">
        <v>2012</v>
      </c>
      <c r="C7418" t="s">
        <v>42</v>
      </c>
      <c r="D7418" s="1">
        <v>0</v>
      </c>
      <c r="E7418" s="1">
        <v>0</v>
      </c>
      <c r="F7418" s="1">
        <v>0</v>
      </c>
      <c r="G7418" t="s">
        <v>55</v>
      </c>
      <c r="H7418" s="1">
        <v>7820</v>
      </c>
    </row>
    <row r="7419" spans="1:8">
      <c r="A7419" s="4" t="str">
        <f t="shared" si="115"/>
        <v>2012Ohio</v>
      </c>
      <c r="B7419">
        <v>2012</v>
      </c>
      <c r="C7419" t="s">
        <v>42</v>
      </c>
      <c r="D7419" s="1">
        <v>0</v>
      </c>
      <c r="E7419" s="1">
        <v>0</v>
      </c>
      <c r="F7419" s="1">
        <v>0</v>
      </c>
      <c r="G7419" t="s">
        <v>56</v>
      </c>
      <c r="H7419" s="1">
        <v>974</v>
      </c>
    </row>
    <row r="7420" spans="1:8">
      <c r="A7420" s="4" t="str">
        <f t="shared" si="115"/>
        <v>2012Ohio</v>
      </c>
      <c r="B7420">
        <v>2012</v>
      </c>
      <c r="C7420" t="s">
        <v>42</v>
      </c>
      <c r="D7420" s="1">
        <v>0</v>
      </c>
      <c r="E7420" s="1">
        <v>0</v>
      </c>
      <c r="F7420" s="1">
        <v>0</v>
      </c>
      <c r="G7420" t="s">
        <v>57</v>
      </c>
      <c r="H7420" s="1">
        <v>202</v>
      </c>
    </row>
    <row r="7421" spans="1:8">
      <c r="A7421" s="4" t="str">
        <f t="shared" si="115"/>
        <v>2012Ohio</v>
      </c>
      <c r="B7421">
        <v>2012</v>
      </c>
      <c r="C7421" t="s">
        <v>42</v>
      </c>
      <c r="D7421" s="1">
        <v>0</v>
      </c>
      <c r="E7421" s="1">
        <v>0</v>
      </c>
      <c r="F7421" s="1">
        <v>0</v>
      </c>
      <c r="G7421" t="s">
        <v>58</v>
      </c>
      <c r="H7421" s="1">
        <v>1403</v>
      </c>
    </row>
    <row r="7422" spans="1:8">
      <c r="A7422" s="4" t="str">
        <f t="shared" si="115"/>
        <v>2012Oklahoma</v>
      </c>
      <c r="B7422">
        <v>2012</v>
      </c>
      <c r="C7422" s="4" t="s">
        <v>43</v>
      </c>
      <c r="D7422" s="1">
        <v>3762311</v>
      </c>
      <c r="E7422" s="1">
        <v>3107367</v>
      </c>
      <c r="F7422" s="1">
        <v>531347</v>
      </c>
      <c r="G7422">
        <v>0</v>
      </c>
      <c r="H7422" s="1">
        <v>0</v>
      </c>
    </row>
    <row r="7423" spans="1:8">
      <c r="A7423" s="4" t="str">
        <f t="shared" si="115"/>
        <v>2012Oklahoma</v>
      </c>
      <c r="B7423">
        <v>2012</v>
      </c>
      <c r="C7423" t="s">
        <v>43</v>
      </c>
      <c r="D7423" s="1">
        <v>0</v>
      </c>
      <c r="E7423" s="1">
        <v>0</v>
      </c>
      <c r="F7423" s="1">
        <v>0</v>
      </c>
      <c r="G7423" t="s">
        <v>7</v>
      </c>
      <c r="H7423" s="1">
        <v>1030</v>
      </c>
    </row>
    <row r="7424" spans="1:8">
      <c r="A7424" s="4" t="str">
        <f t="shared" si="115"/>
        <v>2012Oklahoma</v>
      </c>
      <c r="B7424">
        <v>2012</v>
      </c>
      <c r="C7424" t="s">
        <v>43</v>
      </c>
      <c r="D7424" s="1">
        <v>0</v>
      </c>
      <c r="E7424" s="1">
        <v>0</v>
      </c>
      <c r="F7424" s="1">
        <v>0</v>
      </c>
      <c r="G7424" t="s">
        <v>8</v>
      </c>
      <c r="H7424" s="1">
        <v>1279</v>
      </c>
    </row>
    <row r="7425" spans="1:8">
      <c r="A7425" s="4" t="str">
        <f t="shared" si="115"/>
        <v>2012Oklahoma</v>
      </c>
      <c r="B7425">
        <v>2012</v>
      </c>
      <c r="C7425" t="s">
        <v>43</v>
      </c>
      <c r="D7425" s="1">
        <v>0</v>
      </c>
      <c r="E7425" s="1">
        <v>0</v>
      </c>
      <c r="F7425" s="1">
        <v>0</v>
      </c>
      <c r="G7425" t="s">
        <v>9</v>
      </c>
      <c r="H7425" s="1">
        <v>2974</v>
      </c>
    </row>
    <row r="7426" spans="1:8">
      <c r="A7426" s="4" t="str">
        <f t="shared" si="115"/>
        <v>2012Oklahoma</v>
      </c>
      <c r="B7426">
        <v>2012</v>
      </c>
      <c r="C7426" t="s">
        <v>43</v>
      </c>
      <c r="D7426" s="1">
        <v>0</v>
      </c>
      <c r="E7426" s="1">
        <v>0</v>
      </c>
      <c r="F7426" s="1">
        <v>0</v>
      </c>
      <c r="G7426" t="s">
        <v>10</v>
      </c>
      <c r="H7426" s="1">
        <v>5777</v>
      </c>
    </row>
    <row r="7427" spans="1:8">
      <c r="A7427" s="4" t="str">
        <f t="shared" ref="A7427:A7490" si="116">B7427&amp;C7427</f>
        <v>2012Oklahoma</v>
      </c>
      <c r="B7427">
        <v>2012</v>
      </c>
      <c r="C7427" t="s">
        <v>43</v>
      </c>
      <c r="D7427" s="1">
        <v>0</v>
      </c>
      <c r="E7427" s="1">
        <v>0</v>
      </c>
      <c r="F7427" s="1">
        <v>0</v>
      </c>
      <c r="G7427" t="s">
        <v>11</v>
      </c>
      <c r="H7427" s="1">
        <v>8950</v>
      </c>
    </row>
    <row r="7428" spans="1:8">
      <c r="A7428" s="4" t="str">
        <f t="shared" si="116"/>
        <v>2012Oklahoma</v>
      </c>
      <c r="B7428">
        <v>2012</v>
      </c>
      <c r="C7428" t="s">
        <v>43</v>
      </c>
      <c r="D7428" s="1">
        <v>0</v>
      </c>
      <c r="E7428" s="1">
        <v>0</v>
      </c>
      <c r="F7428" s="1">
        <v>0</v>
      </c>
      <c r="G7428" t="s">
        <v>12</v>
      </c>
      <c r="H7428" s="1">
        <v>4717</v>
      </c>
    </row>
    <row r="7429" spans="1:8">
      <c r="A7429" s="4" t="str">
        <f t="shared" si="116"/>
        <v>2012Oklahoma</v>
      </c>
      <c r="B7429">
        <v>2012</v>
      </c>
      <c r="C7429" t="s">
        <v>43</v>
      </c>
      <c r="D7429" s="1">
        <v>0</v>
      </c>
      <c r="E7429" s="1">
        <v>0</v>
      </c>
      <c r="F7429" s="1">
        <v>0</v>
      </c>
      <c r="G7429" t="s">
        <v>13</v>
      </c>
      <c r="H7429" s="1">
        <v>0</v>
      </c>
    </row>
    <row r="7430" spans="1:8">
      <c r="A7430" s="4" t="str">
        <f t="shared" si="116"/>
        <v>2012Oklahoma</v>
      </c>
      <c r="B7430">
        <v>2012</v>
      </c>
      <c r="C7430" t="s">
        <v>43</v>
      </c>
      <c r="D7430" s="1">
        <v>0</v>
      </c>
      <c r="E7430" s="1">
        <v>0</v>
      </c>
      <c r="F7430" s="1">
        <v>0</v>
      </c>
      <c r="G7430" t="s">
        <v>14</v>
      </c>
      <c r="H7430" s="1">
        <v>380</v>
      </c>
    </row>
    <row r="7431" spans="1:8">
      <c r="A7431" s="4" t="str">
        <f t="shared" si="116"/>
        <v>2012Oklahoma</v>
      </c>
      <c r="B7431">
        <v>2012</v>
      </c>
      <c r="C7431" t="s">
        <v>43</v>
      </c>
      <c r="D7431" s="1">
        <v>0</v>
      </c>
      <c r="E7431" s="1">
        <v>0</v>
      </c>
      <c r="F7431" s="1">
        <v>0</v>
      </c>
      <c r="G7431" t="s">
        <v>15</v>
      </c>
      <c r="H7431" s="1">
        <v>151</v>
      </c>
    </row>
    <row r="7432" spans="1:8">
      <c r="A7432" s="4" t="str">
        <f t="shared" si="116"/>
        <v>2012Oklahoma</v>
      </c>
      <c r="B7432">
        <v>2012</v>
      </c>
      <c r="C7432" t="s">
        <v>43</v>
      </c>
      <c r="D7432" s="1">
        <v>0</v>
      </c>
      <c r="E7432" s="1">
        <v>0</v>
      </c>
      <c r="F7432" s="1">
        <v>0</v>
      </c>
      <c r="G7432" t="s">
        <v>16</v>
      </c>
      <c r="H7432" s="1">
        <v>5011</v>
      </c>
    </row>
    <row r="7433" spans="1:8">
      <c r="A7433" s="4" t="str">
        <f t="shared" si="116"/>
        <v>2012Oklahoma</v>
      </c>
      <c r="B7433">
        <v>2012</v>
      </c>
      <c r="C7433" t="s">
        <v>43</v>
      </c>
      <c r="D7433" s="1">
        <v>0</v>
      </c>
      <c r="E7433" s="1">
        <v>0</v>
      </c>
      <c r="F7433" s="1">
        <v>0</v>
      </c>
      <c r="G7433" t="s">
        <v>17</v>
      </c>
      <c r="H7433" s="1">
        <v>2581</v>
      </c>
    </row>
    <row r="7434" spans="1:8">
      <c r="A7434" s="4" t="str">
        <f t="shared" si="116"/>
        <v>2012Oklahoma</v>
      </c>
      <c r="B7434">
        <v>2012</v>
      </c>
      <c r="C7434" t="s">
        <v>43</v>
      </c>
      <c r="D7434" s="1">
        <v>0</v>
      </c>
      <c r="E7434" s="1">
        <v>0</v>
      </c>
      <c r="F7434" s="1">
        <v>0</v>
      </c>
      <c r="G7434" t="s">
        <v>18</v>
      </c>
      <c r="H7434" s="1">
        <v>189</v>
      </c>
    </row>
    <row r="7435" spans="1:8">
      <c r="A7435" s="4" t="str">
        <f t="shared" si="116"/>
        <v>2012Oklahoma</v>
      </c>
      <c r="B7435">
        <v>2012</v>
      </c>
      <c r="C7435" t="s">
        <v>43</v>
      </c>
      <c r="D7435" s="1">
        <v>0</v>
      </c>
      <c r="E7435" s="1">
        <v>0</v>
      </c>
      <c r="F7435" s="1">
        <v>0</v>
      </c>
      <c r="G7435" t="s">
        <v>19</v>
      </c>
      <c r="H7435" s="1">
        <v>905</v>
      </c>
    </row>
    <row r="7436" spans="1:8">
      <c r="A7436" s="4" t="str">
        <f t="shared" si="116"/>
        <v>2012Oklahoma</v>
      </c>
      <c r="B7436">
        <v>2012</v>
      </c>
      <c r="C7436" t="s">
        <v>43</v>
      </c>
      <c r="D7436" s="1">
        <v>0</v>
      </c>
      <c r="E7436" s="1">
        <v>0</v>
      </c>
      <c r="F7436" s="1">
        <v>0</v>
      </c>
      <c r="G7436" t="s">
        <v>20</v>
      </c>
      <c r="H7436" s="1">
        <v>1100</v>
      </c>
    </row>
    <row r="7437" spans="1:8">
      <c r="A7437" s="4" t="str">
        <f t="shared" si="116"/>
        <v>2012Oklahoma</v>
      </c>
      <c r="B7437">
        <v>2012</v>
      </c>
      <c r="C7437" t="s">
        <v>43</v>
      </c>
      <c r="D7437" s="1">
        <v>0</v>
      </c>
      <c r="E7437" s="1">
        <v>0</v>
      </c>
      <c r="F7437" s="1">
        <v>0</v>
      </c>
      <c r="G7437" t="s">
        <v>21</v>
      </c>
      <c r="H7437" s="1">
        <v>1490</v>
      </c>
    </row>
    <row r="7438" spans="1:8">
      <c r="A7438" s="4" t="str">
        <f t="shared" si="116"/>
        <v>2012Oklahoma</v>
      </c>
      <c r="B7438">
        <v>2012</v>
      </c>
      <c r="C7438" t="s">
        <v>43</v>
      </c>
      <c r="D7438" s="1">
        <v>0</v>
      </c>
      <c r="E7438" s="1">
        <v>0</v>
      </c>
      <c r="F7438" s="1">
        <v>0</v>
      </c>
      <c r="G7438" t="s">
        <v>22</v>
      </c>
      <c r="H7438" s="1">
        <v>1088</v>
      </c>
    </row>
    <row r="7439" spans="1:8">
      <c r="A7439" s="4" t="str">
        <f t="shared" si="116"/>
        <v>2012Oklahoma</v>
      </c>
      <c r="B7439">
        <v>2012</v>
      </c>
      <c r="C7439" t="s">
        <v>43</v>
      </c>
      <c r="D7439" s="1">
        <v>0</v>
      </c>
      <c r="E7439" s="1">
        <v>0</v>
      </c>
      <c r="F7439" s="1">
        <v>0</v>
      </c>
      <c r="G7439" t="s">
        <v>23</v>
      </c>
      <c r="H7439" s="1">
        <v>7065</v>
      </c>
    </row>
    <row r="7440" spans="1:8">
      <c r="A7440" s="4" t="str">
        <f t="shared" si="116"/>
        <v>2012Oklahoma</v>
      </c>
      <c r="B7440">
        <v>2012</v>
      </c>
      <c r="C7440" t="s">
        <v>43</v>
      </c>
      <c r="D7440" s="1">
        <v>0</v>
      </c>
      <c r="E7440" s="1">
        <v>0</v>
      </c>
      <c r="F7440" s="1">
        <v>0</v>
      </c>
      <c r="G7440" t="s">
        <v>24</v>
      </c>
      <c r="H7440" s="1">
        <v>1354</v>
      </c>
    </row>
    <row r="7441" spans="1:8">
      <c r="A7441" s="4" t="str">
        <f t="shared" si="116"/>
        <v>2012Oklahoma</v>
      </c>
      <c r="B7441">
        <v>2012</v>
      </c>
      <c r="C7441" t="s">
        <v>43</v>
      </c>
      <c r="D7441" s="1">
        <v>0</v>
      </c>
      <c r="E7441" s="1">
        <v>0</v>
      </c>
      <c r="F7441" s="1">
        <v>0</v>
      </c>
      <c r="G7441" t="s">
        <v>25</v>
      </c>
      <c r="H7441" s="1">
        <v>2562</v>
      </c>
    </row>
    <row r="7442" spans="1:8">
      <c r="A7442" s="4" t="str">
        <f t="shared" si="116"/>
        <v>2012Oklahoma</v>
      </c>
      <c r="B7442">
        <v>2012</v>
      </c>
      <c r="C7442" t="s">
        <v>43</v>
      </c>
      <c r="D7442" s="1">
        <v>0</v>
      </c>
      <c r="E7442" s="1">
        <v>0</v>
      </c>
      <c r="F7442" s="1">
        <v>0</v>
      </c>
      <c r="G7442" t="s">
        <v>26</v>
      </c>
      <c r="H7442" s="1">
        <v>167</v>
      </c>
    </row>
    <row r="7443" spans="1:8">
      <c r="A7443" s="4" t="str">
        <f t="shared" si="116"/>
        <v>2012Oklahoma</v>
      </c>
      <c r="B7443">
        <v>2012</v>
      </c>
      <c r="C7443" t="s">
        <v>43</v>
      </c>
      <c r="D7443" s="1">
        <v>0</v>
      </c>
      <c r="E7443" s="1">
        <v>0</v>
      </c>
      <c r="F7443" s="1">
        <v>0</v>
      </c>
      <c r="G7443" t="s">
        <v>27</v>
      </c>
      <c r="H7443" s="1">
        <v>750</v>
      </c>
    </row>
    <row r="7444" spans="1:8">
      <c r="A7444" s="4" t="str">
        <f t="shared" si="116"/>
        <v>2012Oklahoma</v>
      </c>
      <c r="B7444">
        <v>2012</v>
      </c>
      <c r="C7444" t="s">
        <v>43</v>
      </c>
      <c r="D7444" s="1">
        <v>0</v>
      </c>
      <c r="E7444" s="1">
        <v>0</v>
      </c>
      <c r="F7444" s="1">
        <v>0</v>
      </c>
      <c r="G7444" t="s">
        <v>28</v>
      </c>
      <c r="H7444" s="1">
        <v>1233</v>
      </c>
    </row>
    <row r="7445" spans="1:8">
      <c r="A7445" s="4" t="str">
        <f t="shared" si="116"/>
        <v>2012Oklahoma</v>
      </c>
      <c r="B7445">
        <v>2012</v>
      </c>
      <c r="C7445" t="s">
        <v>43</v>
      </c>
      <c r="D7445" s="1">
        <v>0</v>
      </c>
      <c r="E7445" s="1">
        <v>0</v>
      </c>
      <c r="F7445" s="1">
        <v>0</v>
      </c>
      <c r="G7445" t="s">
        <v>29</v>
      </c>
      <c r="H7445" s="1">
        <v>1347</v>
      </c>
    </row>
    <row r="7446" spans="1:8">
      <c r="A7446" s="4" t="str">
        <f t="shared" si="116"/>
        <v>2012Oklahoma</v>
      </c>
      <c r="B7446">
        <v>2012</v>
      </c>
      <c r="C7446" t="s">
        <v>43</v>
      </c>
      <c r="D7446" s="1">
        <v>0</v>
      </c>
      <c r="E7446" s="1">
        <v>0</v>
      </c>
      <c r="F7446" s="1">
        <v>0</v>
      </c>
      <c r="G7446" t="s">
        <v>30</v>
      </c>
      <c r="H7446" s="1">
        <v>906</v>
      </c>
    </row>
    <row r="7447" spans="1:8">
      <c r="A7447" s="4" t="str">
        <f t="shared" si="116"/>
        <v>2012Oklahoma</v>
      </c>
      <c r="B7447">
        <v>2012</v>
      </c>
      <c r="C7447" t="s">
        <v>43</v>
      </c>
      <c r="D7447" s="1">
        <v>0</v>
      </c>
      <c r="E7447" s="1">
        <v>0</v>
      </c>
      <c r="F7447" s="1">
        <v>0</v>
      </c>
      <c r="G7447" t="s">
        <v>31</v>
      </c>
      <c r="H7447" s="1">
        <v>1850</v>
      </c>
    </row>
    <row r="7448" spans="1:8">
      <c r="A7448" s="4" t="str">
        <f t="shared" si="116"/>
        <v>2012Oklahoma</v>
      </c>
      <c r="B7448">
        <v>2012</v>
      </c>
      <c r="C7448" t="s">
        <v>43</v>
      </c>
      <c r="D7448" s="1">
        <v>0</v>
      </c>
      <c r="E7448" s="1">
        <v>0</v>
      </c>
      <c r="F7448" s="1">
        <v>0</v>
      </c>
      <c r="G7448" t="s">
        <v>32</v>
      </c>
      <c r="H7448" s="1">
        <v>5210</v>
      </c>
    </row>
    <row r="7449" spans="1:8">
      <c r="A7449" s="4" t="str">
        <f t="shared" si="116"/>
        <v>2012Oklahoma</v>
      </c>
      <c r="B7449">
        <v>2012</v>
      </c>
      <c r="C7449" t="s">
        <v>43</v>
      </c>
      <c r="D7449" s="1">
        <v>0</v>
      </c>
      <c r="E7449" s="1">
        <v>0</v>
      </c>
      <c r="F7449" s="1">
        <v>0</v>
      </c>
      <c r="G7449" t="s">
        <v>33</v>
      </c>
      <c r="H7449" s="1">
        <v>798</v>
      </c>
    </row>
    <row r="7450" spans="1:8">
      <c r="A7450" s="4" t="str">
        <f t="shared" si="116"/>
        <v>2012Oklahoma</v>
      </c>
      <c r="B7450">
        <v>2012</v>
      </c>
      <c r="C7450" t="s">
        <v>43</v>
      </c>
      <c r="D7450" s="1">
        <v>0</v>
      </c>
      <c r="E7450" s="1">
        <v>0</v>
      </c>
      <c r="F7450" s="1">
        <v>0</v>
      </c>
      <c r="G7450" t="s">
        <v>34</v>
      </c>
      <c r="H7450" s="1">
        <v>300</v>
      </c>
    </row>
    <row r="7451" spans="1:8">
      <c r="A7451" s="4" t="str">
        <f t="shared" si="116"/>
        <v>2012Oklahoma</v>
      </c>
      <c r="B7451">
        <v>2012</v>
      </c>
      <c r="C7451" t="s">
        <v>43</v>
      </c>
      <c r="D7451" s="1">
        <v>0</v>
      </c>
      <c r="E7451" s="1">
        <v>0</v>
      </c>
      <c r="F7451" s="1">
        <v>0</v>
      </c>
      <c r="G7451" t="s">
        <v>35</v>
      </c>
      <c r="H7451" s="1">
        <v>1101</v>
      </c>
    </row>
    <row r="7452" spans="1:8">
      <c r="A7452" s="4" t="str">
        <f t="shared" si="116"/>
        <v>2012Oklahoma</v>
      </c>
      <c r="B7452">
        <v>2012</v>
      </c>
      <c r="C7452" t="s">
        <v>43</v>
      </c>
      <c r="D7452" s="1">
        <v>0</v>
      </c>
      <c r="E7452" s="1">
        <v>0</v>
      </c>
      <c r="F7452" s="1">
        <v>0</v>
      </c>
      <c r="G7452" t="s">
        <v>36</v>
      </c>
      <c r="H7452" s="1">
        <v>549</v>
      </c>
    </row>
    <row r="7453" spans="1:8">
      <c r="A7453" s="4" t="str">
        <f t="shared" si="116"/>
        <v>2012Oklahoma</v>
      </c>
      <c r="B7453">
        <v>2012</v>
      </c>
      <c r="C7453" t="s">
        <v>43</v>
      </c>
      <c r="D7453" s="1">
        <v>0</v>
      </c>
      <c r="E7453" s="1">
        <v>0</v>
      </c>
      <c r="F7453" s="1">
        <v>0</v>
      </c>
      <c r="G7453" t="s">
        <v>37</v>
      </c>
      <c r="H7453" s="1">
        <v>1523</v>
      </c>
    </row>
    <row r="7454" spans="1:8">
      <c r="A7454" s="4" t="str">
        <f t="shared" si="116"/>
        <v>2012Oklahoma</v>
      </c>
      <c r="B7454">
        <v>2012</v>
      </c>
      <c r="C7454" t="s">
        <v>43</v>
      </c>
      <c r="D7454" s="1">
        <v>0</v>
      </c>
      <c r="E7454" s="1">
        <v>0</v>
      </c>
      <c r="F7454" s="1">
        <v>0</v>
      </c>
      <c r="G7454" t="s">
        <v>38</v>
      </c>
      <c r="H7454" s="1">
        <v>1244</v>
      </c>
    </row>
    <row r="7455" spans="1:8">
      <c r="A7455" s="4" t="str">
        <f t="shared" si="116"/>
        <v>2012Oklahoma</v>
      </c>
      <c r="B7455">
        <v>2012</v>
      </c>
      <c r="C7455" t="s">
        <v>43</v>
      </c>
      <c r="D7455" s="1">
        <v>0</v>
      </c>
      <c r="E7455" s="1">
        <v>0</v>
      </c>
      <c r="F7455" s="1">
        <v>0</v>
      </c>
      <c r="G7455" t="s">
        <v>39</v>
      </c>
      <c r="H7455" s="1">
        <v>1981</v>
      </c>
    </row>
    <row r="7456" spans="1:8">
      <c r="A7456" s="4" t="str">
        <f t="shared" si="116"/>
        <v>2012Oklahoma</v>
      </c>
      <c r="B7456">
        <v>2012</v>
      </c>
      <c r="C7456" t="s">
        <v>43</v>
      </c>
      <c r="D7456" s="1">
        <v>0</v>
      </c>
      <c r="E7456" s="1">
        <v>0</v>
      </c>
      <c r="F7456" s="1">
        <v>0</v>
      </c>
      <c r="G7456" t="s">
        <v>40</v>
      </c>
      <c r="H7456" s="1">
        <v>1961</v>
      </c>
    </row>
    <row r="7457" spans="1:8">
      <c r="A7457" s="4" t="str">
        <f t="shared" si="116"/>
        <v>2012Oklahoma</v>
      </c>
      <c r="B7457">
        <v>2012</v>
      </c>
      <c r="C7457" t="s">
        <v>43</v>
      </c>
      <c r="D7457" s="1">
        <v>0</v>
      </c>
      <c r="E7457" s="1">
        <v>0</v>
      </c>
      <c r="F7457" s="1">
        <v>0</v>
      </c>
      <c r="G7457" t="s">
        <v>41</v>
      </c>
      <c r="H7457" s="1">
        <v>308</v>
      </c>
    </row>
    <row r="7458" spans="1:8">
      <c r="A7458" s="4" t="str">
        <f t="shared" si="116"/>
        <v>2012Oklahoma</v>
      </c>
      <c r="B7458">
        <v>2012</v>
      </c>
      <c r="C7458" t="s">
        <v>43</v>
      </c>
      <c r="D7458" s="1">
        <v>0</v>
      </c>
      <c r="E7458" s="1">
        <v>0</v>
      </c>
      <c r="F7458" s="1">
        <v>0</v>
      </c>
      <c r="G7458" t="s">
        <v>42</v>
      </c>
      <c r="H7458" s="1">
        <v>1148</v>
      </c>
    </row>
    <row r="7459" spans="1:8">
      <c r="A7459" s="4" t="str">
        <f t="shared" si="116"/>
        <v>2012Oklahoma</v>
      </c>
      <c r="B7459">
        <v>2012</v>
      </c>
      <c r="C7459" t="s">
        <v>43</v>
      </c>
      <c r="D7459" s="1">
        <v>0</v>
      </c>
      <c r="E7459" s="1">
        <v>0</v>
      </c>
      <c r="F7459" s="1">
        <v>0</v>
      </c>
      <c r="G7459" t="s">
        <v>43</v>
      </c>
      <c r="H7459" s="1">
        <v>0</v>
      </c>
    </row>
    <row r="7460" spans="1:8">
      <c r="A7460" s="4" t="str">
        <f t="shared" si="116"/>
        <v>2012Oklahoma</v>
      </c>
      <c r="B7460">
        <v>2012</v>
      </c>
      <c r="C7460" t="s">
        <v>43</v>
      </c>
      <c r="D7460" s="1">
        <v>0</v>
      </c>
      <c r="E7460" s="1">
        <v>0</v>
      </c>
      <c r="F7460" s="1">
        <v>0</v>
      </c>
      <c r="G7460" t="s">
        <v>44</v>
      </c>
      <c r="H7460" s="1">
        <v>1261</v>
      </c>
    </row>
    <row r="7461" spans="1:8">
      <c r="A7461" s="4" t="str">
        <f t="shared" si="116"/>
        <v>2012Oklahoma</v>
      </c>
      <c r="B7461">
        <v>2012</v>
      </c>
      <c r="C7461" t="s">
        <v>43</v>
      </c>
      <c r="D7461" s="1">
        <v>0</v>
      </c>
      <c r="E7461" s="1">
        <v>0</v>
      </c>
      <c r="F7461" s="1">
        <v>0</v>
      </c>
      <c r="G7461" t="s">
        <v>45</v>
      </c>
      <c r="H7461" s="1">
        <v>494</v>
      </c>
    </row>
    <row r="7462" spans="1:8">
      <c r="A7462" s="4" t="str">
        <f t="shared" si="116"/>
        <v>2012Oklahoma</v>
      </c>
      <c r="B7462">
        <v>2012</v>
      </c>
      <c r="C7462" t="s">
        <v>43</v>
      </c>
      <c r="D7462" s="1">
        <v>0</v>
      </c>
      <c r="E7462" s="1">
        <v>0</v>
      </c>
      <c r="F7462" s="1">
        <v>0</v>
      </c>
      <c r="G7462" t="s">
        <v>46</v>
      </c>
      <c r="H7462" s="1">
        <v>0</v>
      </c>
    </row>
    <row r="7463" spans="1:8">
      <c r="A7463" s="4" t="str">
        <f t="shared" si="116"/>
        <v>2012Oklahoma</v>
      </c>
      <c r="B7463">
        <v>2012</v>
      </c>
      <c r="C7463" t="s">
        <v>43</v>
      </c>
      <c r="D7463" s="1">
        <v>0</v>
      </c>
      <c r="E7463" s="1">
        <v>0</v>
      </c>
      <c r="F7463" s="1">
        <v>0</v>
      </c>
      <c r="G7463" t="s">
        <v>47</v>
      </c>
      <c r="H7463" s="1">
        <v>569</v>
      </c>
    </row>
    <row r="7464" spans="1:8">
      <c r="A7464" s="4" t="str">
        <f t="shared" si="116"/>
        <v>2012Oklahoma</v>
      </c>
      <c r="B7464">
        <v>2012</v>
      </c>
      <c r="C7464" t="s">
        <v>43</v>
      </c>
      <c r="D7464" s="1">
        <v>0</v>
      </c>
      <c r="E7464" s="1">
        <v>0</v>
      </c>
      <c r="F7464" s="1">
        <v>0</v>
      </c>
      <c r="G7464" t="s">
        <v>48</v>
      </c>
      <c r="H7464" s="1">
        <v>108</v>
      </c>
    </row>
    <row r="7465" spans="1:8">
      <c r="A7465" s="4" t="str">
        <f t="shared" si="116"/>
        <v>2012Oklahoma</v>
      </c>
      <c r="B7465">
        <v>2012</v>
      </c>
      <c r="C7465" t="s">
        <v>43</v>
      </c>
      <c r="D7465" s="1">
        <v>0</v>
      </c>
      <c r="E7465" s="1">
        <v>0</v>
      </c>
      <c r="F7465" s="1">
        <v>0</v>
      </c>
      <c r="G7465" t="s">
        <v>49</v>
      </c>
      <c r="H7465" s="1">
        <v>2471</v>
      </c>
    </row>
    <row r="7466" spans="1:8">
      <c r="A7466" s="4" t="str">
        <f t="shared" si="116"/>
        <v>2012Oklahoma</v>
      </c>
      <c r="B7466">
        <v>2012</v>
      </c>
      <c r="C7466" t="s">
        <v>43</v>
      </c>
      <c r="D7466" s="1">
        <v>0</v>
      </c>
      <c r="E7466" s="1">
        <v>0</v>
      </c>
      <c r="F7466" s="1">
        <v>0</v>
      </c>
      <c r="G7466" t="s">
        <v>50</v>
      </c>
      <c r="H7466" s="1">
        <v>25508</v>
      </c>
    </row>
    <row r="7467" spans="1:8">
      <c r="A7467" s="4" t="str">
        <f t="shared" si="116"/>
        <v>2012Oklahoma</v>
      </c>
      <c r="B7467">
        <v>2012</v>
      </c>
      <c r="C7467" t="s">
        <v>43</v>
      </c>
      <c r="D7467" s="1">
        <v>0</v>
      </c>
      <c r="E7467" s="1">
        <v>0</v>
      </c>
      <c r="F7467" s="1">
        <v>0</v>
      </c>
      <c r="G7467" t="s">
        <v>51</v>
      </c>
      <c r="H7467" s="1">
        <v>2588</v>
      </c>
    </row>
    <row r="7468" spans="1:8">
      <c r="A7468" s="4" t="str">
        <f t="shared" si="116"/>
        <v>2012Oklahoma</v>
      </c>
      <c r="B7468">
        <v>2012</v>
      </c>
      <c r="C7468" t="s">
        <v>43</v>
      </c>
      <c r="D7468" s="1">
        <v>0</v>
      </c>
      <c r="E7468" s="1">
        <v>0</v>
      </c>
      <c r="F7468" s="1">
        <v>0</v>
      </c>
      <c r="G7468" t="s">
        <v>52</v>
      </c>
      <c r="H7468" s="1">
        <v>197</v>
      </c>
    </row>
    <row r="7469" spans="1:8">
      <c r="A7469" s="4" t="str">
        <f t="shared" si="116"/>
        <v>2012Oklahoma</v>
      </c>
      <c r="B7469">
        <v>2012</v>
      </c>
      <c r="C7469" t="s">
        <v>43</v>
      </c>
      <c r="D7469" s="1">
        <v>0</v>
      </c>
      <c r="E7469" s="1">
        <v>0</v>
      </c>
      <c r="F7469" s="1">
        <v>0</v>
      </c>
      <c r="G7469" t="s">
        <v>53</v>
      </c>
      <c r="H7469" s="1">
        <v>1749</v>
      </c>
    </row>
    <row r="7470" spans="1:8">
      <c r="A7470" s="4" t="str">
        <f t="shared" si="116"/>
        <v>2012Oklahoma</v>
      </c>
      <c r="B7470">
        <v>2012</v>
      </c>
      <c r="C7470" t="s">
        <v>43</v>
      </c>
      <c r="D7470" s="1">
        <v>0</v>
      </c>
      <c r="E7470" s="1">
        <v>0</v>
      </c>
      <c r="F7470" s="1">
        <v>0</v>
      </c>
      <c r="G7470" t="s">
        <v>54</v>
      </c>
      <c r="H7470" s="1">
        <v>1574</v>
      </c>
    </row>
    <row r="7471" spans="1:8">
      <c r="A7471" s="4" t="str">
        <f t="shared" si="116"/>
        <v>2012Oklahoma</v>
      </c>
      <c r="B7471">
        <v>2012</v>
      </c>
      <c r="C7471" t="s">
        <v>43</v>
      </c>
      <c r="D7471" s="1">
        <v>0</v>
      </c>
      <c r="E7471" s="1">
        <v>0</v>
      </c>
      <c r="F7471" s="1">
        <v>0</v>
      </c>
      <c r="G7471" t="s">
        <v>55</v>
      </c>
      <c r="H7471" s="1">
        <v>368</v>
      </c>
    </row>
    <row r="7472" spans="1:8">
      <c r="A7472" s="4" t="str">
        <f t="shared" si="116"/>
        <v>2012Oklahoma</v>
      </c>
      <c r="B7472">
        <v>2012</v>
      </c>
      <c r="C7472" t="s">
        <v>43</v>
      </c>
      <c r="D7472" s="1">
        <v>0</v>
      </c>
      <c r="E7472" s="1">
        <v>0</v>
      </c>
      <c r="F7472" s="1">
        <v>0</v>
      </c>
      <c r="G7472" t="s">
        <v>56</v>
      </c>
      <c r="H7472" s="1">
        <v>1061</v>
      </c>
    </row>
    <row r="7473" spans="1:8">
      <c r="A7473" s="4" t="str">
        <f t="shared" si="116"/>
        <v>2012Oklahoma</v>
      </c>
      <c r="B7473">
        <v>2012</v>
      </c>
      <c r="C7473" t="s">
        <v>43</v>
      </c>
      <c r="D7473" s="1">
        <v>0</v>
      </c>
      <c r="E7473" s="1">
        <v>0</v>
      </c>
      <c r="F7473" s="1">
        <v>0</v>
      </c>
      <c r="G7473" t="s">
        <v>57</v>
      </c>
      <c r="H7473" s="1">
        <v>45</v>
      </c>
    </row>
    <row r="7474" spans="1:8">
      <c r="A7474" s="4" t="str">
        <f t="shared" si="116"/>
        <v>2012Oklahoma</v>
      </c>
      <c r="B7474">
        <v>2012</v>
      </c>
      <c r="C7474" t="s">
        <v>43</v>
      </c>
      <c r="D7474" s="1">
        <v>0</v>
      </c>
      <c r="E7474" s="1">
        <v>0</v>
      </c>
      <c r="F7474" s="1">
        <v>0</v>
      </c>
      <c r="G7474" t="s">
        <v>58</v>
      </c>
      <c r="H7474" s="1">
        <v>0</v>
      </c>
    </row>
    <row r="7475" spans="1:8">
      <c r="A7475" s="4" t="str">
        <f t="shared" si="116"/>
        <v>2012Oregon</v>
      </c>
      <c r="B7475">
        <v>2012</v>
      </c>
      <c r="C7475" s="4" t="s">
        <v>44</v>
      </c>
      <c r="D7475" s="1">
        <v>3857465</v>
      </c>
      <c r="E7475" s="1">
        <v>3158450</v>
      </c>
      <c r="F7475" s="1">
        <v>560673</v>
      </c>
      <c r="G7475">
        <v>0</v>
      </c>
      <c r="H7475" s="1">
        <v>0</v>
      </c>
    </row>
    <row r="7476" spans="1:8">
      <c r="A7476" s="4" t="str">
        <f t="shared" si="116"/>
        <v>2012Oregon</v>
      </c>
      <c r="B7476">
        <v>2012</v>
      </c>
      <c r="C7476" t="s">
        <v>44</v>
      </c>
      <c r="D7476" s="1">
        <v>0</v>
      </c>
      <c r="E7476" s="1">
        <v>0</v>
      </c>
      <c r="F7476" s="1">
        <v>0</v>
      </c>
      <c r="G7476" t="s">
        <v>7</v>
      </c>
      <c r="H7476" s="1">
        <v>373</v>
      </c>
    </row>
    <row r="7477" spans="1:8">
      <c r="A7477" s="4" t="str">
        <f t="shared" si="116"/>
        <v>2012Oregon</v>
      </c>
      <c r="B7477">
        <v>2012</v>
      </c>
      <c r="C7477" t="s">
        <v>44</v>
      </c>
      <c r="D7477" s="1">
        <v>0</v>
      </c>
      <c r="E7477" s="1">
        <v>0</v>
      </c>
      <c r="F7477" s="1">
        <v>0</v>
      </c>
      <c r="G7477" t="s">
        <v>8</v>
      </c>
      <c r="H7477" s="1">
        <v>2513</v>
      </c>
    </row>
    <row r="7478" spans="1:8">
      <c r="A7478" s="4" t="str">
        <f t="shared" si="116"/>
        <v>2012Oregon</v>
      </c>
      <c r="B7478">
        <v>2012</v>
      </c>
      <c r="C7478" t="s">
        <v>44</v>
      </c>
      <c r="D7478" s="1">
        <v>0</v>
      </c>
      <c r="E7478" s="1">
        <v>0</v>
      </c>
      <c r="F7478" s="1">
        <v>0</v>
      </c>
      <c r="G7478" t="s">
        <v>9</v>
      </c>
      <c r="H7478" s="1">
        <v>7954</v>
      </c>
    </row>
    <row r="7479" spans="1:8">
      <c r="A7479" s="4" t="str">
        <f t="shared" si="116"/>
        <v>2012Oregon</v>
      </c>
      <c r="B7479">
        <v>2012</v>
      </c>
      <c r="C7479" t="s">
        <v>44</v>
      </c>
      <c r="D7479" s="1">
        <v>0</v>
      </c>
      <c r="E7479" s="1">
        <v>0</v>
      </c>
      <c r="F7479" s="1">
        <v>0</v>
      </c>
      <c r="G7479" t="s">
        <v>10</v>
      </c>
      <c r="H7479" s="1">
        <v>165</v>
      </c>
    </row>
    <row r="7480" spans="1:8">
      <c r="A7480" s="4" t="str">
        <f t="shared" si="116"/>
        <v>2012Oregon</v>
      </c>
      <c r="B7480">
        <v>2012</v>
      </c>
      <c r="C7480" t="s">
        <v>44</v>
      </c>
      <c r="D7480" s="1">
        <v>0</v>
      </c>
      <c r="E7480" s="1">
        <v>0</v>
      </c>
      <c r="F7480" s="1">
        <v>0</v>
      </c>
      <c r="G7480" t="s">
        <v>11</v>
      </c>
      <c r="H7480" s="1">
        <v>31862</v>
      </c>
    </row>
    <row r="7481" spans="1:8">
      <c r="A7481" s="4" t="str">
        <f t="shared" si="116"/>
        <v>2012Oregon</v>
      </c>
      <c r="B7481">
        <v>2012</v>
      </c>
      <c r="C7481" t="s">
        <v>44</v>
      </c>
      <c r="D7481" s="1">
        <v>0</v>
      </c>
      <c r="E7481" s="1">
        <v>0</v>
      </c>
      <c r="F7481" s="1">
        <v>0</v>
      </c>
      <c r="G7481" t="s">
        <v>12</v>
      </c>
      <c r="H7481" s="1">
        <v>4472</v>
      </c>
    </row>
    <row r="7482" spans="1:8">
      <c r="A7482" s="4" t="str">
        <f t="shared" si="116"/>
        <v>2012Oregon</v>
      </c>
      <c r="B7482">
        <v>2012</v>
      </c>
      <c r="C7482" t="s">
        <v>44</v>
      </c>
      <c r="D7482" s="1">
        <v>0</v>
      </c>
      <c r="E7482" s="1">
        <v>0</v>
      </c>
      <c r="F7482" s="1">
        <v>0</v>
      </c>
      <c r="G7482" t="s">
        <v>13</v>
      </c>
      <c r="H7482" s="1">
        <v>381</v>
      </c>
    </row>
    <row r="7483" spans="1:8">
      <c r="A7483" s="4" t="str">
        <f t="shared" si="116"/>
        <v>2012Oregon</v>
      </c>
      <c r="B7483">
        <v>2012</v>
      </c>
      <c r="C7483" t="s">
        <v>44</v>
      </c>
      <c r="D7483" s="1">
        <v>0</v>
      </c>
      <c r="E7483" s="1">
        <v>0</v>
      </c>
      <c r="F7483" s="1">
        <v>0</v>
      </c>
      <c r="G7483" t="s">
        <v>14</v>
      </c>
      <c r="H7483" s="1">
        <v>0</v>
      </c>
    </row>
    <row r="7484" spans="1:8">
      <c r="A7484" s="4" t="str">
        <f t="shared" si="116"/>
        <v>2012Oregon</v>
      </c>
      <c r="B7484">
        <v>2012</v>
      </c>
      <c r="C7484" t="s">
        <v>44</v>
      </c>
      <c r="D7484" s="1">
        <v>0</v>
      </c>
      <c r="E7484" s="1">
        <v>0</v>
      </c>
      <c r="F7484" s="1">
        <v>0</v>
      </c>
      <c r="G7484" t="s">
        <v>15</v>
      </c>
      <c r="H7484" s="1">
        <v>696</v>
      </c>
    </row>
    <row r="7485" spans="1:8">
      <c r="A7485" s="4" t="str">
        <f t="shared" si="116"/>
        <v>2012Oregon</v>
      </c>
      <c r="B7485">
        <v>2012</v>
      </c>
      <c r="C7485" t="s">
        <v>44</v>
      </c>
      <c r="D7485" s="1">
        <v>0</v>
      </c>
      <c r="E7485" s="1">
        <v>0</v>
      </c>
      <c r="F7485" s="1">
        <v>0</v>
      </c>
      <c r="G7485" t="s">
        <v>16</v>
      </c>
      <c r="H7485" s="1">
        <v>1660</v>
      </c>
    </row>
    <row r="7486" spans="1:8">
      <c r="A7486" s="4" t="str">
        <f t="shared" si="116"/>
        <v>2012Oregon</v>
      </c>
      <c r="B7486">
        <v>2012</v>
      </c>
      <c r="C7486" t="s">
        <v>44</v>
      </c>
      <c r="D7486" s="1">
        <v>0</v>
      </c>
      <c r="E7486" s="1">
        <v>0</v>
      </c>
      <c r="F7486" s="1">
        <v>0</v>
      </c>
      <c r="G7486" t="s">
        <v>17</v>
      </c>
      <c r="H7486" s="1">
        <v>1032</v>
      </c>
    </row>
    <row r="7487" spans="1:8">
      <c r="A7487" s="4" t="str">
        <f t="shared" si="116"/>
        <v>2012Oregon</v>
      </c>
      <c r="B7487">
        <v>2012</v>
      </c>
      <c r="C7487" t="s">
        <v>44</v>
      </c>
      <c r="D7487" s="1">
        <v>0</v>
      </c>
      <c r="E7487" s="1">
        <v>0</v>
      </c>
      <c r="F7487" s="1">
        <v>0</v>
      </c>
      <c r="G7487" t="s">
        <v>18</v>
      </c>
      <c r="H7487" s="1">
        <v>2501</v>
      </c>
    </row>
    <row r="7488" spans="1:8">
      <c r="A7488" s="4" t="str">
        <f t="shared" si="116"/>
        <v>2012Oregon</v>
      </c>
      <c r="B7488">
        <v>2012</v>
      </c>
      <c r="C7488" t="s">
        <v>44</v>
      </c>
      <c r="D7488" s="1">
        <v>0</v>
      </c>
      <c r="E7488" s="1">
        <v>0</v>
      </c>
      <c r="F7488" s="1">
        <v>0</v>
      </c>
      <c r="G7488" t="s">
        <v>19</v>
      </c>
      <c r="H7488" s="1">
        <v>5093</v>
      </c>
    </row>
    <row r="7489" spans="1:8">
      <c r="A7489" s="4" t="str">
        <f t="shared" si="116"/>
        <v>2012Oregon</v>
      </c>
      <c r="B7489">
        <v>2012</v>
      </c>
      <c r="C7489" t="s">
        <v>44</v>
      </c>
      <c r="D7489" s="1">
        <v>0</v>
      </c>
      <c r="E7489" s="1">
        <v>0</v>
      </c>
      <c r="F7489" s="1">
        <v>0</v>
      </c>
      <c r="G7489" t="s">
        <v>20</v>
      </c>
      <c r="H7489" s="1">
        <v>1676</v>
      </c>
    </row>
    <row r="7490" spans="1:8">
      <c r="A7490" s="4" t="str">
        <f t="shared" si="116"/>
        <v>2012Oregon</v>
      </c>
      <c r="B7490">
        <v>2012</v>
      </c>
      <c r="C7490" t="s">
        <v>44</v>
      </c>
      <c r="D7490" s="1">
        <v>0</v>
      </c>
      <c r="E7490" s="1">
        <v>0</v>
      </c>
      <c r="F7490" s="1">
        <v>0</v>
      </c>
      <c r="G7490" t="s">
        <v>21</v>
      </c>
      <c r="H7490" s="1">
        <v>1380</v>
      </c>
    </row>
    <row r="7491" spans="1:8">
      <c r="A7491" s="4" t="str">
        <f t="shared" ref="A7491:A7554" si="117">B7491&amp;C7491</f>
        <v>2012Oregon</v>
      </c>
      <c r="B7491">
        <v>2012</v>
      </c>
      <c r="C7491" t="s">
        <v>44</v>
      </c>
      <c r="D7491" s="1">
        <v>0</v>
      </c>
      <c r="E7491" s="1">
        <v>0</v>
      </c>
      <c r="F7491" s="1">
        <v>0</v>
      </c>
      <c r="G7491" t="s">
        <v>22</v>
      </c>
      <c r="H7491" s="1">
        <v>834</v>
      </c>
    </row>
    <row r="7492" spans="1:8">
      <c r="A7492" s="4" t="str">
        <f t="shared" si="117"/>
        <v>2012Oregon</v>
      </c>
      <c r="B7492">
        <v>2012</v>
      </c>
      <c r="C7492" t="s">
        <v>44</v>
      </c>
      <c r="D7492" s="1">
        <v>0</v>
      </c>
      <c r="E7492" s="1">
        <v>0</v>
      </c>
      <c r="F7492" s="1">
        <v>0</v>
      </c>
      <c r="G7492" t="s">
        <v>23</v>
      </c>
      <c r="H7492" s="1">
        <v>556</v>
      </c>
    </row>
    <row r="7493" spans="1:8">
      <c r="A7493" s="4" t="str">
        <f t="shared" si="117"/>
        <v>2012Oregon</v>
      </c>
      <c r="B7493">
        <v>2012</v>
      </c>
      <c r="C7493" t="s">
        <v>44</v>
      </c>
      <c r="D7493" s="1">
        <v>0</v>
      </c>
      <c r="E7493" s="1">
        <v>0</v>
      </c>
      <c r="F7493" s="1">
        <v>0</v>
      </c>
      <c r="G7493" t="s">
        <v>24</v>
      </c>
      <c r="H7493" s="1">
        <v>202</v>
      </c>
    </row>
    <row r="7494" spans="1:8">
      <c r="A7494" s="4" t="str">
        <f t="shared" si="117"/>
        <v>2012Oregon</v>
      </c>
      <c r="B7494">
        <v>2012</v>
      </c>
      <c r="C7494" t="s">
        <v>44</v>
      </c>
      <c r="D7494" s="1">
        <v>0</v>
      </c>
      <c r="E7494" s="1">
        <v>0</v>
      </c>
      <c r="F7494" s="1">
        <v>0</v>
      </c>
      <c r="G7494" t="s">
        <v>25</v>
      </c>
      <c r="H7494" s="1">
        <v>227</v>
      </c>
    </row>
    <row r="7495" spans="1:8">
      <c r="A7495" s="4" t="str">
        <f t="shared" si="117"/>
        <v>2012Oregon</v>
      </c>
      <c r="B7495">
        <v>2012</v>
      </c>
      <c r="C7495" t="s">
        <v>44</v>
      </c>
      <c r="D7495" s="1">
        <v>0</v>
      </c>
      <c r="E7495" s="1">
        <v>0</v>
      </c>
      <c r="F7495" s="1">
        <v>0</v>
      </c>
      <c r="G7495" t="s">
        <v>26</v>
      </c>
      <c r="H7495" s="1">
        <v>446</v>
      </c>
    </row>
    <row r="7496" spans="1:8">
      <c r="A7496" s="4" t="str">
        <f t="shared" si="117"/>
        <v>2012Oregon</v>
      </c>
      <c r="B7496">
        <v>2012</v>
      </c>
      <c r="C7496" t="s">
        <v>44</v>
      </c>
      <c r="D7496" s="1">
        <v>0</v>
      </c>
      <c r="E7496" s="1">
        <v>0</v>
      </c>
      <c r="F7496" s="1">
        <v>0</v>
      </c>
      <c r="G7496" t="s">
        <v>27</v>
      </c>
      <c r="H7496" s="1">
        <v>457</v>
      </c>
    </row>
    <row r="7497" spans="1:8">
      <c r="A7497" s="4" t="str">
        <f t="shared" si="117"/>
        <v>2012Oregon</v>
      </c>
      <c r="B7497">
        <v>2012</v>
      </c>
      <c r="C7497" t="s">
        <v>44</v>
      </c>
      <c r="D7497" s="1">
        <v>0</v>
      </c>
      <c r="E7497" s="1">
        <v>0</v>
      </c>
      <c r="F7497" s="1">
        <v>0</v>
      </c>
      <c r="G7497" t="s">
        <v>28</v>
      </c>
      <c r="H7497" s="1">
        <v>760</v>
      </c>
    </row>
    <row r="7498" spans="1:8">
      <c r="A7498" s="4" t="str">
        <f t="shared" si="117"/>
        <v>2012Oregon</v>
      </c>
      <c r="B7498">
        <v>2012</v>
      </c>
      <c r="C7498" t="s">
        <v>44</v>
      </c>
      <c r="D7498" s="1">
        <v>0</v>
      </c>
      <c r="E7498" s="1">
        <v>0</v>
      </c>
      <c r="F7498" s="1">
        <v>0</v>
      </c>
      <c r="G7498" t="s">
        <v>29</v>
      </c>
      <c r="H7498" s="1">
        <v>570</v>
      </c>
    </row>
    <row r="7499" spans="1:8">
      <c r="A7499" s="4" t="str">
        <f t="shared" si="117"/>
        <v>2012Oregon</v>
      </c>
      <c r="B7499">
        <v>2012</v>
      </c>
      <c r="C7499" t="s">
        <v>44</v>
      </c>
      <c r="D7499" s="1">
        <v>0</v>
      </c>
      <c r="E7499" s="1">
        <v>0</v>
      </c>
      <c r="F7499" s="1">
        <v>0</v>
      </c>
      <c r="G7499" t="s">
        <v>30</v>
      </c>
      <c r="H7499" s="1">
        <v>1792</v>
      </c>
    </row>
    <row r="7500" spans="1:8">
      <c r="A7500" s="4" t="str">
        <f t="shared" si="117"/>
        <v>2012Oregon</v>
      </c>
      <c r="B7500">
        <v>2012</v>
      </c>
      <c r="C7500" t="s">
        <v>44</v>
      </c>
      <c r="D7500" s="1">
        <v>0</v>
      </c>
      <c r="E7500" s="1">
        <v>0</v>
      </c>
      <c r="F7500" s="1">
        <v>0</v>
      </c>
      <c r="G7500" t="s">
        <v>31</v>
      </c>
      <c r="H7500" s="1">
        <v>186</v>
      </c>
    </row>
    <row r="7501" spans="1:8">
      <c r="A7501" s="4" t="str">
        <f t="shared" si="117"/>
        <v>2012Oregon</v>
      </c>
      <c r="B7501">
        <v>2012</v>
      </c>
      <c r="C7501" t="s">
        <v>44</v>
      </c>
      <c r="D7501" s="1">
        <v>0</v>
      </c>
      <c r="E7501" s="1">
        <v>0</v>
      </c>
      <c r="F7501" s="1">
        <v>0</v>
      </c>
      <c r="G7501" t="s">
        <v>32</v>
      </c>
      <c r="H7501" s="1">
        <v>403</v>
      </c>
    </row>
    <row r="7502" spans="1:8">
      <c r="A7502" s="4" t="str">
        <f t="shared" si="117"/>
        <v>2012Oregon</v>
      </c>
      <c r="B7502">
        <v>2012</v>
      </c>
      <c r="C7502" t="s">
        <v>44</v>
      </c>
      <c r="D7502" s="1">
        <v>0</v>
      </c>
      <c r="E7502" s="1">
        <v>0</v>
      </c>
      <c r="F7502" s="1">
        <v>0</v>
      </c>
      <c r="G7502" t="s">
        <v>33</v>
      </c>
      <c r="H7502" s="1">
        <v>2192</v>
      </c>
    </row>
    <row r="7503" spans="1:8">
      <c r="A7503" s="4" t="str">
        <f t="shared" si="117"/>
        <v>2012Oregon</v>
      </c>
      <c r="B7503">
        <v>2012</v>
      </c>
      <c r="C7503" t="s">
        <v>44</v>
      </c>
      <c r="D7503" s="1">
        <v>0</v>
      </c>
      <c r="E7503" s="1">
        <v>0</v>
      </c>
      <c r="F7503" s="1">
        <v>0</v>
      </c>
      <c r="G7503" t="s">
        <v>34</v>
      </c>
      <c r="H7503" s="1">
        <v>570</v>
      </c>
    </row>
    <row r="7504" spans="1:8">
      <c r="A7504" s="4" t="str">
        <f t="shared" si="117"/>
        <v>2012Oregon</v>
      </c>
      <c r="B7504">
        <v>2012</v>
      </c>
      <c r="C7504" t="s">
        <v>44</v>
      </c>
      <c r="D7504" s="1">
        <v>0</v>
      </c>
      <c r="E7504" s="1">
        <v>0</v>
      </c>
      <c r="F7504" s="1">
        <v>0</v>
      </c>
      <c r="G7504" t="s">
        <v>35</v>
      </c>
      <c r="H7504" s="1">
        <v>5935</v>
      </c>
    </row>
    <row r="7505" spans="1:8">
      <c r="A7505" s="4" t="str">
        <f t="shared" si="117"/>
        <v>2012Oregon</v>
      </c>
      <c r="B7505">
        <v>2012</v>
      </c>
      <c r="C7505" t="s">
        <v>44</v>
      </c>
      <c r="D7505" s="1">
        <v>0</v>
      </c>
      <c r="E7505" s="1">
        <v>0</v>
      </c>
      <c r="F7505" s="1">
        <v>0</v>
      </c>
      <c r="G7505" t="s">
        <v>36</v>
      </c>
      <c r="H7505" s="1">
        <v>39</v>
      </c>
    </row>
    <row r="7506" spans="1:8">
      <c r="A7506" s="4" t="str">
        <f t="shared" si="117"/>
        <v>2012Oregon</v>
      </c>
      <c r="B7506">
        <v>2012</v>
      </c>
      <c r="C7506" t="s">
        <v>44</v>
      </c>
      <c r="D7506" s="1">
        <v>0</v>
      </c>
      <c r="E7506" s="1">
        <v>0</v>
      </c>
      <c r="F7506" s="1">
        <v>0</v>
      </c>
      <c r="G7506" t="s">
        <v>37</v>
      </c>
      <c r="H7506" s="1">
        <v>385</v>
      </c>
    </row>
    <row r="7507" spans="1:8">
      <c r="A7507" s="4" t="str">
        <f t="shared" si="117"/>
        <v>2012Oregon</v>
      </c>
      <c r="B7507">
        <v>2012</v>
      </c>
      <c r="C7507" t="s">
        <v>44</v>
      </c>
      <c r="D7507" s="1">
        <v>0</v>
      </c>
      <c r="E7507" s="1">
        <v>0</v>
      </c>
      <c r="F7507" s="1">
        <v>0</v>
      </c>
      <c r="G7507" t="s">
        <v>38</v>
      </c>
      <c r="H7507" s="1">
        <v>920</v>
      </c>
    </row>
    <row r="7508" spans="1:8">
      <c r="A7508" s="4" t="str">
        <f t="shared" si="117"/>
        <v>2012Oregon</v>
      </c>
      <c r="B7508">
        <v>2012</v>
      </c>
      <c r="C7508" t="s">
        <v>44</v>
      </c>
      <c r="D7508" s="1">
        <v>0</v>
      </c>
      <c r="E7508" s="1">
        <v>0</v>
      </c>
      <c r="F7508" s="1">
        <v>0</v>
      </c>
      <c r="G7508" t="s">
        <v>39</v>
      </c>
      <c r="H7508" s="1">
        <v>2379</v>
      </c>
    </row>
    <row r="7509" spans="1:8">
      <c r="A7509" s="4" t="str">
        <f t="shared" si="117"/>
        <v>2012Oregon</v>
      </c>
      <c r="B7509">
        <v>2012</v>
      </c>
      <c r="C7509" t="s">
        <v>44</v>
      </c>
      <c r="D7509" s="1">
        <v>0</v>
      </c>
      <c r="E7509" s="1">
        <v>0</v>
      </c>
      <c r="F7509" s="1">
        <v>0</v>
      </c>
      <c r="G7509" t="s">
        <v>40</v>
      </c>
      <c r="H7509" s="1">
        <v>1482</v>
      </c>
    </row>
    <row r="7510" spans="1:8">
      <c r="A7510" s="4" t="str">
        <f t="shared" si="117"/>
        <v>2012Oregon</v>
      </c>
      <c r="B7510">
        <v>2012</v>
      </c>
      <c r="C7510" t="s">
        <v>44</v>
      </c>
      <c r="D7510" s="1">
        <v>0</v>
      </c>
      <c r="E7510" s="1">
        <v>0</v>
      </c>
      <c r="F7510" s="1">
        <v>0</v>
      </c>
      <c r="G7510" t="s">
        <v>41</v>
      </c>
      <c r="H7510" s="1">
        <v>42</v>
      </c>
    </row>
    <row r="7511" spans="1:8">
      <c r="A7511" s="4" t="str">
        <f t="shared" si="117"/>
        <v>2012Oregon</v>
      </c>
      <c r="B7511">
        <v>2012</v>
      </c>
      <c r="C7511" t="s">
        <v>44</v>
      </c>
      <c r="D7511" s="1">
        <v>0</v>
      </c>
      <c r="E7511" s="1">
        <v>0</v>
      </c>
      <c r="F7511" s="1">
        <v>0</v>
      </c>
      <c r="G7511" t="s">
        <v>42</v>
      </c>
      <c r="H7511" s="1">
        <v>1411</v>
      </c>
    </row>
    <row r="7512" spans="1:8">
      <c r="A7512" s="4" t="str">
        <f t="shared" si="117"/>
        <v>2012Oregon</v>
      </c>
      <c r="B7512">
        <v>2012</v>
      </c>
      <c r="C7512" t="s">
        <v>44</v>
      </c>
      <c r="D7512" s="1">
        <v>0</v>
      </c>
      <c r="E7512" s="1">
        <v>0</v>
      </c>
      <c r="F7512" s="1">
        <v>0</v>
      </c>
      <c r="G7512" t="s">
        <v>43</v>
      </c>
      <c r="H7512" s="1">
        <v>725</v>
      </c>
    </row>
    <row r="7513" spans="1:8">
      <c r="A7513" s="4" t="str">
        <f t="shared" si="117"/>
        <v>2012Oregon</v>
      </c>
      <c r="B7513">
        <v>2012</v>
      </c>
      <c r="C7513" t="s">
        <v>44</v>
      </c>
      <c r="D7513" s="1">
        <v>0</v>
      </c>
      <c r="E7513" s="1">
        <v>0</v>
      </c>
      <c r="F7513" s="1">
        <v>0</v>
      </c>
      <c r="G7513" t="s">
        <v>44</v>
      </c>
      <c r="H7513" s="1">
        <v>0</v>
      </c>
    </row>
    <row r="7514" spans="1:8">
      <c r="A7514" s="4" t="str">
        <f t="shared" si="117"/>
        <v>2012Oregon</v>
      </c>
      <c r="B7514">
        <v>2012</v>
      </c>
      <c r="C7514" t="s">
        <v>44</v>
      </c>
      <c r="D7514" s="1">
        <v>0</v>
      </c>
      <c r="E7514" s="1">
        <v>0</v>
      </c>
      <c r="F7514" s="1">
        <v>0</v>
      </c>
      <c r="G7514" t="s">
        <v>45</v>
      </c>
      <c r="H7514" s="1">
        <v>904</v>
      </c>
    </row>
    <row r="7515" spans="1:8">
      <c r="A7515" s="4" t="str">
        <f t="shared" si="117"/>
        <v>2012Oregon</v>
      </c>
      <c r="B7515">
        <v>2012</v>
      </c>
      <c r="C7515" t="s">
        <v>44</v>
      </c>
      <c r="D7515" s="1">
        <v>0</v>
      </c>
      <c r="E7515" s="1">
        <v>0</v>
      </c>
      <c r="F7515" s="1">
        <v>0</v>
      </c>
      <c r="G7515" t="s">
        <v>46</v>
      </c>
      <c r="H7515" s="1">
        <v>177</v>
      </c>
    </row>
    <row r="7516" spans="1:8">
      <c r="A7516" s="4" t="str">
        <f t="shared" si="117"/>
        <v>2012Oregon</v>
      </c>
      <c r="B7516">
        <v>2012</v>
      </c>
      <c r="C7516" t="s">
        <v>44</v>
      </c>
      <c r="D7516" s="1">
        <v>0</v>
      </c>
      <c r="E7516" s="1">
        <v>0</v>
      </c>
      <c r="F7516" s="1">
        <v>0</v>
      </c>
      <c r="G7516" t="s">
        <v>47</v>
      </c>
      <c r="H7516" s="1">
        <v>461</v>
      </c>
    </row>
    <row r="7517" spans="1:8">
      <c r="A7517" s="4" t="str">
        <f t="shared" si="117"/>
        <v>2012Oregon</v>
      </c>
      <c r="B7517">
        <v>2012</v>
      </c>
      <c r="C7517" t="s">
        <v>44</v>
      </c>
      <c r="D7517" s="1">
        <v>0</v>
      </c>
      <c r="E7517" s="1">
        <v>0</v>
      </c>
      <c r="F7517" s="1">
        <v>0</v>
      </c>
      <c r="G7517" t="s">
        <v>48</v>
      </c>
      <c r="H7517" s="1">
        <v>119</v>
      </c>
    </row>
    <row r="7518" spans="1:8">
      <c r="A7518" s="4" t="str">
        <f t="shared" si="117"/>
        <v>2012Oregon</v>
      </c>
      <c r="B7518">
        <v>2012</v>
      </c>
      <c r="C7518" t="s">
        <v>44</v>
      </c>
      <c r="D7518" s="1">
        <v>0</v>
      </c>
      <c r="E7518" s="1">
        <v>0</v>
      </c>
      <c r="F7518" s="1">
        <v>0</v>
      </c>
      <c r="G7518" t="s">
        <v>49</v>
      </c>
      <c r="H7518" s="1">
        <v>802</v>
      </c>
    </row>
    <row r="7519" spans="1:8">
      <c r="A7519" s="4" t="str">
        <f t="shared" si="117"/>
        <v>2012Oregon</v>
      </c>
      <c r="B7519">
        <v>2012</v>
      </c>
      <c r="C7519" t="s">
        <v>44</v>
      </c>
      <c r="D7519" s="1">
        <v>0</v>
      </c>
      <c r="E7519" s="1">
        <v>0</v>
      </c>
      <c r="F7519" s="1">
        <v>0</v>
      </c>
      <c r="G7519" t="s">
        <v>50</v>
      </c>
      <c r="H7519" s="1">
        <v>3347</v>
      </c>
    </row>
    <row r="7520" spans="1:8">
      <c r="A7520" s="4" t="str">
        <f t="shared" si="117"/>
        <v>2012Oregon</v>
      </c>
      <c r="B7520">
        <v>2012</v>
      </c>
      <c r="C7520" t="s">
        <v>44</v>
      </c>
      <c r="D7520" s="1">
        <v>0</v>
      </c>
      <c r="E7520" s="1">
        <v>0</v>
      </c>
      <c r="F7520" s="1">
        <v>0</v>
      </c>
      <c r="G7520" t="s">
        <v>51</v>
      </c>
      <c r="H7520" s="1">
        <v>4793</v>
      </c>
    </row>
    <row r="7521" spans="1:8">
      <c r="A7521" s="4" t="str">
        <f t="shared" si="117"/>
        <v>2012Oregon</v>
      </c>
      <c r="B7521">
        <v>2012</v>
      </c>
      <c r="C7521" t="s">
        <v>44</v>
      </c>
      <c r="D7521" s="1">
        <v>0</v>
      </c>
      <c r="E7521" s="1">
        <v>0</v>
      </c>
      <c r="F7521" s="1">
        <v>0</v>
      </c>
      <c r="G7521" t="s">
        <v>52</v>
      </c>
      <c r="H7521" s="1">
        <v>367</v>
      </c>
    </row>
    <row r="7522" spans="1:8">
      <c r="A7522" s="4" t="str">
        <f t="shared" si="117"/>
        <v>2012Oregon</v>
      </c>
      <c r="B7522">
        <v>2012</v>
      </c>
      <c r="C7522" t="s">
        <v>44</v>
      </c>
      <c r="D7522" s="1">
        <v>0</v>
      </c>
      <c r="E7522" s="1">
        <v>0</v>
      </c>
      <c r="F7522" s="1">
        <v>0</v>
      </c>
      <c r="G7522" t="s">
        <v>53</v>
      </c>
      <c r="H7522" s="1">
        <v>676</v>
      </c>
    </row>
    <row r="7523" spans="1:8">
      <c r="A7523" s="4" t="str">
        <f t="shared" si="117"/>
        <v>2012Oregon</v>
      </c>
      <c r="B7523">
        <v>2012</v>
      </c>
      <c r="C7523" t="s">
        <v>44</v>
      </c>
      <c r="D7523" s="1">
        <v>0</v>
      </c>
      <c r="E7523" s="1">
        <v>0</v>
      </c>
      <c r="F7523" s="1">
        <v>0</v>
      </c>
      <c r="G7523" t="s">
        <v>54</v>
      </c>
      <c r="H7523" s="1">
        <v>21224</v>
      </c>
    </row>
    <row r="7524" spans="1:8">
      <c r="A7524" s="4" t="str">
        <f t="shared" si="117"/>
        <v>2012Oregon</v>
      </c>
      <c r="B7524">
        <v>2012</v>
      </c>
      <c r="C7524" t="s">
        <v>44</v>
      </c>
      <c r="D7524" s="1">
        <v>0</v>
      </c>
      <c r="E7524" s="1">
        <v>0</v>
      </c>
      <c r="F7524" s="1">
        <v>0</v>
      </c>
      <c r="G7524" t="s">
        <v>55</v>
      </c>
      <c r="H7524" s="1">
        <v>593</v>
      </c>
    </row>
    <row r="7525" spans="1:8">
      <c r="A7525" s="4" t="str">
        <f t="shared" si="117"/>
        <v>2012Oregon</v>
      </c>
      <c r="B7525">
        <v>2012</v>
      </c>
      <c r="C7525" t="s">
        <v>44</v>
      </c>
      <c r="D7525" s="1">
        <v>0</v>
      </c>
      <c r="E7525" s="1">
        <v>0</v>
      </c>
      <c r="F7525" s="1">
        <v>0</v>
      </c>
      <c r="G7525" t="s">
        <v>56</v>
      </c>
      <c r="H7525" s="1">
        <v>426</v>
      </c>
    </row>
    <row r="7526" spans="1:8">
      <c r="A7526" s="4" t="str">
        <f t="shared" si="117"/>
        <v>2012Oregon</v>
      </c>
      <c r="B7526">
        <v>2012</v>
      </c>
      <c r="C7526" t="s">
        <v>44</v>
      </c>
      <c r="D7526" s="1">
        <v>0</v>
      </c>
      <c r="E7526" s="1">
        <v>0</v>
      </c>
      <c r="F7526" s="1">
        <v>0</v>
      </c>
      <c r="G7526" t="s">
        <v>57</v>
      </c>
      <c r="H7526" s="1">
        <v>765</v>
      </c>
    </row>
    <row r="7527" spans="1:8">
      <c r="A7527" s="4" t="str">
        <f t="shared" si="117"/>
        <v>2012Oregon</v>
      </c>
      <c r="B7527">
        <v>2012</v>
      </c>
      <c r="C7527" t="s">
        <v>44</v>
      </c>
      <c r="D7527" s="1">
        <v>0</v>
      </c>
      <c r="E7527" s="1">
        <v>0</v>
      </c>
      <c r="F7527" s="1">
        <v>0</v>
      </c>
      <c r="G7527" t="s">
        <v>58</v>
      </c>
      <c r="H7527" s="1">
        <v>152</v>
      </c>
    </row>
    <row r="7528" spans="1:8">
      <c r="A7528" s="4" t="str">
        <f t="shared" si="117"/>
        <v>2012Pennsylvania</v>
      </c>
      <c r="B7528">
        <v>2012</v>
      </c>
      <c r="C7528" s="4" t="s">
        <v>45</v>
      </c>
      <c r="D7528" s="1">
        <v>12630082</v>
      </c>
      <c r="E7528" s="1">
        <v>11107110</v>
      </c>
      <c r="F7528" s="1">
        <v>1252378</v>
      </c>
      <c r="G7528">
        <v>0</v>
      </c>
      <c r="H7528" s="1">
        <v>0</v>
      </c>
    </row>
    <row r="7529" spans="1:8">
      <c r="A7529" s="4" t="str">
        <f t="shared" si="117"/>
        <v>2012Pennsylvania</v>
      </c>
      <c r="B7529">
        <v>2012</v>
      </c>
      <c r="C7529" t="s">
        <v>45</v>
      </c>
      <c r="D7529" s="1">
        <v>0</v>
      </c>
      <c r="E7529" s="1">
        <v>0</v>
      </c>
      <c r="F7529" s="1">
        <v>0</v>
      </c>
      <c r="G7529" t="s">
        <v>7</v>
      </c>
      <c r="H7529" s="1">
        <v>1926</v>
      </c>
    </row>
    <row r="7530" spans="1:8">
      <c r="A7530" s="4" t="str">
        <f t="shared" si="117"/>
        <v>2012Pennsylvania</v>
      </c>
      <c r="B7530">
        <v>2012</v>
      </c>
      <c r="C7530" t="s">
        <v>45</v>
      </c>
      <c r="D7530" s="1">
        <v>0</v>
      </c>
      <c r="E7530" s="1">
        <v>0</v>
      </c>
      <c r="F7530" s="1">
        <v>0</v>
      </c>
      <c r="G7530" t="s">
        <v>8</v>
      </c>
      <c r="H7530" s="1">
        <v>1658</v>
      </c>
    </row>
    <row r="7531" spans="1:8">
      <c r="A7531" s="4" t="str">
        <f t="shared" si="117"/>
        <v>2012Pennsylvania</v>
      </c>
      <c r="B7531">
        <v>2012</v>
      </c>
      <c r="C7531" t="s">
        <v>45</v>
      </c>
      <c r="D7531" s="1">
        <v>0</v>
      </c>
      <c r="E7531" s="1">
        <v>0</v>
      </c>
      <c r="F7531" s="1">
        <v>0</v>
      </c>
      <c r="G7531" t="s">
        <v>9</v>
      </c>
      <c r="H7531" s="1">
        <v>3529</v>
      </c>
    </row>
    <row r="7532" spans="1:8">
      <c r="A7532" s="4" t="str">
        <f t="shared" si="117"/>
        <v>2012Pennsylvania</v>
      </c>
      <c r="B7532">
        <v>2012</v>
      </c>
      <c r="C7532" t="s">
        <v>45</v>
      </c>
      <c r="D7532" s="1">
        <v>0</v>
      </c>
      <c r="E7532" s="1">
        <v>0</v>
      </c>
      <c r="F7532" s="1">
        <v>0</v>
      </c>
      <c r="G7532" t="s">
        <v>10</v>
      </c>
      <c r="H7532" s="1">
        <v>573</v>
      </c>
    </row>
    <row r="7533" spans="1:8">
      <c r="A7533" s="4" t="str">
        <f t="shared" si="117"/>
        <v>2012Pennsylvania</v>
      </c>
      <c r="B7533">
        <v>2012</v>
      </c>
      <c r="C7533" t="s">
        <v>45</v>
      </c>
      <c r="D7533" s="1">
        <v>0</v>
      </c>
      <c r="E7533" s="1">
        <v>0</v>
      </c>
      <c r="F7533" s="1">
        <v>0</v>
      </c>
      <c r="G7533" t="s">
        <v>11</v>
      </c>
      <c r="H7533" s="1">
        <v>7772</v>
      </c>
    </row>
    <row r="7534" spans="1:8">
      <c r="A7534" s="4" t="str">
        <f t="shared" si="117"/>
        <v>2012Pennsylvania</v>
      </c>
      <c r="B7534">
        <v>2012</v>
      </c>
      <c r="C7534" t="s">
        <v>45</v>
      </c>
      <c r="D7534" s="1">
        <v>0</v>
      </c>
      <c r="E7534" s="1">
        <v>0</v>
      </c>
      <c r="F7534" s="1">
        <v>0</v>
      </c>
      <c r="G7534" t="s">
        <v>12</v>
      </c>
      <c r="H7534" s="1">
        <v>2574</v>
      </c>
    </row>
    <row r="7535" spans="1:8">
      <c r="A7535" s="4" t="str">
        <f t="shared" si="117"/>
        <v>2012Pennsylvania</v>
      </c>
      <c r="B7535">
        <v>2012</v>
      </c>
      <c r="C7535" t="s">
        <v>45</v>
      </c>
      <c r="D7535" s="1">
        <v>0</v>
      </c>
      <c r="E7535" s="1">
        <v>0</v>
      </c>
      <c r="F7535" s="1">
        <v>0</v>
      </c>
      <c r="G7535" t="s">
        <v>13</v>
      </c>
      <c r="H7535" s="1">
        <v>3311</v>
      </c>
    </row>
    <row r="7536" spans="1:8">
      <c r="A7536" s="4" t="str">
        <f t="shared" si="117"/>
        <v>2012Pennsylvania</v>
      </c>
      <c r="B7536">
        <v>2012</v>
      </c>
      <c r="C7536" t="s">
        <v>45</v>
      </c>
      <c r="D7536" s="1">
        <v>0</v>
      </c>
      <c r="E7536" s="1">
        <v>0</v>
      </c>
      <c r="F7536" s="1">
        <v>0</v>
      </c>
      <c r="G7536" t="s">
        <v>14</v>
      </c>
      <c r="H7536" s="1">
        <v>4814</v>
      </c>
    </row>
    <row r="7537" spans="1:8">
      <c r="A7537" s="4" t="str">
        <f t="shared" si="117"/>
        <v>2012Pennsylvania</v>
      </c>
      <c r="B7537">
        <v>2012</v>
      </c>
      <c r="C7537" t="s">
        <v>45</v>
      </c>
      <c r="D7537" s="1">
        <v>0</v>
      </c>
      <c r="E7537" s="1">
        <v>0</v>
      </c>
      <c r="F7537" s="1">
        <v>0</v>
      </c>
      <c r="G7537" t="s">
        <v>15</v>
      </c>
      <c r="H7537" s="1">
        <v>2921</v>
      </c>
    </row>
    <row r="7538" spans="1:8">
      <c r="A7538" s="4" t="str">
        <f t="shared" si="117"/>
        <v>2012Pennsylvania</v>
      </c>
      <c r="B7538">
        <v>2012</v>
      </c>
      <c r="C7538" t="s">
        <v>45</v>
      </c>
      <c r="D7538" s="1">
        <v>0</v>
      </c>
      <c r="E7538" s="1">
        <v>0</v>
      </c>
      <c r="F7538" s="1">
        <v>0</v>
      </c>
      <c r="G7538" t="s">
        <v>16</v>
      </c>
      <c r="H7538" s="1">
        <v>14631</v>
      </c>
    </row>
    <row r="7539" spans="1:8">
      <c r="A7539" s="4" t="str">
        <f t="shared" si="117"/>
        <v>2012Pennsylvania</v>
      </c>
      <c r="B7539">
        <v>2012</v>
      </c>
      <c r="C7539" t="s">
        <v>45</v>
      </c>
      <c r="D7539" s="1">
        <v>0</v>
      </c>
      <c r="E7539" s="1">
        <v>0</v>
      </c>
      <c r="F7539" s="1">
        <v>0</v>
      </c>
      <c r="G7539" t="s">
        <v>17</v>
      </c>
      <c r="H7539" s="1">
        <v>4337</v>
      </c>
    </row>
    <row r="7540" spans="1:8">
      <c r="A7540" s="4" t="str">
        <f t="shared" si="117"/>
        <v>2012Pennsylvania</v>
      </c>
      <c r="B7540">
        <v>2012</v>
      </c>
      <c r="C7540" t="s">
        <v>45</v>
      </c>
      <c r="D7540" s="1">
        <v>0</v>
      </c>
      <c r="E7540" s="1">
        <v>0</v>
      </c>
      <c r="F7540" s="1">
        <v>0</v>
      </c>
      <c r="G7540" t="s">
        <v>18</v>
      </c>
      <c r="H7540" s="1">
        <v>245</v>
      </c>
    </row>
    <row r="7541" spans="1:8">
      <c r="A7541" s="4" t="str">
        <f t="shared" si="117"/>
        <v>2012Pennsylvania</v>
      </c>
      <c r="B7541">
        <v>2012</v>
      </c>
      <c r="C7541" t="s">
        <v>45</v>
      </c>
      <c r="D7541" s="1">
        <v>0</v>
      </c>
      <c r="E7541" s="1">
        <v>0</v>
      </c>
      <c r="F7541" s="1">
        <v>0</v>
      </c>
      <c r="G7541" t="s">
        <v>19</v>
      </c>
      <c r="H7541" s="1">
        <v>359</v>
      </c>
    </row>
    <row r="7542" spans="1:8">
      <c r="A7542" s="4" t="str">
        <f t="shared" si="117"/>
        <v>2012Pennsylvania</v>
      </c>
      <c r="B7542">
        <v>2012</v>
      </c>
      <c r="C7542" t="s">
        <v>45</v>
      </c>
      <c r="D7542" s="1">
        <v>0</v>
      </c>
      <c r="E7542" s="1">
        <v>0</v>
      </c>
      <c r="F7542" s="1">
        <v>0</v>
      </c>
      <c r="G7542" t="s">
        <v>20</v>
      </c>
      <c r="H7542" s="1">
        <v>3749</v>
      </c>
    </row>
    <row r="7543" spans="1:8">
      <c r="A7543" s="4" t="str">
        <f t="shared" si="117"/>
        <v>2012Pennsylvania</v>
      </c>
      <c r="B7543">
        <v>2012</v>
      </c>
      <c r="C7543" t="s">
        <v>45</v>
      </c>
      <c r="D7543" s="1">
        <v>0</v>
      </c>
      <c r="E7543" s="1">
        <v>0</v>
      </c>
      <c r="F7543" s="1">
        <v>0</v>
      </c>
      <c r="G7543" t="s">
        <v>21</v>
      </c>
      <c r="H7543" s="1">
        <v>1599</v>
      </c>
    </row>
    <row r="7544" spans="1:8">
      <c r="A7544" s="4" t="str">
        <f t="shared" si="117"/>
        <v>2012Pennsylvania</v>
      </c>
      <c r="B7544">
        <v>2012</v>
      </c>
      <c r="C7544" t="s">
        <v>45</v>
      </c>
      <c r="D7544" s="1">
        <v>0</v>
      </c>
      <c r="E7544" s="1">
        <v>0</v>
      </c>
      <c r="F7544" s="1">
        <v>0</v>
      </c>
      <c r="G7544" t="s">
        <v>22</v>
      </c>
      <c r="H7544" s="1">
        <v>125</v>
      </c>
    </row>
    <row r="7545" spans="1:8">
      <c r="A7545" s="4" t="str">
        <f t="shared" si="117"/>
        <v>2012Pennsylvania</v>
      </c>
      <c r="B7545">
        <v>2012</v>
      </c>
      <c r="C7545" t="s">
        <v>45</v>
      </c>
      <c r="D7545" s="1">
        <v>0</v>
      </c>
      <c r="E7545" s="1">
        <v>0</v>
      </c>
      <c r="F7545" s="1">
        <v>0</v>
      </c>
      <c r="G7545" t="s">
        <v>23</v>
      </c>
      <c r="H7545" s="1">
        <v>967</v>
      </c>
    </row>
    <row r="7546" spans="1:8">
      <c r="A7546" s="4" t="str">
        <f t="shared" si="117"/>
        <v>2012Pennsylvania</v>
      </c>
      <c r="B7546">
        <v>2012</v>
      </c>
      <c r="C7546" t="s">
        <v>45</v>
      </c>
      <c r="D7546" s="1">
        <v>0</v>
      </c>
      <c r="E7546" s="1">
        <v>0</v>
      </c>
      <c r="F7546" s="1">
        <v>0</v>
      </c>
      <c r="G7546" t="s">
        <v>24</v>
      </c>
      <c r="H7546" s="1">
        <v>1233</v>
      </c>
    </row>
    <row r="7547" spans="1:8">
      <c r="A7547" s="4" t="str">
        <f t="shared" si="117"/>
        <v>2012Pennsylvania</v>
      </c>
      <c r="B7547">
        <v>2012</v>
      </c>
      <c r="C7547" t="s">
        <v>45</v>
      </c>
      <c r="D7547" s="1">
        <v>0</v>
      </c>
      <c r="E7547" s="1">
        <v>0</v>
      </c>
      <c r="F7547" s="1">
        <v>0</v>
      </c>
      <c r="G7547" t="s">
        <v>25</v>
      </c>
      <c r="H7547" s="1">
        <v>694</v>
      </c>
    </row>
    <row r="7548" spans="1:8">
      <c r="A7548" s="4" t="str">
        <f t="shared" si="117"/>
        <v>2012Pennsylvania</v>
      </c>
      <c r="B7548">
        <v>2012</v>
      </c>
      <c r="C7548" t="s">
        <v>45</v>
      </c>
      <c r="D7548" s="1">
        <v>0</v>
      </c>
      <c r="E7548" s="1">
        <v>0</v>
      </c>
      <c r="F7548" s="1">
        <v>0</v>
      </c>
      <c r="G7548" t="s">
        <v>26</v>
      </c>
      <c r="H7548" s="1">
        <v>988</v>
      </c>
    </row>
    <row r="7549" spans="1:8">
      <c r="A7549" s="4" t="str">
        <f t="shared" si="117"/>
        <v>2012Pennsylvania</v>
      </c>
      <c r="B7549">
        <v>2012</v>
      </c>
      <c r="C7549" t="s">
        <v>45</v>
      </c>
      <c r="D7549" s="1">
        <v>0</v>
      </c>
      <c r="E7549" s="1">
        <v>0</v>
      </c>
      <c r="F7549" s="1">
        <v>0</v>
      </c>
      <c r="G7549" t="s">
        <v>27</v>
      </c>
      <c r="H7549" s="1">
        <v>17529</v>
      </c>
    </row>
    <row r="7550" spans="1:8">
      <c r="A7550" s="4" t="str">
        <f t="shared" si="117"/>
        <v>2012Pennsylvania</v>
      </c>
      <c r="B7550">
        <v>2012</v>
      </c>
      <c r="C7550" t="s">
        <v>45</v>
      </c>
      <c r="D7550" s="1">
        <v>0</v>
      </c>
      <c r="E7550" s="1">
        <v>0</v>
      </c>
      <c r="F7550" s="1">
        <v>0</v>
      </c>
      <c r="G7550" t="s">
        <v>28</v>
      </c>
      <c r="H7550" s="1">
        <v>5900</v>
      </c>
    </row>
    <row r="7551" spans="1:8">
      <c r="A7551" s="4" t="str">
        <f t="shared" si="117"/>
        <v>2012Pennsylvania</v>
      </c>
      <c r="B7551">
        <v>2012</v>
      </c>
      <c r="C7551" t="s">
        <v>45</v>
      </c>
      <c r="D7551" s="1">
        <v>0</v>
      </c>
      <c r="E7551" s="1">
        <v>0</v>
      </c>
      <c r="F7551" s="1">
        <v>0</v>
      </c>
      <c r="G7551" t="s">
        <v>29</v>
      </c>
      <c r="H7551" s="1">
        <v>2642</v>
      </c>
    </row>
    <row r="7552" spans="1:8">
      <c r="A7552" s="4" t="str">
        <f t="shared" si="117"/>
        <v>2012Pennsylvania</v>
      </c>
      <c r="B7552">
        <v>2012</v>
      </c>
      <c r="C7552" t="s">
        <v>45</v>
      </c>
      <c r="D7552" s="1">
        <v>0</v>
      </c>
      <c r="E7552" s="1">
        <v>0</v>
      </c>
      <c r="F7552" s="1">
        <v>0</v>
      </c>
      <c r="G7552" t="s">
        <v>30</v>
      </c>
      <c r="H7552" s="1">
        <v>1169</v>
      </c>
    </row>
    <row r="7553" spans="1:8">
      <c r="A7553" s="4" t="str">
        <f t="shared" si="117"/>
        <v>2012Pennsylvania</v>
      </c>
      <c r="B7553">
        <v>2012</v>
      </c>
      <c r="C7553" t="s">
        <v>45</v>
      </c>
      <c r="D7553" s="1">
        <v>0</v>
      </c>
      <c r="E7553" s="1">
        <v>0</v>
      </c>
      <c r="F7553" s="1">
        <v>0</v>
      </c>
      <c r="G7553" t="s">
        <v>31</v>
      </c>
      <c r="H7553" s="1">
        <v>55</v>
      </c>
    </row>
    <row r="7554" spans="1:8">
      <c r="A7554" s="4" t="str">
        <f t="shared" si="117"/>
        <v>2012Pennsylvania</v>
      </c>
      <c r="B7554">
        <v>2012</v>
      </c>
      <c r="C7554" t="s">
        <v>45</v>
      </c>
      <c r="D7554" s="1">
        <v>0</v>
      </c>
      <c r="E7554" s="1">
        <v>0</v>
      </c>
      <c r="F7554" s="1">
        <v>0</v>
      </c>
      <c r="G7554" t="s">
        <v>32</v>
      </c>
      <c r="H7554" s="1">
        <v>1171</v>
      </c>
    </row>
    <row r="7555" spans="1:8">
      <c r="A7555" s="4" t="str">
        <f t="shared" ref="A7555:A7618" si="118">B7555&amp;C7555</f>
        <v>2012Pennsylvania</v>
      </c>
      <c r="B7555">
        <v>2012</v>
      </c>
      <c r="C7555" t="s">
        <v>45</v>
      </c>
      <c r="D7555" s="1">
        <v>0</v>
      </c>
      <c r="E7555" s="1">
        <v>0</v>
      </c>
      <c r="F7555" s="1">
        <v>0</v>
      </c>
      <c r="G7555" t="s">
        <v>33</v>
      </c>
      <c r="H7555" s="1">
        <v>135</v>
      </c>
    </row>
    <row r="7556" spans="1:8">
      <c r="A7556" s="4" t="str">
        <f t="shared" si="118"/>
        <v>2012Pennsylvania</v>
      </c>
      <c r="B7556">
        <v>2012</v>
      </c>
      <c r="C7556" t="s">
        <v>45</v>
      </c>
      <c r="D7556" s="1">
        <v>0</v>
      </c>
      <c r="E7556" s="1">
        <v>0</v>
      </c>
      <c r="F7556" s="1">
        <v>0</v>
      </c>
      <c r="G7556" t="s">
        <v>34</v>
      </c>
      <c r="H7556" s="1">
        <v>214</v>
      </c>
    </row>
    <row r="7557" spans="1:8">
      <c r="A7557" s="4" t="str">
        <f t="shared" si="118"/>
        <v>2012Pennsylvania</v>
      </c>
      <c r="B7557">
        <v>2012</v>
      </c>
      <c r="C7557" t="s">
        <v>45</v>
      </c>
      <c r="D7557" s="1">
        <v>0</v>
      </c>
      <c r="E7557" s="1">
        <v>0</v>
      </c>
      <c r="F7557" s="1">
        <v>0</v>
      </c>
      <c r="G7557" t="s">
        <v>35</v>
      </c>
      <c r="H7557" s="1">
        <v>1600</v>
      </c>
    </row>
    <row r="7558" spans="1:8">
      <c r="A7558" s="4" t="str">
        <f t="shared" si="118"/>
        <v>2012Pennsylvania</v>
      </c>
      <c r="B7558">
        <v>2012</v>
      </c>
      <c r="C7558" t="s">
        <v>45</v>
      </c>
      <c r="D7558" s="1">
        <v>0</v>
      </c>
      <c r="E7558" s="1">
        <v>0</v>
      </c>
      <c r="F7558" s="1">
        <v>0</v>
      </c>
      <c r="G7558" t="s">
        <v>36</v>
      </c>
      <c r="H7558" s="1">
        <v>1138</v>
      </c>
    </row>
    <row r="7559" spans="1:8">
      <c r="A7559" s="4" t="str">
        <f t="shared" si="118"/>
        <v>2012Pennsylvania</v>
      </c>
      <c r="B7559">
        <v>2012</v>
      </c>
      <c r="C7559" t="s">
        <v>45</v>
      </c>
      <c r="D7559" s="1">
        <v>0</v>
      </c>
      <c r="E7559" s="1">
        <v>0</v>
      </c>
      <c r="F7559" s="1">
        <v>0</v>
      </c>
      <c r="G7559" t="s">
        <v>37</v>
      </c>
      <c r="H7559" s="1">
        <v>33791</v>
      </c>
    </row>
    <row r="7560" spans="1:8">
      <c r="A7560" s="4" t="str">
        <f t="shared" si="118"/>
        <v>2012Pennsylvania</v>
      </c>
      <c r="B7560">
        <v>2012</v>
      </c>
      <c r="C7560" t="s">
        <v>45</v>
      </c>
      <c r="D7560" s="1">
        <v>0</v>
      </c>
      <c r="E7560" s="1">
        <v>0</v>
      </c>
      <c r="F7560" s="1">
        <v>0</v>
      </c>
      <c r="G7560" t="s">
        <v>38</v>
      </c>
      <c r="H7560" s="1">
        <v>1001</v>
      </c>
    </row>
    <row r="7561" spans="1:8">
      <c r="A7561" s="4" t="str">
        <f t="shared" si="118"/>
        <v>2012Pennsylvania</v>
      </c>
      <c r="B7561">
        <v>2012</v>
      </c>
      <c r="C7561" t="s">
        <v>45</v>
      </c>
      <c r="D7561" s="1">
        <v>0</v>
      </c>
      <c r="E7561" s="1">
        <v>0</v>
      </c>
      <c r="F7561" s="1">
        <v>0</v>
      </c>
      <c r="G7561" t="s">
        <v>39</v>
      </c>
      <c r="H7561" s="1">
        <v>32898</v>
      </c>
    </row>
    <row r="7562" spans="1:8">
      <c r="A7562" s="4" t="str">
        <f t="shared" si="118"/>
        <v>2012Pennsylvania</v>
      </c>
      <c r="B7562">
        <v>2012</v>
      </c>
      <c r="C7562" t="s">
        <v>45</v>
      </c>
      <c r="D7562" s="1">
        <v>0</v>
      </c>
      <c r="E7562" s="1">
        <v>0</v>
      </c>
      <c r="F7562" s="1">
        <v>0</v>
      </c>
      <c r="G7562" t="s">
        <v>40</v>
      </c>
      <c r="H7562" s="1">
        <v>6380</v>
      </c>
    </row>
    <row r="7563" spans="1:8">
      <c r="A7563" s="4" t="str">
        <f t="shared" si="118"/>
        <v>2012Pennsylvania</v>
      </c>
      <c r="B7563">
        <v>2012</v>
      </c>
      <c r="C7563" t="s">
        <v>45</v>
      </c>
      <c r="D7563" s="1">
        <v>0</v>
      </c>
      <c r="E7563" s="1">
        <v>0</v>
      </c>
      <c r="F7563" s="1">
        <v>0</v>
      </c>
      <c r="G7563" t="s">
        <v>41</v>
      </c>
      <c r="H7563" s="1">
        <v>166</v>
      </c>
    </row>
    <row r="7564" spans="1:8">
      <c r="A7564" s="4" t="str">
        <f t="shared" si="118"/>
        <v>2012Pennsylvania</v>
      </c>
      <c r="B7564">
        <v>2012</v>
      </c>
      <c r="C7564" t="s">
        <v>45</v>
      </c>
      <c r="D7564" s="1">
        <v>0</v>
      </c>
      <c r="E7564" s="1">
        <v>0</v>
      </c>
      <c r="F7564" s="1">
        <v>0</v>
      </c>
      <c r="G7564" t="s">
        <v>42</v>
      </c>
      <c r="H7564" s="1">
        <v>14319</v>
      </c>
    </row>
    <row r="7565" spans="1:8">
      <c r="A7565" s="4" t="str">
        <f t="shared" si="118"/>
        <v>2012Pennsylvania</v>
      </c>
      <c r="B7565">
        <v>2012</v>
      </c>
      <c r="C7565" t="s">
        <v>45</v>
      </c>
      <c r="D7565" s="1">
        <v>0</v>
      </c>
      <c r="E7565" s="1">
        <v>0</v>
      </c>
      <c r="F7565" s="1">
        <v>0</v>
      </c>
      <c r="G7565" t="s">
        <v>43</v>
      </c>
      <c r="H7565" s="1">
        <v>378</v>
      </c>
    </row>
    <row r="7566" spans="1:8">
      <c r="A7566" s="4" t="str">
        <f t="shared" si="118"/>
        <v>2012Pennsylvania</v>
      </c>
      <c r="B7566">
        <v>2012</v>
      </c>
      <c r="C7566" t="s">
        <v>45</v>
      </c>
      <c r="D7566" s="1">
        <v>0</v>
      </c>
      <c r="E7566" s="1">
        <v>0</v>
      </c>
      <c r="F7566" s="1">
        <v>0</v>
      </c>
      <c r="G7566" t="s">
        <v>44</v>
      </c>
      <c r="H7566" s="1">
        <v>234</v>
      </c>
    </row>
    <row r="7567" spans="1:8">
      <c r="A7567" s="4" t="str">
        <f t="shared" si="118"/>
        <v>2012Pennsylvania</v>
      </c>
      <c r="B7567">
        <v>2012</v>
      </c>
      <c r="C7567" t="s">
        <v>45</v>
      </c>
      <c r="D7567" s="1">
        <v>0</v>
      </c>
      <c r="E7567" s="1">
        <v>0</v>
      </c>
      <c r="F7567" s="1">
        <v>0</v>
      </c>
      <c r="G7567" t="s">
        <v>45</v>
      </c>
      <c r="H7567" s="1">
        <v>0</v>
      </c>
    </row>
    <row r="7568" spans="1:8">
      <c r="A7568" s="4" t="str">
        <f t="shared" si="118"/>
        <v>2012Pennsylvania</v>
      </c>
      <c r="B7568">
        <v>2012</v>
      </c>
      <c r="C7568" t="s">
        <v>45</v>
      </c>
      <c r="D7568" s="1">
        <v>0</v>
      </c>
      <c r="E7568" s="1">
        <v>0</v>
      </c>
      <c r="F7568" s="1">
        <v>0</v>
      </c>
      <c r="G7568" t="s">
        <v>46</v>
      </c>
      <c r="H7568" s="1">
        <v>771</v>
      </c>
    </row>
    <row r="7569" spans="1:8">
      <c r="A7569" s="4" t="str">
        <f t="shared" si="118"/>
        <v>2012Pennsylvania</v>
      </c>
      <c r="B7569">
        <v>2012</v>
      </c>
      <c r="C7569" t="s">
        <v>45</v>
      </c>
      <c r="D7569" s="1">
        <v>0</v>
      </c>
      <c r="E7569" s="1">
        <v>0</v>
      </c>
      <c r="F7569" s="1">
        <v>0</v>
      </c>
      <c r="G7569" t="s">
        <v>47</v>
      </c>
      <c r="H7569" s="1">
        <v>3023</v>
      </c>
    </row>
    <row r="7570" spans="1:8">
      <c r="A7570" s="4" t="str">
        <f t="shared" si="118"/>
        <v>2012Pennsylvania</v>
      </c>
      <c r="B7570">
        <v>2012</v>
      </c>
      <c r="C7570" t="s">
        <v>45</v>
      </c>
      <c r="D7570" s="1">
        <v>0</v>
      </c>
      <c r="E7570" s="1">
        <v>0</v>
      </c>
      <c r="F7570" s="1">
        <v>0</v>
      </c>
      <c r="G7570" t="s">
        <v>48</v>
      </c>
      <c r="H7570" s="1">
        <v>159</v>
      </c>
    </row>
    <row r="7571" spans="1:8">
      <c r="A7571" s="4" t="str">
        <f t="shared" si="118"/>
        <v>2012Pennsylvania</v>
      </c>
      <c r="B7571">
        <v>2012</v>
      </c>
      <c r="C7571" t="s">
        <v>45</v>
      </c>
      <c r="D7571" s="1">
        <v>0</v>
      </c>
      <c r="E7571" s="1">
        <v>0</v>
      </c>
      <c r="F7571" s="1">
        <v>0</v>
      </c>
      <c r="G7571" t="s">
        <v>49</v>
      </c>
      <c r="H7571" s="1">
        <v>1273</v>
      </c>
    </row>
    <row r="7572" spans="1:8">
      <c r="A7572" s="4" t="str">
        <f t="shared" si="118"/>
        <v>2012Pennsylvania</v>
      </c>
      <c r="B7572">
        <v>2012</v>
      </c>
      <c r="C7572" t="s">
        <v>45</v>
      </c>
      <c r="D7572" s="1">
        <v>0</v>
      </c>
      <c r="E7572" s="1">
        <v>0</v>
      </c>
      <c r="F7572" s="1">
        <v>0</v>
      </c>
      <c r="G7572" t="s">
        <v>50</v>
      </c>
      <c r="H7572" s="1">
        <v>6768</v>
      </c>
    </row>
    <row r="7573" spans="1:8">
      <c r="A7573" s="4" t="str">
        <f t="shared" si="118"/>
        <v>2012Pennsylvania</v>
      </c>
      <c r="B7573">
        <v>2012</v>
      </c>
      <c r="C7573" t="s">
        <v>45</v>
      </c>
      <c r="D7573" s="1">
        <v>0</v>
      </c>
      <c r="E7573" s="1">
        <v>0</v>
      </c>
      <c r="F7573" s="1">
        <v>0</v>
      </c>
      <c r="G7573" t="s">
        <v>51</v>
      </c>
      <c r="H7573" s="1">
        <v>1276</v>
      </c>
    </row>
    <row r="7574" spans="1:8">
      <c r="A7574" s="4" t="str">
        <f t="shared" si="118"/>
        <v>2012Pennsylvania</v>
      </c>
      <c r="B7574">
        <v>2012</v>
      </c>
      <c r="C7574" t="s">
        <v>45</v>
      </c>
      <c r="D7574" s="1">
        <v>0</v>
      </c>
      <c r="E7574" s="1">
        <v>0</v>
      </c>
      <c r="F7574" s="1">
        <v>0</v>
      </c>
      <c r="G7574" t="s">
        <v>52</v>
      </c>
      <c r="H7574" s="1">
        <v>1012</v>
      </c>
    </row>
    <row r="7575" spans="1:8">
      <c r="A7575" s="4" t="str">
        <f t="shared" si="118"/>
        <v>2012Pennsylvania</v>
      </c>
      <c r="B7575">
        <v>2012</v>
      </c>
      <c r="C7575" t="s">
        <v>45</v>
      </c>
      <c r="D7575" s="1">
        <v>0</v>
      </c>
      <c r="E7575" s="1">
        <v>0</v>
      </c>
      <c r="F7575" s="1">
        <v>0</v>
      </c>
      <c r="G7575" t="s">
        <v>53</v>
      </c>
      <c r="H7575" s="1">
        <v>11960</v>
      </c>
    </row>
    <row r="7576" spans="1:8">
      <c r="A7576" s="4" t="str">
        <f t="shared" si="118"/>
        <v>2012Pennsylvania</v>
      </c>
      <c r="B7576">
        <v>2012</v>
      </c>
      <c r="C7576" t="s">
        <v>45</v>
      </c>
      <c r="D7576" s="1">
        <v>0</v>
      </c>
      <c r="E7576" s="1">
        <v>0</v>
      </c>
      <c r="F7576" s="1">
        <v>0</v>
      </c>
      <c r="G7576" t="s">
        <v>54</v>
      </c>
      <c r="H7576" s="1">
        <v>1787</v>
      </c>
    </row>
    <row r="7577" spans="1:8">
      <c r="A7577" s="4" t="str">
        <f t="shared" si="118"/>
        <v>2012Pennsylvania</v>
      </c>
      <c r="B7577">
        <v>2012</v>
      </c>
      <c r="C7577" t="s">
        <v>45</v>
      </c>
      <c r="D7577" s="1">
        <v>0</v>
      </c>
      <c r="E7577" s="1">
        <v>0</v>
      </c>
      <c r="F7577" s="1">
        <v>0</v>
      </c>
      <c r="G7577" t="s">
        <v>55</v>
      </c>
      <c r="H7577" s="1">
        <v>6762</v>
      </c>
    </row>
    <row r="7578" spans="1:8">
      <c r="A7578" s="4" t="str">
        <f t="shared" si="118"/>
        <v>2012Pennsylvania</v>
      </c>
      <c r="B7578">
        <v>2012</v>
      </c>
      <c r="C7578" t="s">
        <v>45</v>
      </c>
      <c r="D7578" s="1">
        <v>0</v>
      </c>
      <c r="E7578" s="1">
        <v>0</v>
      </c>
      <c r="F7578" s="1">
        <v>0</v>
      </c>
      <c r="G7578" t="s">
        <v>56</v>
      </c>
      <c r="H7578" s="1">
        <v>1550</v>
      </c>
    </row>
    <row r="7579" spans="1:8">
      <c r="A7579" s="4" t="str">
        <f t="shared" si="118"/>
        <v>2012Pennsylvania</v>
      </c>
      <c r="B7579">
        <v>2012</v>
      </c>
      <c r="C7579" t="s">
        <v>45</v>
      </c>
      <c r="D7579" s="1">
        <v>0</v>
      </c>
      <c r="E7579" s="1">
        <v>0</v>
      </c>
      <c r="F7579" s="1">
        <v>0</v>
      </c>
      <c r="G7579" t="s">
        <v>57</v>
      </c>
      <c r="H7579" s="1">
        <v>434</v>
      </c>
    </row>
    <row r="7580" spans="1:8">
      <c r="A7580" s="4" t="str">
        <f t="shared" si="118"/>
        <v>2012Pennsylvania</v>
      </c>
      <c r="B7580">
        <v>2012</v>
      </c>
      <c r="C7580" t="s">
        <v>45</v>
      </c>
      <c r="D7580" s="1">
        <v>0</v>
      </c>
      <c r="E7580" s="1">
        <v>0</v>
      </c>
      <c r="F7580" s="1">
        <v>0</v>
      </c>
      <c r="G7580" t="s">
        <v>58</v>
      </c>
      <c r="H7580" s="1">
        <v>7847</v>
      </c>
    </row>
    <row r="7581" spans="1:8">
      <c r="A7581" s="4" t="str">
        <f t="shared" si="118"/>
        <v>2012Rhode Island</v>
      </c>
      <c r="B7581">
        <v>2012</v>
      </c>
      <c r="C7581" s="4" t="s">
        <v>46</v>
      </c>
      <c r="D7581" s="1">
        <v>1040527</v>
      </c>
      <c r="E7581" s="1">
        <v>899551</v>
      </c>
      <c r="F7581" s="1">
        <v>101165</v>
      </c>
      <c r="G7581">
        <v>0</v>
      </c>
      <c r="H7581" s="1">
        <v>0</v>
      </c>
    </row>
    <row r="7582" spans="1:8">
      <c r="A7582" s="4" t="str">
        <f t="shared" si="118"/>
        <v>2012Rhode Island</v>
      </c>
      <c r="B7582">
        <v>2012</v>
      </c>
      <c r="C7582" t="s">
        <v>46</v>
      </c>
      <c r="D7582" s="1">
        <v>0</v>
      </c>
      <c r="E7582" s="1">
        <v>0</v>
      </c>
      <c r="F7582" s="1">
        <v>0</v>
      </c>
      <c r="G7582" t="s">
        <v>7</v>
      </c>
      <c r="H7582" s="1">
        <v>20</v>
      </c>
    </row>
    <row r="7583" spans="1:8">
      <c r="A7583" s="4" t="str">
        <f t="shared" si="118"/>
        <v>2012Rhode Island</v>
      </c>
      <c r="B7583">
        <v>2012</v>
      </c>
      <c r="C7583" t="s">
        <v>46</v>
      </c>
      <c r="D7583" s="1">
        <v>0</v>
      </c>
      <c r="E7583" s="1">
        <v>0</v>
      </c>
      <c r="F7583" s="1">
        <v>0</v>
      </c>
      <c r="G7583" t="s">
        <v>8</v>
      </c>
      <c r="H7583" s="1">
        <v>0</v>
      </c>
    </row>
    <row r="7584" spans="1:8">
      <c r="A7584" s="4" t="str">
        <f t="shared" si="118"/>
        <v>2012Rhode Island</v>
      </c>
      <c r="B7584">
        <v>2012</v>
      </c>
      <c r="C7584" t="s">
        <v>46</v>
      </c>
      <c r="D7584" s="1">
        <v>0</v>
      </c>
      <c r="E7584" s="1">
        <v>0</v>
      </c>
      <c r="F7584" s="1">
        <v>0</v>
      </c>
      <c r="G7584" t="s">
        <v>9</v>
      </c>
      <c r="H7584" s="1">
        <v>93</v>
      </c>
    </row>
    <row r="7585" spans="1:8">
      <c r="A7585" s="4" t="str">
        <f t="shared" si="118"/>
        <v>2012Rhode Island</v>
      </c>
      <c r="B7585">
        <v>2012</v>
      </c>
      <c r="C7585" t="s">
        <v>46</v>
      </c>
      <c r="D7585" s="1">
        <v>0</v>
      </c>
      <c r="E7585" s="1">
        <v>0</v>
      </c>
      <c r="F7585" s="1">
        <v>0</v>
      </c>
      <c r="G7585" t="s">
        <v>10</v>
      </c>
      <c r="H7585" s="1">
        <v>0</v>
      </c>
    </row>
    <row r="7586" spans="1:8">
      <c r="A7586" s="4" t="str">
        <f t="shared" si="118"/>
        <v>2012Rhode Island</v>
      </c>
      <c r="B7586">
        <v>2012</v>
      </c>
      <c r="C7586" t="s">
        <v>46</v>
      </c>
      <c r="D7586" s="1">
        <v>0</v>
      </c>
      <c r="E7586" s="1">
        <v>0</v>
      </c>
      <c r="F7586" s="1">
        <v>0</v>
      </c>
      <c r="G7586" t="s">
        <v>11</v>
      </c>
      <c r="H7586" s="1">
        <v>2146</v>
      </c>
    </row>
    <row r="7587" spans="1:8">
      <c r="A7587" s="4" t="str">
        <f t="shared" si="118"/>
        <v>2012Rhode Island</v>
      </c>
      <c r="B7587">
        <v>2012</v>
      </c>
      <c r="C7587" t="s">
        <v>46</v>
      </c>
      <c r="D7587" s="1">
        <v>0</v>
      </c>
      <c r="E7587" s="1">
        <v>0</v>
      </c>
      <c r="F7587" s="1">
        <v>0</v>
      </c>
      <c r="G7587" t="s">
        <v>12</v>
      </c>
      <c r="H7587" s="1">
        <v>332</v>
      </c>
    </row>
    <row r="7588" spans="1:8">
      <c r="A7588" s="4" t="str">
        <f t="shared" si="118"/>
        <v>2012Rhode Island</v>
      </c>
      <c r="B7588">
        <v>2012</v>
      </c>
      <c r="C7588" t="s">
        <v>46</v>
      </c>
      <c r="D7588" s="1">
        <v>0</v>
      </c>
      <c r="E7588" s="1">
        <v>0</v>
      </c>
      <c r="F7588" s="1">
        <v>0</v>
      </c>
      <c r="G7588" t="s">
        <v>13</v>
      </c>
      <c r="H7588" s="1">
        <v>4170</v>
      </c>
    </row>
    <row r="7589" spans="1:8">
      <c r="A7589" s="4" t="str">
        <f t="shared" si="118"/>
        <v>2012Rhode Island</v>
      </c>
      <c r="B7589">
        <v>2012</v>
      </c>
      <c r="C7589" t="s">
        <v>46</v>
      </c>
      <c r="D7589" s="1">
        <v>0</v>
      </c>
      <c r="E7589" s="1">
        <v>0</v>
      </c>
      <c r="F7589" s="1">
        <v>0</v>
      </c>
      <c r="G7589" t="s">
        <v>14</v>
      </c>
      <c r="H7589" s="1">
        <v>0</v>
      </c>
    </row>
    <row r="7590" spans="1:8">
      <c r="A7590" s="4" t="str">
        <f t="shared" si="118"/>
        <v>2012Rhode Island</v>
      </c>
      <c r="B7590">
        <v>2012</v>
      </c>
      <c r="C7590" t="s">
        <v>46</v>
      </c>
      <c r="D7590" s="1">
        <v>0</v>
      </c>
      <c r="E7590" s="1">
        <v>0</v>
      </c>
      <c r="F7590" s="1">
        <v>0</v>
      </c>
      <c r="G7590" t="s">
        <v>15</v>
      </c>
      <c r="H7590" s="1">
        <v>313</v>
      </c>
    </row>
    <row r="7591" spans="1:8">
      <c r="A7591" s="4" t="str">
        <f t="shared" si="118"/>
        <v>2012Rhode Island</v>
      </c>
      <c r="B7591">
        <v>2012</v>
      </c>
      <c r="C7591" t="s">
        <v>46</v>
      </c>
      <c r="D7591" s="1">
        <v>0</v>
      </c>
      <c r="E7591" s="1">
        <v>0</v>
      </c>
      <c r="F7591" s="1">
        <v>0</v>
      </c>
      <c r="G7591" t="s">
        <v>16</v>
      </c>
      <c r="H7591" s="1">
        <v>2752</v>
      </c>
    </row>
    <row r="7592" spans="1:8">
      <c r="A7592" s="4" t="str">
        <f t="shared" si="118"/>
        <v>2012Rhode Island</v>
      </c>
      <c r="B7592">
        <v>2012</v>
      </c>
      <c r="C7592" t="s">
        <v>46</v>
      </c>
      <c r="D7592" s="1">
        <v>0</v>
      </c>
      <c r="E7592" s="1">
        <v>0</v>
      </c>
      <c r="F7592" s="1">
        <v>0</v>
      </c>
      <c r="G7592" t="s">
        <v>17</v>
      </c>
      <c r="H7592" s="1">
        <v>168</v>
      </c>
    </row>
    <row r="7593" spans="1:8">
      <c r="A7593" s="4" t="str">
        <f t="shared" si="118"/>
        <v>2012Rhode Island</v>
      </c>
      <c r="B7593">
        <v>2012</v>
      </c>
      <c r="C7593" t="s">
        <v>46</v>
      </c>
      <c r="D7593" s="1">
        <v>0</v>
      </c>
      <c r="E7593" s="1">
        <v>0</v>
      </c>
      <c r="F7593" s="1">
        <v>0</v>
      </c>
      <c r="G7593" t="s">
        <v>18</v>
      </c>
      <c r="H7593" s="1">
        <v>120</v>
      </c>
    </row>
    <row r="7594" spans="1:8">
      <c r="A7594" s="4" t="str">
        <f t="shared" si="118"/>
        <v>2012Rhode Island</v>
      </c>
      <c r="B7594">
        <v>2012</v>
      </c>
      <c r="C7594" t="s">
        <v>46</v>
      </c>
      <c r="D7594" s="1">
        <v>0</v>
      </c>
      <c r="E7594" s="1">
        <v>0</v>
      </c>
      <c r="F7594" s="1">
        <v>0</v>
      </c>
      <c r="G7594" t="s">
        <v>19</v>
      </c>
      <c r="H7594" s="1">
        <v>0</v>
      </c>
    </row>
    <row r="7595" spans="1:8">
      <c r="A7595" s="4" t="str">
        <f t="shared" si="118"/>
        <v>2012Rhode Island</v>
      </c>
      <c r="B7595">
        <v>2012</v>
      </c>
      <c r="C7595" t="s">
        <v>46</v>
      </c>
      <c r="D7595" s="1">
        <v>0</v>
      </c>
      <c r="E7595" s="1">
        <v>0</v>
      </c>
      <c r="F7595" s="1">
        <v>0</v>
      </c>
      <c r="G7595" t="s">
        <v>20</v>
      </c>
      <c r="H7595" s="1">
        <v>385</v>
      </c>
    </row>
    <row r="7596" spans="1:8">
      <c r="A7596" s="4" t="str">
        <f t="shared" si="118"/>
        <v>2012Rhode Island</v>
      </c>
      <c r="B7596">
        <v>2012</v>
      </c>
      <c r="C7596" t="s">
        <v>46</v>
      </c>
      <c r="D7596" s="1">
        <v>0</v>
      </c>
      <c r="E7596" s="1">
        <v>0</v>
      </c>
      <c r="F7596" s="1">
        <v>0</v>
      </c>
      <c r="G7596" t="s">
        <v>21</v>
      </c>
      <c r="H7596" s="1">
        <v>0</v>
      </c>
    </row>
    <row r="7597" spans="1:8">
      <c r="A7597" s="4" t="str">
        <f t="shared" si="118"/>
        <v>2012Rhode Island</v>
      </c>
      <c r="B7597">
        <v>2012</v>
      </c>
      <c r="C7597" t="s">
        <v>46</v>
      </c>
      <c r="D7597" s="1">
        <v>0</v>
      </c>
      <c r="E7597" s="1">
        <v>0</v>
      </c>
      <c r="F7597" s="1">
        <v>0</v>
      </c>
      <c r="G7597" t="s">
        <v>22</v>
      </c>
      <c r="H7597" s="1">
        <v>0</v>
      </c>
    </row>
    <row r="7598" spans="1:8">
      <c r="A7598" s="4" t="str">
        <f t="shared" si="118"/>
        <v>2012Rhode Island</v>
      </c>
      <c r="B7598">
        <v>2012</v>
      </c>
      <c r="C7598" t="s">
        <v>46</v>
      </c>
      <c r="D7598" s="1">
        <v>0</v>
      </c>
      <c r="E7598" s="1">
        <v>0</v>
      </c>
      <c r="F7598" s="1">
        <v>0</v>
      </c>
      <c r="G7598" t="s">
        <v>23</v>
      </c>
      <c r="H7598" s="1">
        <v>27</v>
      </c>
    </row>
    <row r="7599" spans="1:8">
      <c r="A7599" s="4" t="str">
        <f t="shared" si="118"/>
        <v>2012Rhode Island</v>
      </c>
      <c r="B7599">
        <v>2012</v>
      </c>
      <c r="C7599" t="s">
        <v>46</v>
      </c>
      <c r="D7599" s="1">
        <v>0</v>
      </c>
      <c r="E7599" s="1">
        <v>0</v>
      </c>
      <c r="F7599" s="1">
        <v>0</v>
      </c>
      <c r="G7599" t="s">
        <v>24</v>
      </c>
      <c r="H7599" s="1">
        <v>286</v>
      </c>
    </row>
    <row r="7600" spans="1:8">
      <c r="A7600" s="4" t="str">
        <f t="shared" si="118"/>
        <v>2012Rhode Island</v>
      </c>
      <c r="B7600">
        <v>2012</v>
      </c>
      <c r="C7600" t="s">
        <v>46</v>
      </c>
      <c r="D7600" s="1">
        <v>0</v>
      </c>
      <c r="E7600" s="1">
        <v>0</v>
      </c>
      <c r="F7600" s="1">
        <v>0</v>
      </c>
      <c r="G7600" t="s">
        <v>25</v>
      </c>
      <c r="H7600" s="1">
        <v>24</v>
      </c>
    </row>
    <row r="7601" spans="1:8">
      <c r="A7601" s="4" t="str">
        <f t="shared" si="118"/>
        <v>2012Rhode Island</v>
      </c>
      <c r="B7601">
        <v>2012</v>
      </c>
      <c r="C7601" t="s">
        <v>46</v>
      </c>
      <c r="D7601" s="1">
        <v>0</v>
      </c>
      <c r="E7601" s="1">
        <v>0</v>
      </c>
      <c r="F7601" s="1">
        <v>0</v>
      </c>
      <c r="G7601" t="s">
        <v>26</v>
      </c>
      <c r="H7601" s="1">
        <v>279</v>
      </c>
    </row>
    <row r="7602" spans="1:8">
      <c r="A7602" s="4" t="str">
        <f t="shared" si="118"/>
        <v>2012Rhode Island</v>
      </c>
      <c r="B7602">
        <v>2012</v>
      </c>
      <c r="C7602" t="s">
        <v>46</v>
      </c>
      <c r="D7602" s="1">
        <v>0</v>
      </c>
      <c r="E7602" s="1">
        <v>0</v>
      </c>
      <c r="F7602" s="1">
        <v>0</v>
      </c>
      <c r="G7602" t="s">
        <v>27</v>
      </c>
      <c r="H7602" s="1">
        <v>482</v>
      </c>
    </row>
    <row r="7603" spans="1:8">
      <c r="A7603" s="4" t="str">
        <f t="shared" si="118"/>
        <v>2012Rhode Island</v>
      </c>
      <c r="B7603">
        <v>2012</v>
      </c>
      <c r="C7603" t="s">
        <v>46</v>
      </c>
      <c r="D7603" s="1">
        <v>0</v>
      </c>
      <c r="E7603" s="1">
        <v>0</v>
      </c>
      <c r="F7603" s="1">
        <v>0</v>
      </c>
      <c r="G7603" t="s">
        <v>28</v>
      </c>
      <c r="H7603" s="1">
        <v>11253</v>
      </c>
    </row>
    <row r="7604" spans="1:8">
      <c r="A7604" s="4" t="str">
        <f t="shared" si="118"/>
        <v>2012Rhode Island</v>
      </c>
      <c r="B7604">
        <v>2012</v>
      </c>
      <c r="C7604" t="s">
        <v>46</v>
      </c>
      <c r="D7604" s="1">
        <v>0</v>
      </c>
      <c r="E7604" s="1">
        <v>0</v>
      </c>
      <c r="F7604" s="1">
        <v>0</v>
      </c>
      <c r="G7604" t="s">
        <v>29</v>
      </c>
      <c r="H7604" s="1">
        <v>230</v>
      </c>
    </row>
    <row r="7605" spans="1:8">
      <c r="A7605" s="4" t="str">
        <f t="shared" si="118"/>
        <v>2012Rhode Island</v>
      </c>
      <c r="B7605">
        <v>2012</v>
      </c>
      <c r="C7605" t="s">
        <v>46</v>
      </c>
      <c r="D7605" s="1">
        <v>0</v>
      </c>
      <c r="E7605" s="1">
        <v>0</v>
      </c>
      <c r="F7605" s="1">
        <v>0</v>
      </c>
      <c r="G7605" t="s">
        <v>30</v>
      </c>
      <c r="H7605" s="1">
        <v>131</v>
      </c>
    </row>
    <row r="7606" spans="1:8">
      <c r="A7606" s="4" t="str">
        <f t="shared" si="118"/>
        <v>2012Rhode Island</v>
      </c>
      <c r="B7606">
        <v>2012</v>
      </c>
      <c r="C7606" t="s">
        <v>46</v>
      </c>
      <c r="D7606" s="1">
        <v>0</v>
      </c>
      <c r="E7606" s="1">
        <v>0</v>
      </c>
      <c r="F7606" s="1">
        <v>0</v>
      </c>
      <c r="G7606" t="s">
        <v>31</v>
      </c>
      <c r="H7606" s="1">
        <v>0</v>
      </c>
    </row>
    <row r="7607" spans="1:8">
      <c r="A7607" s="4" t="str">
        <f t="shared" si="118"/>
        <v>2012Rhode Island</v>
      </c>
      <c r="B7607">
        <v>2012</v>
      </c>
      <c r="C7607" t="s">
        <v>46</v>
      </c>
      <c r="D7607" s="1">
        <v>0</v>
      </c>
      <c r="E7607" s="1">
        <v>0</v>
      </c>
      <c r="F7607" s="1">
        <v>0</v>
      </c>
      <c r="G7607" t="s">
        <v>32</v>
      </c>
      <c r="H7607" s="1">
        <v>210</v>
      </c>
    </row>
    <row r="7608" spans="1:8">
      <c r="A7608" s="4" t="str">
        <f t="shared" si="118"/>
        <v>2012Rhode Island</v>
      </c>
      <c r="B7608">
        <v>2012</v>
      </c>
      <c r="C7608" t="s">
        <v>46</v>
      </c>
      <c r="D7608" s="1">
        <v>0</v>
      </c>
      <c r="E7608" s="1">
        <v>0</v>
      </c>
      <c r="F7608" s="1">
        <v>0</v>
      </c>
      <c r="G7608" t="s">
        <v>33</v>
      </c>
      <c r="H7608" s="1">
        <v>0</v>
      </c>
    </row>
    <row r="7609" spans="1:8">
      <c r="A7609" s="4" t="str">
        <f t="shared" si="118"/>
        <v>2012Rhode Island</v>
      </c>
      <c r="B7609">
        <v>2012</v>
      </c>
      <c r="C7609" t="s">
        <v>46</v>
      </c>
      <c r="D7609" s="1">
        <v>0</v>
      </c>
      <c r="E7609" s="1">
        <v>0</v>
      </c>
      <c r="F7609" s="1">
        <v>0</v>
      </c>
      <c r="G7609" t="s">
        <v>34</v>
      </c>
      <c r="H7609" s="1">
        <v>188</v>
      </c>
    </row>
    <row r="7610" spans="1:8">
      <c r="A7610" s="4" t="str">
        <f t="shared" si="118"/>
        <v>2012Rhode Island</v>
      </c>
      <c r="B7610">
        <v>2012</v>
      </c>
      <c r="C7610" t="s">
        <v>46</v>
      </c>
      <c r="D7610" s="1">
        <v>0</v>
      </c>
      <c r="E7610" s="1">
        <v>0</v>
      </c>
      <c r="F7610" s="1">
        <v>0</v>
      </c>
      <c r="G7610" t="s">
        <v>35</v>
      </c>
      <c r="H7610" s="1">
        <v>25</v>
      </c>
    </row>
    <row r="7611" spans="1:8">
      <c r="A7611" s="4" t="str">
        <f t="shared" si="118"/>
        <v>2012Rhode Island</v>
      </c>
      <c r="B7611">
        <v>2012</v>
      </c>
      <c r="C7611" t="s">
        <v>46</v>
      </c>
      <c r="D7611" s="1">
        <v>0</v>
      </c>
      <c r="E7611" s="1">
        <v>0</v>
      </c>
      <c r="F7611" s="1">
        <v>0</v>
      </c>
      <c r="G7611" t="s">
        <v>36</v>
      </c>
      <c r="H7611" s="1">
        <v>611</v>
      </c>
    </row>
    <row r="7612" spans="1:8">
      <c r="A7612" s="4" t="str">
        <f t="shared" si="118"/>
        <v>2012Rhode Island</v>
      </c>
      <c r="B7612">
        <v>2012</v>
      </c>
      <c r="C7612" t="s">
        <v>46</v>
      </c>
      <c r="D7612" s="1">
        <v>0</v>
      </c>
      <c r="E7612" s="1">
        <v>0</v>
      </c>
      <c r="F7612" s="1">
        <v>0</v>
      </c>
      <c r="G7612" t="s">
        <v>37</v>
      </c>
      <c r="H7612" s="1">
        <v>1219</v>
      </c>
    </row>
    <row r="7613" spans="1:8">
      <c r="A7613" s="4" t="str">
        <f t="shared" si="118"/>
        <v>2012Rhode Island</v>
      </c>
      <c r="B7613">
        <v>2012</v>
      </c>
      <c r="C7613" t="s">
        <v>46</v>
      </c>
      <c r="D7613" s="1">
        <v>0</v>
      </c>
      <c r="E7613" s="1">
        <v>0</v>
      </c>
      <c r="F7613" s="1">
        <v>0</v>
      </c>
      <c r="G7613" t="s">
        <v>38</v>
      </c>
      <c r="H7613" s="1">
        <v>36</v>
      </c>
    </row>
    <row r="7614" spans="1:8">
      <c r="A7614" s="4" t="str">
        <f t="shared" si="118"/>
        <v>2012Rhode Island</v>
      </c>
      <c r="B7614">
        <v>2012</v>
      </c>
      <c r="C7614" t="s">
        <v>46</v>
      </c>
      <c r="D7614" s="1">
        <v>0</v>
      </c>
      <c r="E7614" s="1">
        <v>0</v>
      </c>
      <c r="F7614" s="1">
        <v>0</v>
      </c>
      <c r="G7614" t="s">
        <v>39</v>
      </c>
      <c r="H7614" s="1">
        <v>3603</v>
      </c>
    </row>
    <row r="7615" spans="1:8">
      <c r="A7615" s="4" t="str">
        <f t="shared" si="118"/>
        <v>2012Rhode Island</v>
      </c>
      <c r="B7615">
        <v>2012</v>
      </c>
      <c r="C7615" t="s">
        <v>46</v>
      </c>
      <c r="D7615" s="1">
        <v>0</v>
      </c>
      <c r="E7615" s="1">
        <v>0</v>
      </c>
      <c r="F7615" s="1">
        <v>0</v>
      </c>
      <c r="G7615" t="s">
        <v>40</v>
      </c>
      <c r="H7615" s="1">
        <v>478</v>
      </c>
    </row>
    <row r="7616" spans="1:8">
      <c r="A7616" s="4" t="str">
        <f t="shared" si="118"/>
        <v>2012Rhode Island</v>
      </c>
      <c r="B7616">
        <v>2012</v>
      </c>
      <c r="C7616" t="s">
        <v>46</v>
      </c>
      <c r="D7616" s="1">
        <v>0</v>
      </c>
      <c r="E7616" s="1">
        <v>0</v>
      </c>
      <c r="F7616" s="1">
        <v>0</v>
      </c>
      <c r="G7616" t="s">
        <v>41</v>
      </c>
      <c r="H7616" s="1">
        <v>0</v>
      </c>
    </row>
    <row r="7617" spans="1:8">
      <c r="A7617" s="4" t="str">
        <f t="shared" si="118"/>
        <v>2012Rhode Island</v>
      </c>
      <c r="B7617">
        <v>2012</v>
      </c>
      <c r="C7617" t="s">
        <v>46</v>
      </c>
      <c r="D7617" s="1">
        <v>0</v>
      </c>
      <c r="E7617" s="1">
        <v>0</v>
      </c>
      <c r="F7617" s="1">
        <v>0</v>
      </c>
      <c r="G7617" t="s">
        <v>42</v>
      </c>
      <c r="H7617" s="1">
        <v>63</v>
      </c>
    </row>
    <row r="7618" spans="1:8">
      <c r="A7618" s="4" t="str">
        <f t="shared" si="118"/>
        <v>2012Rhode Island</v>
      </c>
      <c r="B7618">
        <v>2012</v>
      </c>
      <c r="C7618" t="s">
        <v>46</v>
      </c>
      <c r="D7618" s="1">
        <v>0</v>
      </c>
      <c r="E7618" s="1">
        <v>0</v>
      </c>
      <c r="F7618" s="1">
        <v>0</v>
      </c>
      <c r="G7618" t="s">
        <v>43</v>
      </c>
      <c r="H7618" s="1">
        <v>0</v>
      </c>
    </row>
    <row r="7619" spans="1:8">
      <c r="A7619" s="4" t="str">
        <f t="shared" ref="A7619:A7682" si="119">B7619&amp;C7619</f>
        <v>2012Rhode Island</v>
      </c>
      <c r="B7619">
        <v>2012</v>
      </c>
      <c r="C7619" t="s">
        <v>46</v>
      </c>
      <c r="D7619" s="1">
        <v>0</v>
      </c>
      <c r="E7619" s="1">
        <v>0</v>
      </c>
      <c r="F7619" s="1">
        <v>0</v>
      </c>
      <c r="G7619" t="s">
        <v>44</v>
      </c>
      <c r="H7619" s="1">
        <v>139</v>
      </c>
    </row>
    <row r="7620" spans="1:8">
      <c r="A7620" s="4" t="str">
        <f t="shared" si="119"/>
        <v>2012Rhode Island</v>
      </c>
      <c r="B7620">
        <v>2012</v>
      </c>
      <c r="C7620" t="s">
        <v>46</v>
      </c>
      <c r="D7620" s="1">
        <v>0</v>
      </c>
      <c r="E7620" s="1">
        <v>0</v>
      </c>
      <c r="F7620" s="1">
        <v>0</v>
      </c>
      <c r="G7620" t="s">
        <v>45</v>
      </c>
      <c r="H7620" s="1">
        <v>735</v>
      </c>
    </row>
    <row r="7621" spans="1:8">
      <c r="A7621" s="4" t="str">
        <f t="shared" si="119"/>
        <v>2012Rhode Island</v>
      </c>
      <c r="B7621">
        <v>2012</v>
      </c>
      <c r="C7621" t="s">
        <v>46</v>
      </c>
      <c r="D7621" s="1">
        <v>0</v>
      </c>
      <c r="E7621" s="1">
        <v>0</v>
      </c>
      <c r="F7621" s="1">
        <v>0</v>
      </c>
      <c r="G7621" t="s">
        <v>46</v>
      </c>
      <c r="H7621" s="1">
        <v>0</v>
      </c>
    </row>
    <row r="7622" spans="1:8">
      <c r="A7622" s="4" t="str">
        <f t="shared" si="119"/>
        <v>2012Rhode Island</v>
      </c>
      <c r="B7622">
        <v>2012</v>
      </c>
      <c r="C7622" t="s">
        <v>46</v>
      </c>
      <c r="D7622" s="1">
        <v>0</v>
      </c>
      <c r="E7622" s="1">
        <v>0</v>
      </c>
      <c r="F7622" s="1">
        <v>0</v>
      </c>
      <c r="G7622" t="s">
        <v>47</v>
      </c>
      <c r="H7622" s="1">
        <v>481</v>
      </c>
    </row>
    <row r="7623" spans="1:8">
      <c r="A7623" s="4" t="str">
        <f t="shared" si="119"/>
        <v>2012Rhode Island</v>
      </c>
      <c r="B7623">
        <v>2012</v>
      </c>
      <c r="C7623" t="s">
        <v>46</v>
      </c>
      <c r="D7623" s="1">
        <v>0</v>
      </c>
      <c r="E7623" s="1">
        <v>0</v>
      </c>
      <c r="F7623" s="1">
        <v>0</v>
      </c>
      <c r="G7623" t="s">
        <v>48</v>
      </c>
      <c r="H7623" s="1">
        <v>0</v>
      </c>
    </row>
    <row r="7624" spans="1:8">
      <c r="A7624" s="4" t="str">
        <f t="shared" si="119"/>
        <v>2012Rhode Island</v>
      </c>
      <c r="B7624">
        <v>2012</v>
      </c>
      <c r="C7624" t="s">
        <v>46</v>
      </c>
      <c r="D7624" s="1">
        <v>0</v>
      </c>
      <c r="E7624" s="1">
        <v>0</v>
      </c>
      <c r="F7624" s="1">
        <v>0</v>
      </c>
      <c r="G7624" t="s">
        <v>49</v>
      </c>
      <c r="H7624" s="1">
        <v>120</v>
      </c>
    </row>
    <row r="7625" spans="1:8">
      <c r="A7625" s="4" t="str">
        <f t="shared" si="119"/>
        <v>2012Rhode Island</v>
      </c>
      <c r="B7625">
        <v>2012</v>
      </c>
      <c r="C7625" t="s">
        <v>46</v>
      </c>
      <c r="D7625" s="1">
        <v>0</v>
      </c>
      <c r="E7625" s="1">
        <v>0</v>
      </c>
      <c r="F7625" s="1">
        <v>0</v>
      </c>
      <c r="G7625" t="s">
        <v>50</v>
      </c>
      <c r="H7625" s="1">
        <v>823</v>
      </c>
    </row>
    <row r="7626" spans="1:8">
      <c r="A7626" s="4" t="str">
        <f t="shared" si="119"/>
        <v>2012Rhode Island</v>
      </c>
      <c r="B7626">
        <v>2012</v>
      </c>
      <c r="C7626" t="s">
        <v>46</v>
      </c>
      <c r="D7626" s="1">
        <v>0</v>
      </c>
      <c r="E7626" s="1">
        <v>0</v>
      </c>
      <c r="F7626" s="1">
        <v>0</v>
      </c>
      <c r="G7626" t="s">
        <v>51</v>
      </c>
      <c r="H7626" s="1">
        <v>0</v>
      </c>
    </row>
    <row r="7627" spans="1:8">
      <c r="A7627" s="4" t="str">
        <f t="shared" si="119"/>
        <v>2012Rhode Island</v>
      </c>
      <c r="B7627">
        <v>2012</v>
      </c>
      <c r="C7627" t="s">
        <v>46</v>
      </c>
      <c r="D7627" s="1">
        <v>0</v>
      </c>
      <c r="E7627" s="1">
        <v>0</v>
      </c>
      <c r="F7627" s="1">
        <v>0</v>
      </c>
      <c r="G7627" t="s">
        <v>52</v>
      </c>
      <c r="H7627" s="1">
        <v>53</v>
      </c>
    </row>
    <row r="7628" spans="1:8">
      <c r="A7628" s="4" t="str">
        <f t="shared" si="119"/>
        <v>2012Rhode Island</v>
      </c>
      <c r="B7628">
        <v>2012</v>
      </c>
      <c r="C7628" t="s">
        <v>46</v>
      </c>
      <c r="D7628" s="1">
        <v>0</v>
      </c>
      <c r="E7628" s="1">
        <v>0</v>
      </c>
      <c r="F7628" s="1">
        <v>0</v>
      </c>
      <c r="G7628" t="s">
        <v>53</v>
      </c>
      <c r="H7628" s="1">
        <v>1008</v>
      </c>
    </row>
    <row r="7629" spans="1:8">
      <c r="A7629" s="4" t="str">
        <f t="shared" si="119"/>
        <v>2012Rhode Island</v>
      </c>
      <c r="B7629">
        <v>2012</v>
      </c>
      <c r="C7629" t="s">
        <v>46</v>
      </c>
      <c r="D7629" s="1">
        <v>0</v>
      </c>
      <c r="E7629" s="1">
        <v>0</v>
      </c>
      <c r="F7629" s="1">
        <v>0</v>
      </c>
      <c r="G7629" t="s">
        <v>54</v>
      </c>
      <c r="H7629" s="1">
        <v>287</v>
      </c>
    </row>
    <row r="7630" spans="1:8">
      <c r="A7630" s="4" t="str">
        <f t="shared" si="119"/>
        <v>2012Rhode Island</v>
      </c>
      <c r="B7630">
        <v>2012</v>
      </c>
      <c r="C7630" t="s">
        <v>46</v>
      </c>
      <c r="D7630" s="1">
        <v>0</v>
      </c>
      <c r="E7630" s="1">
        <v>0</v>
      </c>
      <c r="F7630" s="1">
        <v>0</v>
      </c>
      <c r="G7630" t="s">
        <v>55</v>
      </c>
      <c r="H7630" s="1">
        <v>0</v>
      </c>
    </row>
    <row r="7631" spans="1:8">
      <c r="A7631" s="4" t="str">
        <f t="shared" si="119"/>
        <v>2012Rhode Island</v>
      </c>
      <c r="B7631">
        <v>2012</v>
      </c>
      <c r="C7631" t="s">
        <v>46</v>
      </c>
      <c r="D7631" s="1">
        <v>0</v>
      </c>
      <c r="E7631" s="1">
        <v>0</v>
      </c>
      <c r="F7631" s="1">
        <v>0</v>
      </c>
      <c r="G7631" t="s">
        <v>56</v>
      </c>
      <c r="H7631" s="1">
        <v>135</v>
      </c>
    </row>
    <row r="7632" spans="1:8">
      <c r="A7632" s="4" t="str">
        <f t="shared" si="119"/>
        <v>2012Rhode Island</v>
      </c>
      <c r="B7632">
        <v>2012</v>
      </c>
      <c r="C7632" t="s">
        <v>46</v>
      </c>
      <c r="D7632" s="1">
        <v>0</v>
      </c>
      <c r="E7632" s="1">
        <v>0</v>
      </c>
      <c r="F7632" s="1">
        <v>0</v>
      </c>
      <c r="G7632" t="s">
        <v>57</v>
      </c>
      <c r="H7632" s="1">
        <v>21</v>
      </c>
    </row>
    <row r="7633" spans="1:8">
      <c r="A7633" s="4" t="str">
        <f t="shared" si="119"/>
        <v>2012Rhode Island</v>
      </c>
      <c r="B7633">
        <v>2012</v>
      </c>
      <c r="C7633" t="s">
        <v>46</v>
      </c>
      <c r="D7633" s="1">
        <v>0</v>
      </c>
      <c r="E7633" s="1">
        <v>0</v>
      </c>
      <c r="F7633" s="1">
        <v>0</v>
      </c>
      <c r="G7633" t="s">
        <v>58</v>
      </c>
      <c r="H7633" s="1">
        <v>116</v>
      </c>
    </row>
    <row r="7634" spans="1:8">
      <c r="A7634" s="4" t="str">
        <f t="shared" si="119"/>
        <v>2012South Carolina</v>
      </c>
      <c r="B7634">
        <v>2012</v>
      </c>
      <c r="C7634" s="4" t="s">
        <v>47</v>
      </c>
      <c r="D7634" s="1">
        <v>4668886</v>
      </c>
      <c r="E7634" s="1">
        <v>3929626</v>
      </c>
      <c r="F7634" s="1">
        <v>564350</v>
      </c>
      <c r="G7634">
        <v>0</v>
      </c>
      <c r="H7634" s="1">
        <v>0</v>
      </c>
    </row>
    <row r="7635" spans="1:8">
      <c r="A7635" s="4" t="str">
        <f t="shared" si="119"/>
        <v>2012South Carolina</v>
      </c>
      <c r="B7635">
        <v>2012</v>
      </c>
      <c r="C7635" t="s">
        <v>47</v>
      </c>
      <c r="D7635" s="1">
        <v>0</v>
      </c>
      <c r="E7635" s="1">
        <v>0</v>
      </c>
      <c r="F7635" s="1">
        <v>0</v>
      </c>
      <c r="G7635" t="s">
        <v>7</v>
      </c>
      <c r="H7635" s="1">
        <v>1665</v>
      </c>
    </row>
    <row r="7636" spans="1:8">
      <c r="A7636" s="4" t="str">
        <f t="shared" si="119"/>
        <v>2012South Carolina</v>
      </c>
      <c r="B7636">
        <v>2012</v>
      </c>
      <c r="C7636" t="s">
        <v>47</v>
      </c>
      <c r="D7636" s="1">
        <v>0</v>
      </c>
      <c r="E7636" s="1">
        <v>0</v>
      </c>
      <c r="F7636" s="1">
        <v>0</v>
      </c>
      <c r="G7636" t="s">
        <v>8</v>
      </c>
      <c r="H7636" s="1">
        <v>1244</v>
      </c>
    </row>
    <row r="7637" spans="1:8">
      <c r="A7637" s="4" t="str">
        <f t="shared" si="119"/>
        <v>2012South Carolina</v>
      </c>
      <c r="B7637">
        <v>2012</v>
      </c>
      <c r="C7637" t="s">
        <v>47</v>
      </c>
      <c r="D7637" s="1">
        <v>0</v>
      </c>
      <c r="E7637" s="1">
        <v>0</v>
      </c>
      <c r="F7637" s="1">
        <v>0</v>
      </c>
      <c r="G7637" t="s">
        <v>9</v>
      </c>
      <c r="H7637" s="1">
        <v>2222</v>
      </c>
    </row>
    <row r="7638" spans="1:8">
      <c r="A7638" s="4" t="str">
        <f t="shared" si="119"/>
        <v>2012South Carolina</v>
      </c>
      <c r="B7638">
        <v>2012</v>
      </c>
      <c r="C7638" t="s">
        <v>47</v>
      </c>
      <c r="D7638" s="1">
        <v>0</v>
      </c>
      <c r="E7638" s="1">
        <v>0</v>
      </c>
      <c r="F7638" s="1">
        <v>0</v>
      </c>
      <c r="G7638" t="s">
        <v>10</v>
      </c>
      <c r="H7638" s="1">
        <v>839</v>
      </c>
    </row>
    <row r="7639" spans="1:8">
      <c r="A7639" s="4" t="str">
        <f t="shared" si="119"/>
        <v>2012South Carolina</v>
      </c>
      <c r="B7639">
        <v>2012</v>
      </c>
      <c r="C7639" t="s">
        <v>47</v>
      </c>
      <c r="D7639" s="1">
        <v>0</v>
      </c>
      <c r="E7639" s="1">
        <v>0</v>
      </c>
      <c r="F7639" s="1">
        <v>0</v>
      </c>
      <c r="G7639" t="s">
        <v>11</v>
      </c>
      <c r="H7639" s="1">
        <v>5979</v>
      </c>
    </row>
    <row r="7640" spans="1:8">
      <c r="A7640" s="4" t="str">
        <f t="shared" si="119"/>
        <v>2012South Carolina</v>
      </c>
      <c r="B7640">
        <v>2012</v>
      </c>
      <c r="C7640" t="s">
        <v>47</v>
      </c>
      <c r="D7640" s="1">
        <v>0</v>
      </c>
      <c r="E7640" s="1">
        <v>0</v>
      </c>
      <c r="F7640" s="1">
        <v>0</v>
      </c>
      <c r="G7640" t="s">
        <v>12</v>
      </c>
      <c r="H7640" s="1">
        <v>1915</v>
      </c>
    </row>
    <row r="7641" spans="1:8">
      <c r="A7641" s="4" t="str">
        <f t="shared" si="119"/>
        <v>2012South Carolina</v>
      </c>
      <c r="B7641">
        <v>2012</v>
      </c>
      <c r="C7641" t="s">
        <v>47</v>
      </c>
      <c r="D7641" s="1">
        <v>0</v>
      </c>
      <c r="E7641" s="1">
        <v>0</v>
      </c>
      <c r="F7641" s="1">
        <v>0</v>
      </c>
      <c r="G7641" t="s">
        <v>13</v>
      </c>
      <c r="H7641" s="1">
        <v>1590</v>
      </c>
    </row>
    <row r="7642" spans="1:8">
      <c r="A7642" s="4" t="str">
        <f t="shared" si="119"/>
        <v>2012South Carolina</v>
      </c>
      <c r="B7642">
        <v>2012</v>
      </c>
      <c r="C7642" t="s">
        <v>47</v>
      </c>
      <c r="D7642" s="1">
        <v>0</v>
      </c>
      <c r="E7642" s="1">
        <v>0</v>
      </c>
      <c r="F7642" s="1">
        <v>0</v>
      </c>
      <c r="G7642" t="s">
        <v>14</v>
      </c>
      <c r="H7642" s="1">
        <v>697</v>
      </c>
    </row>
    <row r="7643" spans="1:8">
      <c r="A7643" s="4" t="str">
        <f t="shared" si="119"/>
        <v>2012South Carolina</v>
      </c>
      <c r="B7643">
        <v>2012</v>
      </c>
      <c r="C7643" t="s">
        <v>47</v>
      </c>
      <c r="D7643" s="1">
        <v>0</v>
      </c>
      <c r="E7643" s="1">
        <v>0</v>
      </c>
      <c r="F7643" s="1">
        <v>0</v>
      </c>
      <c r="G7643" t="s">
        <v>15</v>
      </c>
      <c r="H7643" s="1">
        <v>435</v>
      </c>
    </row>
    <row r="7644" spans="1:8">
      <c r="A7644" s="4" t="str">
        <f t="shared" si="119"/>
        <v>2012South Carolina</v>
      </c>
      <c r="B7644">
        <v>2012</v>
      </c>
      <c r="C7644" t="s">
        <v>47</v>
      </c>
      <c r="D7644" s="1">
        <v>0</v>
      </c>
      <c r="E7644" s="1">
        <v>0</v>
      </c>
      <c r="F7644" s="1">
        <v>0</v>
      </c>
      <c r="G7644" t="s">
        <v>16</v>
      </c>
      <c r="H7644" s="1">
        <v>11552</v>
      </c>
    </row>
    <row r="7645" spans="1:8">
      <c r="A7645" s="4" t="str">
        <f t="shared" si="119"/>
        <v>2012South Carolina</v>
      </c>
      <c r="B7645">
        <v>2012</v>
      </c>
      <c r="C7645" t="s">
        <v>47</v>
      </c>
      <c r="D7645" s="1">
        <v>0</v>
      </c>
      <c r="E7645" s="1">
        <v>0</v>
      </c>
      <c r="F7645" s="1">
        <v>0</v>
      </c>
      <c r="G7645" t="s">
        <v>17</v>
      </c>
      <c r="H7645" s="1">
        <v>18570</v>
      </c>
    </row>
    <row r="7646" spans="1:8">
      <c r="A7646" s="4" t="str">
        <f t="shared" si="119"/>
        <v>2012South Carolina</v>
      </c>
      <c r="B7646">
        <v>2012</v>
      </c>
      <c r="C7646" t="s">
        <v>47</v>
      </c>
      <c r="D7646" s="1">
        <v>0</v>
      </c>
      <c r="E7646" s="1">
        <v>0</v>
      </c>
      <c r="F7646" s="1">
        <v>0</v>
      </c>
      <c r="G7646" t="s">
        <v>18</v>
      </c>
      <c r="H7646" s="1">
        <v>638</v>
      </c>
    </row>
    <row r="7647" spans="1:8">
      <c r="A7647" s="4" t="str">
        <f t="shared" si="119"/>
        <v>2012South Carolina</v>
      </c>
      <c r="B7647">
        <v>2012</v>
      </c>
      <c r="C7647" t="s">
        <v>47</v>
      </c>
      <c r="D7647" s="1">
        <v>0</v>
      </c>
      <c r="E7647" s="1">
        <v>0</v>
      </c>
      <c r="F7647" s="1">
        <v>0</v>
      </c>
      <c r="G7647" t="s">
        <v>19</v>
      </c>
      <c r="H7647" s="1">
        <v>198</v>
      </c>
    </row>
    <row r="7648" spans="1:8">
      <c r="A7648" s="4" t="str">
        <f t="shared" si="119"/>
        <v>2012South Carolina</v>
      </c>
      <c r="B7648">
        <v>2012</v>
      </c>
      <c r="C7648" t="s">
        <v>47</v>
      </c>
      <c r="D7648" s="1">
        <v>0</v>
      </c>
      <c r="E7648" s="1">
        <v>0</v>
      </c>
      <c r="F7648" s="1">
        <v>0</v>
      </c>
      <c r="G7648" t="s">
        <v>20</v>
      </c>
      <c r="H7648" s="1">
        <v>2125</v>
      </c>
    </row>
    <row r="7649" spans="1:8">
      <c r="A7649" s="4" t="str">
        <f t="shared" si="119"/>
        <v>2012South Carolina</v>
      </c>
      <c r="B7649">
        <v>2012</v>
      </c>
      <c r="C7649" t="s">
        <v>47</v>
      </c>
      <c r="D7649" s="1">
        <v>0</v>
      </c>
      <c r="E7649" s="1">
        <v>0</v>
      </c>
      <c r="F7649" s="1">
        <v>0</v>
      </c>
      <c r="G7649" t="s">
        <v>21</v>
      </c>
      <c r="H7649" s="1">
        <v>3802</v>
      </c>
    </row>
    <row r="7650" spans="1:8">
      <c r="A7650" s="4" t="str">
        <f t="shared" si="119"/>
        <v>2012South Carolina</v>
      </c>
      <c r="B7650">
        <v>2012</v>
      </c>
      <c r="C7650" t="s">
        <v>47</v>
      </c>
      <c r="D7650" s="1">
        <v>0</v>
      </c>
      <c r="E7650" s="1">
        <v>0</v>
      </c>
      <c r="F7650" s="1">
        <v>0</v>
      </c>
      <c r="G7650" t="s">
        <v>22</v>
      </c>
      <c r="H7650" s="1">
        <v>643</v>
      </c>
    </row>
    <row r="7651" spans="1:8">
      <c r="A7651" s="4" t="str">
        <f t="shared" si="119"/>
        <v>2012South Carolina</v>
      </c>
      <c r="B7651">
        <v>2012</v>
      </c>
      <c r="C7651" t="s">
        <v>47</v>
      </c>
      <c r="D7651" s="1">
        <v>0</v>
      </c>
      <c r="E7651" s="1">
        <v>0</v>
      </c>
      <c r="F7651" s="1">
        <v>0</v>
      </c>
      <c r="G7651" t="s">
        <v>23</v>
      </c>
      <c r="H7651" s="1">
        <v>1064</v>
      </c>
    </row>
    <row r="7652" spans="1:8">
      <c r="A7652" s="4" t="str">
        <f t="shared" si="119"/>
        <v>2012South Carolina</v>
      </c>
      <c r="B7652">
        <v>2012</v>
      </c>
      <c r="C7652" t="s">
        <v>47</v>
      </c>
      <c r="D7652" s="1">
        <v>0</v>
      </c>
      <c r="E7652" s="1">
        <v>0</v>
      </c>
      <c r="F7652" s="1">
        <v>0</v>
      </c>
      <c r="G7652" t="s">
        <v>24</v>
      </c>
      <c r="H7652" s="1">
        <v>1924</v>
      </c>
    </row>
    <row r="7653" spans="1:8">
      <c r="A7653" s="4" t="str">
        <f t="shared" si="119"/>
        <v>2012South Carolina</v>
      </c>
      <c r="B7653">
        <v>2012</v>
      </c>
      <c r="C7653" t="s">
        <v>47</v>
      </c>
      <c r="D7653" s="1">
        <v>0</v>
      </c>
      <c r="E7653" s="1">
        <v>0</v>
      </c>
      <c r="F7653" s="1">
        <v>0</v>
      </c>
      <c r="G7653" t="s">
        <v>25</v>
      </c>
      <c r="H7653" s="1">
        <v>2709</v>
      </c>
    </row>
    <row r="7654" spans="1:8">
      <c r="A7654" s="4" t="str">
        <f t="shared" si="119"/>
        <v>2012South Carolina</v>
      </c>
      <c r="B7654">
        <v>2012</v>
      </c>
      <c r="C7654" t="s">
        <v>47</v>
      </c>
      <c r="D7654" s="1">
        <v>0</v>
      </c>
      <c r="E7654" s="1">
        <v>0</v>
      </c>
      <c r="F7654" s="1">
        <v>0</v>
      </c>
      <c r="G7654" t="s">
        <v>26</v>
      </c>
      <c r="H7654" s="1">
        <v>2077</v>
      </c>
    </row>
    <row r="7655" spans="1:8">
      <c r="A7655" s="4" t="str">
        <f t="shared" si="119"/>
        <v>2012South Carolina</v>
      </c>
      <c r="B7655">
        <v>2012</v>
      </c>
      <c r="C7655" t="s">
        <v>47</v>
      </c>
      <c r="D7655" s="1">
        <v>0</v>
      </c>
      <c r="E7655" s="1">
        <v>0</v>
      </c>
      <c r="F7655" s="1">
        <v>0</v>
      </c>
      <c r="G7655" t="s">
        <v>27</v>
      </c>
      <c r="H7655" s="1">
        <v>3565</v>
      </c>
    </row>
    <row r="7656" spans="1:8">
      <c r="A7656" s="4" t="str">
        <f t="shared" si="119"/>
        <v>2012South Carolina</v>
      </c>
      <c r="B7656">
        <v>2012</v>
      </c>
      <c r="C7656" t="s">
        <v>47</v>
      </c>
      <c r="D7656" s="1">
        <v>0</v>
      </c>
      <c r="E7656" s="1">
        <v>0</v>
      </c>
      <c r="F7656" s="1">
        <v>0</v>
      </c>
      <c r="G7656" t="s">
        <v>28</v>
      </c>
      <c r="H7656" s="1">
        <v>2313</v>
      </c>
    </row>
    <row r="7657" spans="1:8">
      <c r="A7657" s="4" t="str">
        <f t="shared" si="119"/>
        <v>2012South Carolina</v>
      </c>
      <c r="B7657">
        <v>2012</v>
      </c>
      <c r="C7657" t="s">
        <v>47</v>
      </c>
      <c r="D7657" s="1">
        <v>0</v>
      </c>
      <c r="E7657" s="1">
        <v>0</v>
      </c>
      <c r="F7657" s="1">
        <v>0</v>
      </c>
      <c r="G7657" t="s">
        <v>29</v>
      </c>
      <c r="H7657" s="1">
        <v>2966</v>
      </c>
    </row>
    <row r="7658" spans="1:8">
      <c r="A7658" s="4" t="str">
        <f t="shared" si="119"/>
        <v>2012South Carolina</v>
      </c>
      <c r="B7658">
        <v>2012</v>
      </c>
      <c r="C7658" t="s">
        <v>47</v>
      </c>
      <c r="D7658" s="1">
        <v>0</v>
      </c>
      <c r="E7658" s="1">
        <v>0</v>
      </c>
      <c r="F7658" s="1">
        <v>0</v>
      </c>
      <c r="G7658" t="s">
        <v>30</v>
      </c>
      <c r="H7658" s="1">
        <v>757</v>
      </c>
    </row>
    <row r="7659" spans="1:8">
      <c r="A7659" s="4" t="str">
        <f t="shared" si="119"/>
        <v>2012South Carolina</v>
      </c>
      <c r="B7659">
        <v>2012</v>
      </c>
      <c r="C7659" t="s">
        <v>47</v>
      </c>
      <c r="D7659" s="1">
        <v>0</v>
      </c>
      <c r="E7659" s="1">
        <v>0</v>
      </c>
      <c r="F7659" s="1">
        <v>0</v>
      </c>
      <c r="G7659" t="s">
        <v>31</v>
      </c>
      <c r="H7659" s="1">
        <v>1407</v>
      </c>
    </row>
    <row r="7660" spans="1:8">
      <c r="A7660" s="4" t="str">
        <f t="shared" si="119"/>
        <v>2012South Carolina</v>
      </c>
      <c r="B7660">
        <v>2012</v>
      </c>
      <c r="C7660" t="s">
        <v>47</v>
      </c>
      <c r="D7660" s="1">
        <v>0</v>
      </c>
      <c r="E7660" s="1">
        <v>0</v>
      </c>
      <c r="F7660" s="1">
        <v>0</v>
      </c>
      <c r="G7660" t="s">
        <v>32</v>
      </c>
      <c r="H7660" s="1">
        <v>1884</v>
      </c>
    </row>
    <row r="7661" spans="1:8">
      <c r="A7661" s="4" t="str">
        <f t="shared" si="119"/>
        <v>2012South Carolina</v>
      </c>
      <c r="B7661">
        <v>2012</v>
      </c>
      <c r="C7661" t="s">
        <v>47</v>
      </c>
      <c r="D7661" s="1">
        <v>0</v>
      </c>
      <c r="E7661" s="1">
        <v>0</v>
      </c>
      <c r="F7661" s="1">
        <v>0</v>
      </c>
      <c r="G7661" t="s">
        <v>33</v>
      </c>
      <c r="H7661" s="1">
        <v>93</v>
      </c>
    </row>
    <row r="7662" spans="1:8">
      <c r="A7662" s="4" t="str">
        <f t="shared" si="119"/>
        <v>2012South Carolina</v>
      </c>
      <c r="B7662">
        <v>2012</v>
      </c>
      <c r="C7662" t="s">
        <v>47</v>
      </c>
      <c r="D7662" s="1">
        <v>0</v>
      </c>
      <c r="E7662" s="1">
        <v>0</v>
      </c>
      <c r="F7662" s="1">
        <v>0</v>
      </c>
      <c r="G7662" t="s">
        <v>34</v>
      </c>
      <c r="H7662" s="1">
        <v>158</v>
      </c>
    </row>
    <row r="7663" spans="1:8">
      <c r="A7663" s="4" t="str">
        <f t="shared" si="119"/>
        <v>2012South Carolina</v>
      </c>
      <c r="B7663">
        <v>2012</v>
      </c>
      <c r="C7663" t="s">
        <v>47</v>
      </c>
      <c r="D7663" s="1">
        <v>0</v>
      </c>
      <c r="E7663" s="1">
        <v>0</v>
      </c>
      <c r="F7663" s="1">
        <v>0</v>
      </c>
      <c r="G7663" t="s">
        <v>35</v>
      </c>
      <c r="H7663" s="1">
        <v>1025</v>
      </c>
    </row>
    <row r="7664" spans="1:8">
      <c r="A7664" s="4" t="str">
        <f t="shared" si="119"/>
        <v>2012South Carolina</v>
      </c>
      <c r="B7664">
        <v>2012</v>
      </c>
      <c r="C7664" t="s">
        <v>47</v>
      </c>
      <c r="D7664" s="1">
        <v>0</v>
      </c>
      <c r="E7664" s="1">
        <v>0</v>
      </c>
      <c r="F7664" s="1">
        <v>0</v>
      </c>
      <c r="G7664" t="s">
        <v>36</v>
      </c>
      <c r="H7664" s="1">
        <v>917</v>
      </c>
    </row>
    <row r="7665" spans="1:8">
      <c r="A7665" s="4" t="str">
        <f t="shared" si="119"/>
        <v>2012South Carolina</v>
      </c>
      <c r="B7665">
        <v>2012</v>
      </c>
      <c r="C7665" t="s">
        <v>47</v>
      </c>
      <c r="D7665" s="1">
        <v>0</v>
      </c>
      <c r="E7665" s="1">
        <v>0</v>
      </c>
      <c r="F7665" s="1">
        <v>0</v>
      </c>
      <c r="G7665" t="s">
        <v>37</v>
      </c>
      <c r="H7665" s="1">
        <v>6517</v>
      </c>
    </row>
    <row r="7666" spans="1:8">
      <c r="A7666" s="4" t="str">
        <f t="shared" si="119"/>
        <v>2012South Carolina</v>
      </c>
      <c r="B7666">
        <v>2012</v>
      </c>
      <c r="C7666" t="s">
        <v>47</v>
      </c>
      <c r="D7666" s="1">
        <v>0</v>
      </c>
      <c r="E7666" s="1">
        <v>0</v>
      </c>
      <c r="F7666" s="1">
        <v>0</v>
      </c>
      <c r="G7666" t="s">
        <v>38</v>
      </c>
      <c r="H7666" s="1">
        <v>1052</v>
      </c>
    </row>
    <row r="7667" spans="1:8">
      <c r="A7667" s="4" t="str">
        <f t="shared" si="119"/>
        <v>2012South Carolina</v>
      </c>
      <c r="B7667">
        <v>2012</v>
      </c>
      <c r="C7667" t="s">
        <v>47</v>
      </c>
      <c r="D7667" s="1">
        <v>0</v>
      </c>
      <c r="E7667" s="1">
        <v>0</v>
      </c>
      <c r="F7667" s="1">
        <v>0</v>
      </c>
      <c r="G7667" t="s">
        <v>39</v>
      </c>
      <c r="H7667" s="1">
        <v>10746</v>
      </c>
    </row>
    <row r="7668" spans="1:8">
      <c r="A7668" s="4" t="str">
        <f t="shared" si="119"/>
        <v>2012South Carolina</v>
      </c>
      <c r="B7668">
        <v>2012</v>
      </c>
      <c r="C7668" t="s">
        <v>47</v>
      </c>
      <c r="D7668" s="1">
        <v>0</v>
      </c>
      <c r="E7668" s="1">
        <v>0</v>
      </c>
      <c r="F7668" s="1">
        <v>0</v>
      </c>
      <c r="G7668" t="s">
        <v>40</v>
      </c>
      <c r="H7668" s="1">
        <v>24764</v>
      </c>
    </row>
    <row r="7669" spans="1:8">
      <c r="A7669" s="4" t="str">
        <f t="shared" si="119"/>
        <v>2012South Carolina</v>
      </c>
      <c r="B7669">
        <v>2012</v>
      </c>
      <c r="C7669" t="s">
        <v>47</v>
      </c>
      <c r="D7669" s="1">
        <v>0</v>
      </c>
      <c r="E7669" s="1">
        <v>0</v>
      </c>
      <c r="F7669" s="1">
        <v>0</v>
      </c>
      <c r="G7669" t="s">
        <v>41</v>
      </c>
      <c r="H7669" s="1">
        <v>656</v>
      </c>
    </row>
    <row r="7670" spans="1:8">
      <c r="A7670" s="4" t="str">
        <f t="shared" si="119"/>
        <v>2012South Carolina</v>
      </c>
      <c r="B7670">
        <v>2012</v>
      </c>
      <c r="C7670" t="s">
        <v>47</v>
      </c>
      <c r="D7670" s="1">
        <v>0</v>
      </c>
      <c r="E7670" s="1">
        <v>0</v>
      </c>
      <c r="F7670" s="1">
        <v>0</v>
      </c>
      <c r="G7670" t="s">
        <v>42</v>
      </c>
      <c r="H7670" s="1">
        <v>4388</v>
      </c>
    </row>
    <row r="7671" spans="1:8">
      <c r="A7671" s="4" t="str">
        <f t="shared" si="119"/>
        <v>2012South Carolina</v>
      </c>
      <c r="B7671">
        <v>2012</v>
      </c>
      <c r="C7671" t="s">
        <v>47</v>
      </c>
      <c r="D7671" s="1">
        <v>0</v>
      </c>
      <c r="E7671" s="1">
        <v>0</v>
      </c>
      <c r="F7671" s="1">
        <v>0</v>
      </c>
      <c r="G7671" t="s">
        <v>43</v>
      </c>
      <c r="H7671" s="1">
        <v>555</v>
      </c>
    </row>
    <row r="7672" spans="1:8">
      <c r="A7672" s="4" t="str">
        <f t="shared" si="119"/>
        <v>2012South Carolina</v>
      </c>
      <c r="B7672">
        <v>2012</v>
      </c>
      <c r="C7672" t="s">
        <v>47</v>
      </c>
      <c r="D7672" s="1">
        <v>0</v>
      </c>
      <c r="E7672" s="1">
        <v>0</v>
      </c>
      <c r="F7672" s="1">
        <v>0</v>
      </c>
      <c r="G7672" t="s">
        <v>44</v>
      </c>
      <c r="H7672" s="1">
        <v>255</v>
      </c>
    </row>
    <row r="7673" spans="1:8">
      <c r="A7673" s="4" t="str">
        <f t="shared" si="119"/>
        <v>2012South Carolina</v>
      </c>
      <c r="B7673">
        <v>2012</v>
      </c>
      <c r="C7673" t="s">
        <v>47</v>
      </c>
      <c r="D7673" s="1">
        <v>0</v>
      </c>
      <c r="E7673" s="1">
        <v>0</v>
      </c>
      <c r="F7673" s="1">
        <v>0</v>
      </c>
      <c r="G7673" t="s">
        <v>45</v>
      </c>
      <c r="H7673" s="1">
        <v>6497</v>
      </c>
    </row>
    <row r="7674" spans="1:8">
      <c r="A7674" s="4" t="str">
        <f t="shared" si="119"/>
        <v>2012South Carolina</v>
      </c>
      <c r="B7674">
        <v>2012</v>
      </c>
      <c r="C7674" t="s">
        <v>47</v>
      </c>
      <c r="D7674" s="1">
        <v>0</v>
      </c>
      <c r="E7674" s="1">
        <v>0</v>
      </c>
      <c r="F7674" s="1">
        <v>0</v>
      </c>
      <c r="G7674" t="s">
        <v>46</v>
      </c>
      <c r="H7674" s="1">
        <v>538</v>
      </c>
    </row>
    <row r="7675" spans="1:8">
      <c r="A7675" s="4" t="str">
        <f t="shared" si="119"/>
        <v>2012South Carolina</v>
      </c>
      <c r="B7675">
        <v>2012</v>
      </c>
      <c r="C7675" t="s">
        <v>47</v>
      </c>
      <c r="D7675" s="1">
        <v>0</v>
      </c>
      <c r="E7675" s="1">
        <v>0</v>
      </c>
      <c r="F7675" s="1">
        <v>0</v>
      </c>
      <c r="G7675" t="s">
        <v>47</v>
      </c>
      <c r="H7675" s="1">
        <v>0</v>
      </c>
    </row>
    <row r="7676" spans="1:8">
      <c r="A7676" s="4" t="str">
        <f t="shared" si="119"/>
        <v>2012South Carolina</v>
      </c>
      <c r="B7676">
        <v>2012</v>
      </c>
      <c r="C7676" t="s">
        <v>47</v>
      </c>
      <c r="D7676" s="1">
        <v>0</v>
      </c>
      <c r="E7676" s="1">
        <v>0</v>
      </c>
      <c r="F7676" s="1">
        <v>0</v>
      </c>
      <c r="G7676" t="s">
        <v>48</v>
      </c>
      <c r="H7676" s="1">
        <v>816</v>
      </c>
    </row>
    <row r="7677" spans="1:8">
      <c r="A7677" s="4" t="str">
        <f t="shared" si="119"/>
        <v>2012South Carolina</v>
      </c>
      <c r="B7677">
        <v>2012</v>
      </c>
      <c r="C7677" t="s">
        <v>47</v>
      </c>
      <c r="D7677" s="1">
        <v>0</v>
      </c>
      <c r="E7677" s="1">
        <v>0</v>
      </c>
      <c r="F7677" s="1">
        <v>0</v>
      </c>
      <c r="G7677" t="s">
        <v>49</v>
      </c>
      <c r="H7677" s="1">
        <v>3550</v>
      </c>
    </row>
    <row r="7678" spans="1:8">
      <c r="A7678" s="4" t="str">
        <f t="shared" si="119"/>
        <v>2012South Carolina</v>
      </c>
      <c r="B7678">
        <v>2012</v>
      </c>
      <c r="C7678" t="s">
        <v>47</v>
      </c>
      <c r="D7678" s="1">
        <v>0</v>
      </c>
      <c r="E7678" s="1">
        <v>0</v>
      </c>
      <c r="F7678" s="1">
        <v>0</v>
      </c>
      <c r="G7678" t="s">
        <v>50</v>
      </c>
      <c r="H7678" s="1">
        <v>5351</v>
      </c>
    </row>
    <row r="7679" spans="1:8">
      <c r="A7679" s="4" t="str">
        <f t="shared" si="119"/>
        <v>2012South Carolina</v>
      </c>
      <c r="B7679">
        <v>2012</v>
      </c>
      <c r="C7679" t="s">
        <v>47</v>
      </c>
      <c r="D7679" s="1">
        <v>0</v>
      </c>
      <c r="E7679" s="1">
        <v>0</v>
      </c>
      <c r="F7679" s="1">
        <v>0</v>
      </c>
      <c r="G7679" t="s">
        <v>51</v>
      </c>
      <c r="H7679" s="1">
        <v>566</v>
      </c>
    </row>
    <row r="7680" spans="1:8">
      <c r="A7680" s="4" t="str">
        <f t="shared" si="119"/>
        <v>2012South Carolina</v>
      </c>
      <c r="B7680">
        <v>2012</v>
      </c>
      <c r="C7680" t="s">
        <v>47</v>
      </c>
      <c r="D7680" s="1">
        <v>0</v>
      </c>
      <c r="E7680" s="1">
        <v>0</v>
      </c>
      <c r="F7680" s="1">
        <v>0</v>
      </c>
      <c r="G7680" t="s">
        <v>52</v>
      </c>
      <c r="H7680" s="1">
        <v>298</v>
      </c>
    </row>
    <row r="7681" spans="1:8">
      <c r="A7681" s="4" t="str">
        <f t="shared" si="119"/>
        <v>2012South Carolina</v>
      </c>
      <c r="B7681">
        <v>2012</v>
      </c>
      <c r="C7681" t="s">
        <v>47</v>
      </c>
      <c r="D7681" s="1">
        <v>0</v>
      </c>
      <c r="E7681" s="1">
        <v>0</v>
      </c>
      <c r="F7681" s="1">
        <v>0</v>
      </c>
      <c r="G7681" t="s">
        <v>53</v>
      </c>
      <c r="H7681" s="1">
        <v>9377</v>
      </c>
    </row>
    <row r="7682" spans="1:8">
      <c r="A7682" s="4" t="str">
        <f t="shared" si="119"/>
        <v>2012South Carolina</v>
      </c>
      <c r="B7682">
        <v>2012</v>
      </c>
      <c r="C7682" t="s">
        <v>47</v>
      </c>
      <c r="D7682" s="1">
        <v>0</v>
      </c>
      <c r="E7682" s="1">
        <v>0</v>
      </c>
      <c r="F7682" s="1">
        <v>0</v>
      </c>
      <c r="G7682" t="s">
        <v>54</v>
      </c>
      <c r="H7682" s="1">
        <v>1629</v>
      </c>
    </row>
    <row r="7683" spans="1:8">
      <c r="A7683" s="4" t="str">
        <f t="shared" ref="A7683:A7746" si="120">B7683&amp;C7683</f>
        <v>2012South Carolina</v>
      </c>
      <c r="B7683">
        <v>2012</v>
      </c>
      <c r="C7683" t="s">
        <v>47</v>
      </c>
      <c r="D7683" s="1">
        <v>0</v>
      </c>
      <c r="E7683" s="1">
        <v>0</v>
      </c>
      <c r="F7683" s="1">
        <v>0</v>
      </c>
      <c r="G7683" t="s">
        <v>55</v>
      </c>
      <c r="H7683" s="1">
        <v>1345</v>
      </c>
    </row>
    <row r="7684" spans="1:8">
      <c r="A7684" s="4" t="str">
        <f t="shared" si="120"/>
        <v>2012South Carolina</v>
      </c>
      <c r="B7684">
        <v>2012</v>
      </c>
      <c r="C7684" t="s">
        <v>47</v>
      </c>
      <c r="D7684" s="1">
        <v>0</v>
      </c>
      <c r="E7684" s="1">
        <v>0</v>
      </c>
      <c r="F7684" s="1">
        <v>0</v>
      </c>
      <c r="G7684" t="s">
        <v>56</v>
      </c>
      <c r="H7684" s="1">
        <v>832</v>
      </c>
    </row>
    <row r="7685" spans="1:8">
      <c r="A7685" s="4" t="str">
        <f t="shared" si="120"/>
        <v>2012South Carolina</v>
      </c>
      <c r="B7685">
        <v>2012</v>
      </c>
      <c r="C7685" t="s">
        <v>47</v>
      </c>
      <c r="D7685" s="1">
        <v>0</v>
      </c>
      <c r="E7685" s="1">
        <v>0</v>
      </c>
      <c r="F7685" s="1">
        <v>0</v>
      </c>
      <c r="G7685" t="s">
        <v>57</v>
      </c>
      <c r="H7685" s="1">
        <v>0</v>
      </c>
    </row>
    <row r="7686" spans="1:8">
      <c r="A7686" s="4" t="str">
        <f t="shared" si="120"/>
        <v>2012South Carolina</v>
      </c>
      <c r="B7686">
        <v>2012</v>
      </c>
      <c r="C7686" t="s">
        <v>47</v>
      </c>
      <c r="D7686" s="1">
        <v>0</v>
      </c>
      <c r="E7686" s="1">
        <v>0</v>
      </c>
      <c r="F7686" s="1">
        <v>0</v>
      </c>
      <c r="G7686" t="s">
        <v>58</v>
      </c>
      <c r="H7686" s="1">
        <v>1070</v>
      </c>
    </row>
    <row r="7687" spans="1:8">
      <c r="A7687" s="4" t="str">
        <f t="shared" si="120"/>
        <v>2012South Dakota</v>
      </c>
      <c r="B7687">
        <v>2012</v>
      </c>
      <c r="C7687" s="4" t="s">
        <v>48</v>
      </c>
      <c r="D7687" s="1">
        <v>821669</v>
      </c>
      <c r="E7687" s="1">
        <v>676014</v>
      </c>
      <c r="F7687" s="1">
        <v>115606</v>
      </c>
      <c r="G7687">
        <v>0</v>
      </c>
      <c r="H7687" s="1">
        <v>0</v>
      </c>
    </row>
    <row r="7688" spans="1:8">
      <c r="A7688" s="4" t="str">
        <f t="shared" si="120"/>
        <v>2012South Dakota</v>
      </c>
      <c r="B7688">
        <v>2012</v>
      </c>
      <c r="C7688" t="s">
        <v>48</v>
      </c>
      <c r="D7688" s="1">
        <v>0</v>
      </c>
      <c r="E7688" s="1">
        <v>0</v>
      </c>
      <c r="F7688" s="1">
        <v>0</v>
      </c>
      <c r="G7688" t="s">
        <v>7</v>
      </c>
      <c r="H7688" s="1">
        <v>0</v>
      </c>
    </row>
    <row r="7689" spans="1:8">
      <c r="A7689" s="4" t="str">
        <f t="shared" si="120"/>
        <v>2012South Dakota</v>
      </c>
      <c r="B7689">
        <v>2012</v>
      </c>
      <c r="C7689" t="s">
        <v>48</v>
      </c>
      <c r="D7689" s="1">
        <v>0</v>
      </c>
      <c r="E7689" s="1">
        <v>0</v>
      </c>
      <c r="F7689" s="1">
        <v>0</v>
      </c>
      <c r="G7689" t="s">
        <v>8</v>
      </c>
      <c r="H7689" s="1">
        <v>855</v>
      </c>
    </row>
    <row r="7690" spans="1:8">
      <c r="A7690" s="4" t="str">
        <f t="shared" si="120"/>
        <v>2012South Dakota</v>
      </c>
      <c r="B7690">
        <v>2012</v>
      </c>
      <c r="C7690" t="s">
        <v>48</v>
      </c>
      <c r="D7690" s="1">
        <v>0</v>
      </c>
      <c r="E7690" s="1">
        <v>0</v>
      </c>
      <c r="F7690" s="1">
        <v>0</v>
      </c>
      <c r="G7690" t="s">
        <v>9</v>
      </c>
      <c r="H7690" s="1">
        <v>435</v>
      </c>
    </row>
    <row r="7691" spans="1:8">
      <c r="A7691" s="4" t="str">
        <f t="shared" si="120"/>
        <v>2012South Dakota</v>
      </c>
      <c r="B7691">
        <v>2012</v>
      </c>
      <c r="C7691" t="s">
        <v>48</v>
      </c>
      <c r="D7691" s="1">
        <v>0</v>
      </c>
      <c r="E7691" s="1">
        <v>0</v>
      </c>
      <c r="F7691" s="1">
        <v>0</v>
      </c>
      <c r="G7691" t="s">
        <v>10</v>
      </c>
      <c r="H7691" s="1">
        <v>227</v>
      </c>
    </row>
    <row r="7692" spans="1:8">
      <c r="A7692" s="4" t="str">
        <f t="shared" si="120"/>
        <v>2012South Dakota</v>
      </c>
      <c r="B7692">
        <v>2012</v>
      </c>
      <c r="C7692" t="s">
        <v>48</v>
      </c>
      <c r="D7692" s="1">
        <v>0</v>
      </c>
      <c r="E7692" s="1">
        <v>0</v>
      </c>
      <c r="F7692" s="1">
        <v>0</v>
      </c>
      <c r="G7692" t="s">
        <v>11</v>
      </c>
      <c r="H7692" s="1">
        <v>1494</v>
      </c>
    </row>
    <row r="7693" spans="1:8">
      <c r="A7693" s="4" t="str">
        <f t="shared" si="120"/>
        <v>2012South Dakota</v>
      </c>
      <c r="B7693">
        <v>2012</v>
      </c>
      <c r="C7693" t="s">
        <v>48</v>
      </c>
      <c r="D7693" s="1">
        <v>0</v>
      </c>
      <c r="E7693" s="1">
        <v>0</v>
      </c>
      <c r="F7693" s="1">
        <v>0</v>
      </c>
      <c r="G7693" t="s">
        <v>12</v>
      </c>
      <c r="H7693" s="1">
        <v>1744</v>
      </c>
    </row>
    <row r="7694" spans="1:8">
      <c r="A7694" s="4" t="str">
        <f t="shared" si="120"/>
        <v>2012South Dakota</v>
      </c>
      <c r="B7694">
        <v>2012</v>
      </c>
      <c r="C7694" t="s">
        <v>48</v>
      </c>
      <c r="D7694" s="1">
        <v>0</v>
      </c>
      <c r="E7694" s="1">
        <v>0</v>
      </c>
      <c r="F7694" s="1">
        <v>0</v>
      </c>
      <c r="G7694" t="s">
        <v>13</v>
      </c>
      <c r="H7694" s="1">
        <v>2</v>
      </c>
    </row>
    <row r="7695" spans="1:8">
      <c r="A7695" s="4" t="str">
        <f t="shared" si="120"/>
        <v>2012South Dakota</v>
      </c>
      <c r="B7695">
        <v>2012</v>
      </c>
      <c r="C7695" t="s">
        <v>48</v>
      </c>
      <c r="D7695" s="1">
        <v>0</v>
      </c>
      <c r="E7695" s="1">
        <v>0</v>
      </c>
      <c r="F7695" s="1">
        <v>0</v>
      </c>
      <c r="G7695" t="s">
        <v>14</v>
      </c>
      <c r="H7695" s="1">
        <v>0</v>
      </c>
    </row>
    <row r="7696" spans="1:8">
      <c r="A7696" s="4" t="str">
        <f t="shared" si="120"/>
        <v>2012South Dakota</v>
      </c>
      <c r="B7696">
        <v>2012</v>
      </c>
      <c r="C7696" t="s">
        <v>48</v>
      </c>
      <c r="D7696" s="1">
        <v>0</v>
      </c>
      <c r="E7696" s="1">
        <v>0</v>
      </c>
      <c r="F7696" s="1">
        <v>0</v>
      </c>
      <c r="G7696" t="s">
        <v>15</v>
      </c>
      <c r="H7696" s="1">
        <v>0</v>
      </c>
    </row>
    <row r="7697" spans="1:8">
      <c r="A7697" s="4" t="str">
        <f t="shared" si="120"/>
        <v>2012South Dakota</v>
      </c>
      <c r="B7697">
        <v>2012</v>
      </c>
      <c r="C7697" t="s">
        <v>48</v>
      </c>
      <c r="D7697" s="1">
        <v>0</v>
      </c>
      <c r="E7697" s="1">
        <v>0</v>
      </c>
      <c r="F7697" s="1">
        <v>0</v>
      </c>
      <c r="G7697" t="s">
        <v>16</v>
      </c>
      <c r="H7697" s="1">
        <v>970</v>
      </c>
    </row>
    <row r="7698" spans="1:8">
      <c r="A7698" s="4" t="str">
        <f t="shared" si="120"/>
        <v>2012South Dakota</v>
      </c>
      <c r="B7698">
        <v>2012</v>
      </c>
      <c r="C7698" t="s">
        <v>48</v>
      </c>
      <c r="D7698" s="1">
        <v>0</v>
      </c>
      <c r="E7698" s="1">
        <v>0</v>
      </c>
      <c r="F7698" s="1">
        <v>0</v>
      </c>
      <c r="G7698" t="s">
        <v>17</v>
      </c>
      <c r="H7698" s="1">
        <v>122</v>
      </c>
    </row>
    <row r="7699" spans="1:8">
      <c r="A7699" s="4" t="str">
        <f t="shared" si="120"/>
        <v>2012South Dakota</v>
      </c>
      <c r="B7699">
        <v>2012</v>
      </c>
      <c r="C7699" t="s">
        <v>48</v>
      </c>
      <c r="D7699" s="1">
        <v>0</v>
      </c>
      <c r="E7699" s="1">
        <v>0</v>
      </c>
      <c r="F7699" s="1">
        <v>0</v>
      </c>
      <c r="G7699" t="s">
        <v>18</v>
      </c>
      <c r="H7699" s="1">
        <v>8</v>
      </c>
    </row>
    <row r="7700" spans="1:8">
      <c r="A7700" s="4" t="str">
        <f t="shared" si="120"/>
        <v>2012South Dakota</v>
      </c>
      <c r="B7700">
        <v>2012</v>
      </c>
      <c r="C7700" t="s">
        <v>48</v>
      </c>
      <c r="D7700" s="1">
        <v>0</v>
      </c>
      <c r="E7700" s="1">
        <v>0</v>
      </c>
      <c r="F7700" s="1">
        <v>0</v>
      </c>
      <c r="G7700" t="s">
        <v>19</v>
      </c>
      <c r="H7700" s="1">
        <v>78</v>
      </c>
    </row>
    <row r="7701" spans="1:8">
      <c r="A7701" s="4" t="str">
        <f t="shared" si="120"/>
        <v>2012South Dakota</v>
      </c>
      <c r="B7701">
        <v>2012</v>
      </c>
      <c r="C7701" t="s">
        <v>48</v>
      </c>
      <c r="D7701" s="1">
        <v>0</v>
      </c>
      <c r="E7701" s="1">
        <v>0</v>
      </c>
      <c r="F7701" s="1">
        <v>0</v>
      </c>
      <c r="G7701" t="s">
        <v>20</v>
      </c>
      <c r="H7701" s="1">
        <v>74</v>
      </c>
    </row>
    <row r="7702" spans="1:8">
      <c r="A7702" s="4" t="str">
        <f t="shared" si="120"/>
        <v>2012South Dakota</v>
      </c>
      <c r="B7702">
        <v>2012</v>
      </c>
      <c r="C7702" t="s">
        <v>48</v>
      </c>
      <c r="D7702" s="1">
        <v>0</v>
      </c>
      <c r="E7702" s="1">
        <v>0</v>
      </c>
      <c r="F7702" s="1">
        <v>0</v>
      </c>
      <c r="G7702" t="s">
        <v>21</v>
      </c>
      <c r="H7702" s="1">
        <v>210</v>
      </c>
    </row>
    <row r="7703" spans="1:8">
      <c r="A7703" s="4" t="str">
        <f t="shared" si="120"/>
        <v>2012South Dakota</v>
      </c>
      <c r="B7703">
        <v>2012</v>
      </c>
      <c r="C7703" t="s">
        <v>48</v>
      </c>
      <c r="D7703" s="1">
        <v>0</v>
      </c>
      <c r="E7703" s="1">
        <v>0</v>
      </c>
      <c r="F7703" s="1">
        <v>0</v>
      </c>
      <c r="G7703" t="s">
        <v>22</v>
      </c>
      <c r="H7703" s="1">
        <v>2441</v>
      </c>
    </row>
    <row r="7704" spans="1:8">
      <c r="A7704" s="4" t="str">
        <f t="shared" si="120"/>
        <v>2012South Dakota</v>
      </c>
      <c r="B7704">
        <v>2012</v>
      </c>
      <c r="C7704" t="s">
        <v>48</v>
      </c>
      <c r="D7704" s="1">
        <v>0</v>
      </c>
      <c r="E7704" s="1">
        <v>0</v>
      </c>
      <c r="F7704" s="1">
        <v>0</v>
      </c>
      <c r="G7704" t="s">
        <v>23</v>
      </c>
      <c r="H7704" s="1">
        <v>403</v>
      </c>
    </row>
    <row r="7705" spans="1:8">
      <c r="A7705" s="4" t="str">
        <f t="shared" si="120"/>
        <v>2012South Dakota</v>
      </c>
      <c r="B7705">
        <v>2012</v>
      </c>
      <c r="C7705" t="s">
        <v>48</v>
      </c>
      <c r="D7705" s="1">
        <v>0</v>
      </c>
      <c r="E7705" s="1">
        <v>0</v>
      </c>
      <c r="F7705" s="1">
        <v>0</v>
      </c>
      <c r="G7705" t="s">
        <v>24</v>
      </c>
      <c r="H7705" s="1">
        <v>0</v>
      </c>
    </row>
    <row r="7706" spans="1:8">
      <c r="A7706" s="4" t="str">
        <f t="shared" si="120"/>
        <v>2012South Dakota</v>
      </c>
      <c r="B7706">
        <v>2012</v>
      </c>
      <c r="C7706" t="s">
        <v>48</v>
      </c>
      <c r="D7706" s="1">
        <v>0</v>
      </c>
      <c r="E7706" s="1">
        <v>0</v>
      </c>
      <c r="F7706" s="1">
        <v>0</v>
      </c>
      <c r="G7706" t="s">
        <v>25</v>
      </c>
      <c r="H7706" s="1">
        <v>0</v>
      </c>
    </row>
    <row r="7707" spans="1:8">
      <c r="A7707" s="4" t="str">
        <f t="shared" si="120"/>
        <v>2012South Dakota</v>
      </c>
      <c r="B7707">
        <v>2012</v>
      </c>
      <c r="C7707" t="s">
        <v>48</v>
      </c>
      <c r="D7707" s="1">
        <v>0</v>
      </c>
      <c r="E7707" s="1">
        <v>0</v>
      </c>
      <c r="F7707" s="1">
        <v>0</v>
      </c>
      <c r="G7707" t="s">
        <v>26</v>
      </c>
      <c r="H7707" s="1">
        <v>0</v>
      </c>
    </row>
    <row r="7708" spans="1:8">
      <c r="A7708" s="4" t="str">
        <f t="shared" si="120"/>
        <v>2012South Dakota</v>
      </c>
      <c r="B7708">
        <v>2012</v>
      </c>
      <c r="C7708" t="s">
        <v>48</v>
      </c>
      <c r="D7708" s="1">
        <v>0</v>
      </c>
      <c r="E7708" s="1">
        <v>0</v>
      </c>
      <c r="F7708" s="1">
        <v>0</v>
      </c>
      <c r="G7708" t="s">
        <v>27</v>
      </c>
      <c r="H7708" s="1">
        <v>60</v>
      </c>
    </row>
    <row r="7709" spans="1:8">
      <c r="A7709" s="4" t="str">
        <f t="shared" si="120"/>
        <v>2012South Dakota</v>
      </c>
      <c r="B7709">
        <v>2012</v>
      </c>
      <c r="C7709" t="s">
        <v>48</v>
      </c>
      <c r="D7709" s="1">
        <v>0</v>
      </c>
      <c r="E7709" s="1">
        <v>0</v>
      </c>
      <c r="F7709" s="1">
        <v>0</v>
      </c>
      <c r="G7709" t="s">
        <v>28</v>
      </c>
      <c r="H7709" s="1">
        <v>61</v>
      </c>
    </row>
    <row r="7710" spans="1:8">
      <c r="A7710" s="4" t="str">
        <f t="shared" si="120"/>
        <v>2012South Dakota</v>
      </c>
      <c r="B7710">
        <v>2012</v>
      </c>
      <c r="C7710" t="s">
        <v>48</v>
      </c>
      <c r="D7710" s="1">
        <v>0</v>
      </c>
      <c r="E7710" s="1">
        <v>0</v>
      </c>
      <c r="F7710" s="1">
        <v>0</v>
      </c>
      <c r="G7710" t="s">
        <v>29</v>
      </c>
      <c r="H7710" s="1">
        <v>892</v>
      </c>
    </row>
    <row r="7711" spans="1:8">
      <c r="A7711" s="4" t="str">
        <f t="shared" si="120"/>
        <v>2012South Dakota</v>
      </c>
      <c r="B7711">
        <v>2012</v>
      </c>
      <c r="C7711" t="s">
        <v>48</v>
      </c>
      <c r="D7711" s="1">
        <v>0</v>
      </c>
      <c r="E7711" s="1">
        <v>0</v>
      </c>
      <c r="F7711" s="1">
        <v>0</v>
      </c>
      <c r="G7711" t="s">
        <v>30</v>
      </c>
      <c r="H7711" s="1">
        <v>3568</v>
      </c>
    </row>
    <row r="7712" spans="1:8">
      <c r="A7712" s="4" t="str">
        <f t="shared" si="120"/>
        <v>2012South Dakota</v>
      </c>
      <c r="B7712">
        <v>2012</v>
      </c>
      <c r="C7712" t="s">
        <v>48</v>
      </c>
      <c r="D7712" s="1">
        <v>0</v>
      </c>
      <c r="E7712" s="1">
        <v>0</v>
      </c>
      <c r="F7712" s="1">
        <v>0</v>
      </c>
      <c r="G7712" t="s">
        <v>31</v>
      </c>
      <c r="H7712" s="1">
        <v>34</v>
      </c>
    </row>
    <row r="7713" spans="1:8">
      <c r="A7713" s="4" t="str">
        <f t="shared" si="120"/>
        <v>2012South Dakota</v>
      </c>
      <c r="B7713">
        <v>2012</v>
      </c>
      <c r="C7713" t="s">
        <v>48</v>
      </c>
      <c r="D7713" s="1">
        <v>0</v>
      </c>
      <c r="E7713" s="1">
        <v>0</v>
      </c>
      <c r="F7713" s="1">
        <v>0</v>
      </c>
      <c r="G7713" t="s">
        <v>32</v>
      </c>
      <c r="H7713" s="1">
        <v>474</v>
      </c>
    </row>
    <row r="7714" spans="1:8">
      <c r="A7714" s="4" t="str">
        <f t="shared" si="120"/>
        <v>2012South Dakota</v>
      </c>
      <c r="B7714">
        <v>2012</v>
      </c>
      <c r="C7714" t="s">
        <v>48</v>
      </c>
      <c r="D7714" s="1">
        <v>0</v>
      </c>
      <c r="E7714" s="1">
        <v>0</v>
      </c>
      <c r="F7714" s="1">
        <v>0</v>
      </c>
      <c r="G7714" t="s">
        <v>33</v>
      </c>
      <c r="H7714" s="1">
        <v>248</v>
      </c>
    </row>
    <row r="7715" spans="1:8">
      <c r="A7715" s="4" t="str">
        <f t="shared" si="120"/>
        <v>2012South Dakota</v>
      </c>
      <c r="B7715">
        <v>2012</v>
      </c>
      <c r="C7715" t="s">
        <v>48</v>
      </c>
      <c r="D7715" s="1">
        <v>0</v>
      </c>
      <c r="E7715" s="1">
        <v>0</v>
      </c>
      <c r="F7715" s="1">
        <v>0</v>
      </c>
      <c r="G7715" t="s">
        <v>34</v>
      </c>
      <c r="H7715" s="1">
        <v>2175</v>
      </c>
    </row>
    <row r="7716" spans="1:8">
      <c r="A7716" s="4" t="str">
        <f t="shared" si="120"/>
        <v>2012South Dakota</v>
      </c>
      <c r="B7716">
        <v>2012</v>
      </c>
      <c r="C7716" t="s">
        <v>48</v>
      </c>
      <c r="D7716" s="1">
        <v>0</v>
      </c>
      <c r="E7716" s="1">
        <v>0</v>
      </c>
      <c r="F7716" s="1">
        <v>0</v>
      </c>
      <c r="G7716" t="s">
        <v>35</v>
      </c>
      <c r="H7716" s="1">
        <v>135</v>
      </c>
    </row>
    <row r="7717" spans="1:8">
      <c r="A7717" s="4" t="str">
        <f t="shared" si="120"/>
        <v>2012South Dakota</v>
      </c>
      <c r="B7717">
        <v>2012</v>
      </c>
      <c r="C7717" t="s">
        <v>48</v>
      </c>
      <c r="D7717" s="1">
        <v>0</v>
      </c>
      <c r="E7717" s="1">
        <v>0</v>
      </c>
      <c r="F7717" s="1">
        <v>0</v>
      </c>
      <c r="G7717" t="s">
        <v>36</v>
      </c>
      <c r="H7717" s="1">
        <v>0</v>
      </c>
    </row>
    <row r="7718" spans="1:8">
      <c r="A7718" s="4" t="str">
        <f t="shared" si="120"/>
        <v>2012South Dakota</v>
      </c>
      <c r="B7718">
        <v>2012</v>
      </c>
      <c r="C7718" t="s">
        <v>48</v>
      </c>
      <c r="D7718" s="1">
        <v>0</v>
      </c>
      <c r="E7718" s="1">
        <v>0</v>
      </c>
      <c r="F7718" s="1">
        <v>0</v>
      </c>
      <c r="G7718" t="s">
        <v>37</v>
      </c>
      <c r="H7718" s="1">
        <v>0</v>
      </c>
    </row>
    <row r="7719" spans="1:8">
      <c r="A7719" s="4" t="str">
        <f t="shared" si="120"/>
        <v>2012South Dakota</v>
      </c>
      <c r="B7719">
        <v>2012</v>
      </c>
      <c r="C7719" t="s">
        <v>48</v>
      </c>
      <c r="D7719" s="1">
        <v>0</v>
      </c>
      <c r="E7719" s="1">
        <v>0</v>
      </c>
      <c r="F7719" s="1">
        <v>0</v>
      </c>
      <c r="G7719" t="s">
        <v>38</v>
      </c>
      <c r="H7719" s="1">
        <v>175</v>
      </c>
    </row>
    <row r="7720" spans="1:8">
      <c r="A7720" s="4" t="str">
        <f t="shared" si="120"/>
        <v>2012South Dakota</v>
      </c>
      <c r="B7720">
        <v>2012</v>
      </c>
      <c r="C7720" t="s">
        <v>48</v>
      </c>
      <c r="D7720" s="1">
        <v>0</v>
      </c>
      <c r="E7720" s="1">
        <v>0</v>
      </c>
      <c r="F7720" s="1">
        <v>0</v>
      </c>
      <c r="G7720" t="s">
        <v>39</v>
      </c>
      <c r="H7720" s="1">
        <v>371</v>
      </c>
    </row>
    <row r="7721" spans="1:8">
      <c r="A7721" s="4" t="str">
        <f t="shared" si="120"/>
        <v>2012South Dakota</v>
      </c>
      <c r="B7721">
        <v>2012</v>
      </c>
      <c r="C7721" t="s">
        <v>48</v>
      </c>
      <c r="D7721" s="1">
        <v>0</v>
      </c>
      <c r="E7721" s="1">
        <v>0</v>
      </c>
      <c r="F7721" s="1">
        <v>0</v>
      </c>
      <c r="G7721" t="s">
        <v>40</v>
      </c>
      <c r="H7721" s="1">
        <v>240</v>
      </c>
    </row>
    <row r="7722" spans="1:8">
      <c r="A7722" s="4" t="str">
        <f t="shared" si="120"/>
        <v>2012South Dakota</v>
      </c>
      <c r="B7722">
        <v>2012</v>
      </c>
      <c r="C7722" t="s">
        <v>48</v>
      </c>
      <c r="D7722" s="1">
        <v>0</v>
      </c>
      <c r="E7722" s="1">
        <v>0</v>
      </c>
      <c r="F7722" s="1">
        <v>0</v>
      </c>
      <c r="G7722" t="s">
        <v>41</v>
      </c>
      <c r="H7722" s="1">
        <v>1725</v>
      </c>
    </row>
    <row r="7723" spans="1:8">
      <c r="A7723" s="4" t="str">
        <f t="shared" si="120"/>
        <v>2012South Dakota</v>
      </c>
      <c r="B7723">
        <v>2012</v>
      </c>
      <c r="C7723" t="s">
        <v>48</v>
      </c>
      <c r="D7723" s="1">
        <v>0</v>
      </c>
      <c r="E7723" s="1">
        <v>0</v>
      </c>
      <c r="F7723" s="1">
        <v>0</v>
      </c>
      <c r="G7723" t="s">
        <v>42</v>
      </c>
      <c r="H7723" s="1">
        <v>64</v>
      </c>
    </row>
    <row r="7724" spans="1:8">
      <c r="A7724" s="4" t="str">
        <f t="shared" si="120"/>
        <v>2012South Dakota</v>
      </c>
      <c r="B7724">
        <v>2012</v>
      </c>
      <c r="C7724" t="s">
        <v>48</v>
      </c>
      <c r="D7724" s="1">
        <v>0</v>
      </c>
      <c r="E7724" s="1">
        <v>0</v>
      </c>
      <c r="F7724" s="1">
        <v>0</v>
      </c>
      <c r="G7724" t="s">
        <v>43</v>
      </c>
      <c r="H7724" s="1">
        <v>21</v>
      </c>
    </row>
    <row r="7725" spans="1:8">
      <c r="A7725" s="4" t="str">
        <f t="shared" si="120"/>
        <v>2012South Dakota</v>
      </c>
      <c r="B7725">
        <v>2012</v>
      </c>
      <c r="C7725" t="s">
        <v>48</v>
      </c>
      <c r="D7725" s="1">
        <v>0</v>
      </c>
      <c r="E7725" s="1">
        <v>0</v>
      </c>
      <c r="F7725" s="1">
        <v>0</v>
      </c>
      <c r="G7725" t="s">
        <v>44</v>
      </c>
      <c r="H7725" s="1">
        <v>667</v>
      </c>
    </row>
    <row r="7726" spans="1:8">
      <c r="A7726" s="4" t="str">
        <f t="shared" si="120"/>
        <v>2012South Dakota</v>
      </c>
      <c r="B7726">
        <v>2012</v>
      </c>
      <c r="C7726" t="s">
        <v>48</v>
      </c>
      <c r="D7726" s="1">
        <v>0</v>
      </c>
      <c r="E7726" s="1">
        <v>0</v>
      </c>
      <c r="F7726" s="1">
        <v>0</v>
      </c>
      <c r="G7726" t="s">
        <v>45</v>
      </c>
      <c r="H7726" s="1">
        <v>515</v>
      </c>
    </row>
    <row r="7727" spans="1:8">
      <c r="A7727" s="4" t="str">
        <f t="shared" si="120"/>
        <v>2012South Dakota</v>
      </c>
      <c r="B7727">
        <v>2012</v>
      </c>
      <c r="C7727" t="s">
        <v>48</v>
      </c>
      <c r="D7727" s="1">
        <v>0</v>
      </c>
      <c r="E7727" s="1">
        <v>0</v>
      </c>
      <c r="F7727" s="1">
        <v>0</v>
      </c>
      <c r="G7727" t="s">
        <v>46</v>
      </c>
      <c r="H7727" s="1">
        <v>0</v>
      </c>
    </row>
    <row r="7728" spans="1:8">
      <c r="A7728" s="4" t="str">
        <f t="shared" si="120"/>
        <v>2012South Dakota</v>
      </c>
      <c r="B7728">
        <v>2012</v>
      </c>
      <c r="C7728" t="s">
        <v>48</v>
      </c>
      <c r="D7728" s="1">
        <v>0</v>
      </c>
      <c r="E7728" s="1">
        <v>0</v>
      </c>
      <c r="F7728" s="1">
        <v>0</v>
      </c>
      <c r="G7728" t="s">
        <v>47</v>
      </c>
      <c r="H7728" s="1">
        <v>158</v>
      </c>
    </row>
    <row r="7729" spans="1:8">
      <c r="A7729" s="4" t="str">
        <f t="shared" si="120"/>
        <v>2012South Dakota</v>
      </c>
      <c r="B7729">
        <v>2012</v>
      </c>
      <c r="C7729" t="s">
        <v>48</v>
      </c>
      <c r="D7729" s="1">
        <v>0</v>
      </c>
      <c r="E7729" s="1">
        <v>0</v>
      </c>
      <c r="F7729" s="1">
        <v>0</v>
      </c>
      <c r="G7729" t="s">
        <v>48</v>
      </c>
      <c r="H7729" s="1">
        <v>0</v>
      </c>
    </row>
    <row r="7730" spans="1:8">
      <c r="A7730" s="4" t="str">
        <f t="shared" si="120"/>
        <v>2012South Dakota</v>
      </c>
      <c r="B7730">
        <v>2012</v>
      </c>
      <c r="C7730" t="s">
        <v>48</v>
      </c>
      <c r="D7730" s="1">
        <v>0</v>
      </c>
      <c r="E7730" s="1">
        <v>0</v>
      </c>
      <c r="F7730" s="1">
        <v>0</v>
      </c>
      <c r="G7730" t="s">
        <v>49</v>
      </c>
      <c r="H7730" s="1">
        <v>507</v>
      </c>
    </row>
    <row r="7731" spans="1:8">
      <c r="A7731" s="4" t="str">
        <f t="shared" si="120"/>
        <v>2012South Dakota</v>
      </c>
      <c r="B7731">
        <v>2012</v>
      </c>
      <c r="C7731" t="s">
        <v>48</v>
      </c>
      <c r="D7731" s="1">
        <v>0</v>
      </c>
      <c r="E7731" s="1">
        <v>0</v>
      </c>
      <c r="F7731" s="1">
        <v>0</v>
      </c>
      <c r="G7731" t="s">
        <v>50</v>
      </c>
      <c r="H7731" s="1">
        <v>1715</v>
      </c>
    </row>
    <row r="7732" spans="1:8">
      <c r="A7732" s="4" t="str">
        <f t="shared" si="120"/>
        <v>2012South Dakota</v>
      </c>
      <c r="B7732">
        <v>2012</v>
      </c>
      <c r="C7732" t="s">
        <v>48</v>
      </c>
      <c r="D7732" s="1">
        <v>0</v>
      </c>
      <c r="E7732" s="1">
        <v>0</v>
      </c>
      <c r="F7732" s="1">
        <v>0</v>
      </c>
      <c r="G7732" t="s">
        <v>51</v>
      </c>
      <c r="H7732" s="1">
        <v>388</v>
      </c>
    </row>
    <row r="7733" spans="1:8">
      <c r="A7733" s="4" t="str">
        <f t="shared" si="120"/>
        <v>2012South Dakota</v>
      </c>
      <c r="B7733">
        <v>2012</v>
      </c>
      <c r="C7733" t="s">
        <v>48</v>
      </c>
      <c r="D7733" s="1">
        <v>0</v>
      </c>
      <c r="E7733" s="1">
        <v>0</v>
      </c>
      <c r="F7733" s="1">
        <v>0</v>
      </c>
      <c r="G7733" t="s">
        <v>52</v>
      </c>
      <c r="H7733" s="1">
        <v>5</v>
      </c>
    </row>
    <row r="7734" spans="1:8">
      <c r="A7734" s="4" t="str">
        <f t="shared" si="120"/>
        <v>2012South Dakota</v>
      </c>
      <c r="B7734">
        <v>2012</v>
      </c>
      <c r="C7734" t="s">
        <v>48</v>
      </c>
      <c r="D7734" s="1">
        <v>0</v>
      </c>
      <c r="E7734" s="1">
        <v>0</v>
      </c>
      <c r="F7734" s="1">
        <v>0</v>
      </c>
      <c r="G7734" t="s">
        <v>53</v>
      </c>
      <c r="H7734" s="1">
        <v>340</v>
      </c>
    </row>
    <row r="7735" spans="1:8">
      <c r="A7735" s="4" t="str">
        <f t="shared" si="120"/>
        <v>2012South Dakota</v>
      </c>
      <c r="B7735">
        <v>2012</v>
      </c>
      <c r="C7735" t="s">
        <v>48</v>
      </c>
      <c r="D7735" s="1">
        <v>0</v>
      </c>
      <c r="E7735" s="1">
        <v>0</v>
      </c>
      <c r="F7735" s="1">
        <v>0</v>
      </c>
      <c r="G7735" t="s">
        <v>54</v>
      </c>
      <c r="H7735" s="1">
        <v>1026</v>
      </c>
    </row>
    <row r="7736" spans="1:8">
      <c r="A7736" s="4" t="str">
        <f t="shared" si="120"/>
        <v>2012South Dakota</v>
      </c>
      <c r="B7736">
        <v>2012</v>
      </c>
      <c r="C7736" t="s">
        <v>48</v>
      </c>
      <c r="D7736" s="1">
        <v>0</v>
      </c>
      <c r="E7736" s="1">
        <v>0</v>
      </c>
      <c r="F7736" s="1">
        <v>0</v>
      </c>
      <c r="G7736" t="s">
        <v>55</v>
      </c>
      <c r="H7736" s="1">
        <v>131</v>
      </c>
    </row>
    <row r="7737" spans="1:8">
      <c r="A7737" s="4" t="str">
        <f t="shared" si="120"/>
        <v>2012South Dakota</v>
      </c>
      <c r="B7737">
        <v>2012</v>
      </c>
      <c r="C7737" t="s">
        <v>48</v>
      </c>
      <c r="D7737" s="1">
        <v>0</v>
      </c>
      <c r="E7737" s="1">
        <v>0</v>
      </c>
      <c r="F7737" s="1">
        <v>0</v>
      </c>
      <c r="G7737" t="s">
        <v>56</v>
      </c>
      <c r="H7737" s="1">
        <v>314</v>
      </c>
    </row>
    <row r="7738" spans="1:8">
      <c r="A7738" s="4" t="str">
        <f t="shared" si="120"/>
        <v>2012South Dakota</v>
      </c>
      <c r="B7738">
        <v>2012</v>
      </c>
      <c r="C7738" t="s">
        <v>48</v>
      </c>
      <c r="D7738" s="1">
        <v>0</v>
      </c>
      <c r="E7738" s="1">
        <v>0</v>
      </c>
      <c r="F7738" s="1">
        <v>0</v>
      </c>
      <c r="G7738" t="s">
        <v>57</v>
      </c>
      <c r="H7738" s="1">
        <v>979</v>
      </c>
    </row>
    <row r="7739" spans="1:8">
      <c r="A7739" s="4" t="str">
        <f t="shared" si="120"/>
        <v>2012South Dakota</v>
      </c>
      <c r="B7739">
        <v>2012</v>
      </c>
      <c r="C7739" t="s">
        <v>48</v>
      </c>
      <c r="D7739" s="1">
        <v>0</v>
      </c>
      <c r="E7739" s="1">
        <v>0</v>
      </c>
      <c r="F7739" s="1">
        <v>0</v>
      </c>
      <c r="G7739" t="s">
        <v>58</v>
      </c>
      <c r="H7739" s="1">
        <v>134</v>
      </c>
    </row>
    <row r="7740" spans="1:8">
      <c r="A7740" s="4" t="str">
        <f t="shared" si="120"/>
        <v>2012Tennessee</v>
      </c>
      <c r="B7740">
        <v>2012</v>
      </c>
      <c r="C7740" s="4" t="s">
        <v>49</v>
      </c>
      <c r="D7740" s="1">
        <v>6378278</v>
      </c>
      <c r="E7740" s="1">
        <v>5396833</v>
      </c>
      <c r="F7740" s="1">
        <v>783077</v>
      </c>
      <c r="G7740">
        <v>0</v>
      </c>
      <c r="H7740" s="1">
        <v>0</v>
      </c>
    </row>
    <row r="7741" spans="1:8">
      <c r="A7741" s="4" t="str">
        <f t="shared" si="120"/>
        <v>2012Tennessee</v>
      </c>
      <c r="B7741">
        <v>2012</v>
      </c>
      <c r="C7741" t="s">
        <v>49</v>
      </c>
      <c r="D7741" s="1">
        <v>0</v>
      </c>
      <c r="E7741" s="1">
        <v>0</v>
      </c>
      <c r="F7741" s="1">
        <v>0</v>
      </c>
      <c r="G7741" t="s">
        <v>7</v>
      </c>
      <c r="H7741" s="1">
        <v>12116</v>
      </c>
    </row>
    <row r="7742" spans="1:8">
      <c r="A7742" s="4" t="str">
        <f t="shared" si="120"/>
        <v>2012Tennessee</v>
      </c>
      <c r="B7742">
        <v>2012</v>
      </c>
      <c r="C7742" t="s">
        <v>49</v>
      </c>
      <c r="D7742" s="1">
        <v>0</v>
      </c>
      <c r="E7742" s="1">
        <v>0</v>
      </c>
      <c r="F7742" s="1">
        <v>0</v>
      </c>
      <c r="G7742" t="s">
        <v>8</v>
      </c>
      <c r="H7742" s="1">
        <v>1281</v>
      </c>
    </row>
    <row r="7743" spans="1:8">
      <c r="A7743" s="4" t="str">
        <f t="shared" si="120"/>
        <v>2012Tennessee</v>
      </c>
      <c r="B7743">
        <v>2012</v>
      </c>
      <c r="C7743" t="s">
        <v>49</v>
      </c>
      <c r="D7743" s="1">
        <v>0</v>
      </c>
      <c r="E7743" s="1">
        <v>0</v>
      </c>
      <c r="F7743" s="1">
        <v>0</v>
      </c>
      <c r="G7743" t="s">
        <v>9</v>
      </c>
      <c r="H7743" s="1">
        <v>2250</v>
      </c>
    </row>
    <row r="7744" spans="1:8">
      <c r="A7744" s="4" t="str">
        <f t="shared" si="120"/>
        <v>2012Tennessee</v>
      </c>
      <c r="B7744">
        <v>2012</v>
      </c>
      <c r="C7744" t="s">
        <v>49</v>
      </c>
      <c r="D7744" s="1">
        <v>0</v>
      </c>
      <c r="E7744" s="1">
        <v>0</v>
      </c>
      <c r="F7744" s="1">
        <v>0</v>
      </c>
      <c r="G7744" t="s">
        <v>10</v>
      </c>
      <c r="H7744" s="1">
        <v>3306</v>
      </c>
    </row>
    <row r="7745" spans="1:8">
      <c r="A7745" s="4" t="str">
        <f t="shared" si="120"/>
        <v>2012Tennessee</v>
      </c>
      <c r="B7745">
        <v>2012</v>
      </c>
      <c r="C7745" t="s">
        <v>49</v>
      </c>
      <c r="D7745" s="1">
        <v>0</v>
      </c>
      <c r="E7745" s="1">
        <v>0</v>
      </c>
      <c r="F7745" s="1">
        <v>0</v>
      </c>
      <c r="G7745" t="s">
        <v>11</v>
      </c>
      <c r="H7745" s="1">
        <v>8396</v>
      </c>
    </row>
    <row r="7746" spans="1:8">
      <c r="A7746" s="4" t="str">
        <f t="shared" si="120"/>
        <v>2012Tennessee</v>
      </c>
      <c r="B7746">
        <v>2012</v>
      </c>
      <c r="C7746" t="s">
        <v>49</v>
      </c>
      <c r="D7746" s="1">
        <v>0</v>
      </c>
      <c r="E7746" s="1">
        <v>0</v>
      </c>
      <c r="F7746" s="1">
        <v>0</v>
      </c>
      <c r="G7746" t="s">
        <v>12</v>
      </c>
      <c r="H7746" s="1">
        <v>2473</v>
      </c>
    </row>
    <row r="7747" spans="1:8">
      <c r="A7747" s="4" t="str">
        <f t="shared" ref="A7747:A7810" si="121">B7747&amp;C7747</f>
        <v>2012Tennessee</v>
      </c>
      <c r="B7747">
        <v>2012</v>
      </c>
      <c r="C7747" t="s">
        <v>49</v>
      </c>
      <c r="D7747" s="1">
        <v>0</v>
      </c>
      <c r="E7747" s="1">
        <v>0</v>
      </c>
      <c r="F7747" s="1">
        <v>0</v>
      </c>
      <c r="G7747" t="s">
        <v>13</v>
      </c>
      <c r="H7747" s="1">
        <v>936</v>
      </c>
    </row>
    <row r="7748" spans="1:8">
      <c r="A7748" s="4" t="str">
        <f t="shared" si="121"/>
        <v>2012Tennessee</v>
      </c>
      <c r="B7748">
        <v>2012</v>
      </c>
      <c r="C7748" t="s">
        <v>49</v>
      </c>
      <c r="D7748" s="1">
        <v>0</v>
      </c>
      <c r="E7748" s="1">
        <v>0</v>
      </c>
      <c r="F7748" s="1">
        <v>0</v>
      </c>
      <c r="G7748" t="s">
        <v>14</v>
      </c>
      <c r="H7748" s="1">
        <v>176</v>
      </c>
    </row>
    <row r="7749" spans="1:8">
      <c r="A7749" s="4" t="str">
        <f t="shared" si="121"/>
        <v>2012Tennessee</v>
      </c>
      <c r="B7749">
        <v>2012</v>
      </c>
      <c r="C7749" t="s">
        <v>49</v>
      </c>
      <c r="D7749" s="1">
        <v>0</v>
      </c>
      <c r="E7749" s="1">
        <v>0</v>
      </c>
      <c r="F7749" s="1">
        <v>0</v>
      </c>
      <c r="G7749" t="s">
        <v>15</v>
      </c>
      <c r="H7749" s="1">
        <v>180</v>
      </c>
    </row>
    <row r="7750" spans="1:8">
      <c r="A7750" s="4" t="str">
        <f t="shared" si="121"/>
        <v>2012Tennessee</v>
      </c>
      <c r="B7750">
        <v>2012</v>
      </c>
      <c r="C7750" t="s">
        <v>49</v>
      </c>
      <c r="D7750" s="1">
        <v>0</v>
      </c>
      <c r="E7750" s="1">
        <v>0</v>
      </c>
      <c r="F7750" s="1">
        <v>0</v>
      </c>
      <c r="G7750" t="s">
        <v>16</v>
      </c>
      <c r="H7750" s="1">
        <v>15641</v>
      </c>
    </row>
    <row r="7751" spans="1:8">
      <c r="A7751" s="4" t="str">
        <f t="shared" si="121"/>
        <v>2012Tennessee</v>
      </c>
      <c r="B7751">
        <v>2012</v>
      </c>
      <c r="C7751" t="s">
        <v>49</v>
      </c>
      <c r="D7751" s="1">
        <v>0</v>
      </c>
      <c r="E7751" s="1">
        <v>0</v>
      </c>
      <c r="F7751" s="1">
        <v>0</v>
      </c>
      <c r="G7751" t="s">
        <v>17</v>
      </c>
      <c r="H7751" s="1">
        <v>16012</v>
      </c>
    </row>
    <row r="7752" spans="1:8">
      <c r="A7752" s="4" t="str">
        <f t="shared" si="121"/>
        <v>2012Tennessee</v>
      </c>
      <c r="B7752">
        <v>2012</v>
      </c>
      <c r="C7752" t="s">
        <v>49</v>
      </c>
      <c r="D7752" s="1">
        <v>0</v>
      </c>
      <c r="E7752" s="1">
        <v>0</v>
      </c>
      <c r="F7752" s="1">
        <v>0</v>
      </c>
      <c r="G7752" t="s">
        <v>18</v>
      </c>
      <c r="H7752" s="1">
        <v>1058</v>
      </c>
    </row>
    <row r="7753" spans="1:8">
      <c r="A7753" s="4" t="str">
        <f t="shared" si="121"/>
        <v>2012Tennessee</v>
      </c>
      <c r="B7753">
        <v>2012</v>
      </c>
      <c r="C7753" t="s">
        <v>49</v>
      </c>
      <c r="D7753" s="1">
        <v>0</v>
      </c>
      <c r="E7753" s="1">
        <v>0</v>
      </c>
      <c r="F7753" s="1">
        <v>0</v>
      </c>
      <c r="G7753" t="s">
        <v>19</v>
      </c>
      <c r="H7753" s="1">
        <v>787</v>
      </c>
    </row>
    <row r="7754" spans="1:8">
      <c r="A7754" s="4" t="str">
        <f t="shared" si="121"/>
        <v>2012Tennessee</v>
      </c>
      <c r="B7754">
        <v>2012</v>
      </c>
      <c r="C7754" t="s">
        <v>49</v>
      </c>
      <c r="D7754" s="1">
        <v>0</v>
      </c>
      <c r="E7754" s="1">
        <v>0</v>
      </c>
      <c r="F7754" s="1">
        <v>0</v>
      </c>
      <c r="G7754" t="s">
        <v>20</v>
      </c>
      <c r="H7754" s="1">
        <v>7094</v>
      </c>
    </row>
    <row r="7755" spans="1:8">
      <c r="A7755" s="4" t="str">
        <f t="shared" si="121"/>
        <v>2012Tennessee</v>
      </c>
      <c r="B7755">
        <v>2012</v>
      </c>
      <c r="C7755" t="s">
        <v>49</v>
      </c>
      <c r="D7755" s="1">
        <v>0</v>
      </c>
      <c r="E7755" s="1">
        <v>0</v>
      </c>
      <c r="F7755" s="1">
        <v>0</v>
      </c>
      <c r="G7755" t="s">
        <v>21</v>
      </c>
      <c r="H7755" s="1">
        <v>5591</v>
      </c>
    </row>
    <row r="7756" spans="1:8">
      <c r="A7756" s="4" t="str">
        <f t="shared" si="121"/>
        <v>2012Tennessee</v>
      </c>
      <c r="B7756">
        <v>2012</v>
      </c>
      <c r="C7756" t="s">
        <v>49</v>
      </c>
      <c r="D7756" s="1">
        <v>0</v>
      </c>
      <c r="E7756" s="1">
        <v>0</v>
      </c>
      <c r="F7756" s="1">
        <v>0</v>
      </c>
      <c r="G7756" t="s">
        <v>22</v>
      </c>
      <c r="H7756" s="1">
        <v>617</v>
      </c>
    </row>
    <row r="7757" spans="1:8">
      <c r="A7757" s="4" t="str">
        <f t="shared" si="121"/>
        <v>2012Tennessee</v>
      </c>
      <c r="B7757">
        <v>2012</v>
      </c>
      <c r="C7757" t="s">
        <v>49</v>
      </c>
      <c r="D7757" s="1">
        <v>0</v>
      </c>
      <c r="E7757" s="1">
        <v>0</v>
      </c>
      <c r="F7757" s="1">
        <v>0</v>
      </c>
      <c r="G7757" t="s">
        <v>23</v>
      </c>
      <c r="H7757" s="1">
        <v>2630</v>
      </c>
    </row>
    <row r="7758" spans="1:8">
      <c r="A7758" s="4" t="str">
        <f t="shared" si="121"/>
        <v>2012Tennessee</v>
      </c>
      <c r="B7758">
        <v>2012</v>
      </c>
      <c r="C7758" t="s">
        <v>49</v>
      </c>
      <c r="D7758" s="1">
        <v>0</v>
      </c>
      <c r="E7758" s="1">
        <v>0</v>
      </c>
      <c r="F7758" s="1">
        <v>0</v>
      </c>
      <c r="G7758" t="s">
        <v>24</v>
      </c>
      <c r="H7758" s="1">
        <v>13202</v>
      </c>
    </row>
    <row r="7759" spans="1:8">
      <c r="A7759" s="4" t="str">
        <f t="shared" si="121"/>
        <v>2012Tennessee</v>
      </c>
      <c r="B7759">
        <v>2012</v>
      </c>
      <c r="C7759" t="s">
        <v>49</v>
      </c>
      <c r="D7759" s="1">
        <v>0</v>
      </c>
      <c r="E7759" s="1">
        <v>0</v>
      </c>
      <c r="F7759" s="1">
        <v>0</v>
      </c>
      <c r="G7759" t="s">
        <v>25</v>
      </c>
      <c r="H7759" s="1">
        <v>2452</v>
      </c>
    </row>
    <row r="7760" spans="1:8">
      <c r="A7760" s="4" t="str">
        <f t="shared" si="121"/>
        <v>2012Tennessee</v>
      </c>
      <c r="B7760">
        <v>2012</v>
      </c>
      <c r="C7760" t="s">
        <v>49</v>
      </c>
      <c r="D7760" s="1">
        <v>0</v>
      </c>
      <c r="E7760" s="1">
        <v>0</v>
      </c>
      <c r="F7760" s="1">
        <v>0</v>
      </c>
      <c r="G7760" t="s">
        <v>26</v>
      </c>
      <c r="H7760" s="1">
        <v>1040</v>
      </c>
    </row>
    <row r="7761" spans="1:8">
      <c r="A7761" s="4" t="str">
        <f t="shared" si="121"/>
        <v>2012Tennessee</v>
      </c>
      <c r="B7761">
        <v>2012</v>
      </c>
      <c r="C7761" t="s">
        <v>49</v>
      </c>
      <c r="D7761" s="1">
        <v>0</v>
      </c>
      <c r="E7761" s="1">
        <v>0</v>
      </c>
      <c r="F7761" s="1">
        <v>0</v>
      </c>
      <c r="G7761" t="s">
        <v>27</v>
      </c>
      <c r="H7761" s="1">
        <v>1743</v>
      </c>
    </row>
    <row r="7762" spans="1:8">
      <c r="A7762" s="4" t="str">
        <f t="shared" si="121"/>
        <v>2012Tennessee</v>
      </c>
      <c r="B7762">
        <v>2012</v>
      </c>
      <c r="C7762" t="s">
        <v>49</v>
      </c>
      <c r="D7762" s="1">
        <v>0</v>
      </c>
      <c r="E7762" s="1">
        <v>0</v>
      </c>
      <c r="F7762" s="1">
        <v>0</v>
      </c>
      <c r="G7762" t="s">
        <v>28</v>
      </c>
      <c r="H7762" s="1">
        <v>1525</v>
      </c>
    </row>
    <row r="7763" spans="1:8">
      <c r="A7763" s="4" t="str">
        <f t="shared" si="121"/>
        <v>2012Tennessee</v>
      </c>
      <c r="B7763">
        <v>2012</v>
      </c>
      <c r="C7763" t="s">
        <v>49</v>
      </c>
      <c r="D7763" s="1">
        <v>0</v>
      </c>
      <c r="E7763" s="1">
        <v>0</v>
      </c>
      <c r="F7763" s="1">
        <v>0</v>
      </c>
      <c r="G7763" t="s">
        <v>29</v>
      </c>
      <c r="H7763" s="1">
        <v>4507</v>
      </c>
    </row>
    <row r="7764" spans="1:8">
      <c r="A7764" s="4" t="str">
        <f t="shared" si="121"/>
        <v>2012Tennessee</v>
      </c>
      <c r="B7764">
        <v>2012</v>
      </c>
      <c r="C7764" t="s">
        <v>49</v>
      </c>
      <c r="D7764" s="1">
        <v>0</v>
      </c>
      <c r="E7764" s="1">
        <v>0</v>
      </c>
      <c r="F7764" s="1">
        <v>0</v>
      </c>
      <c r="G7764" t="s">
        <v>30</v>
      </c>
      <c r="H7764" s="1">
        <v>1178</v>
      </c>
    </row>
    <row r="7765" spans="1:8">
      <c r="A7765" s="4" t="str">
        <f t="shared" si="121"/>
        <v>2012Tennessee</v>
      </c>
      <c r="B7765">
        <v>2012</v>
      </c>
      <c r="C7765" t="s">
        <v>49</v>
      </c>
      <c r="D7765" s="1">
        <v>0</v>
      </c>
      <c r="E7765" s="1">
        <v>0</v>
      </c>
      <c r="F7765" s="1">
        <v>0</v>
      </c>
      <c r="G7765" t="s">
        <v>31</v>
      </c>
      <c r="H7765" s="1">
        <v>10568</v>
      </c>
    </row>
    <row r="7766" spans="1:8">
      <c r="A7766" s="4" t="str">
        <f t="shared" si="121"/>
        <v>2012Tennessee</v>
      </c>
      <c r="B7766">
        <v>2012</v>
      </c>
      <c r="C7766" t="s">
        <v>49</v>
      </c>
      <c r="D7766" s="1">
        <v>0</v>
      </c>
      <c r="E7766" s="1">
        <v>0</v>
      </c>
      <c r="F7766" s="1">
        <v>0</v>
      </c>
      <c r="G7766" t="s">
        <v>32</v>
      </c>
      <c r="H7766" s="1">
        <v>2694</v>
      </c>
    </row>
    <row r="7767" spans="1:8">
      <c r="A7767" s="4" t="str">
        <f t="shared" si="121"/>
        <v>2012Tennessee</v>
      </c>
      <c r="B7767">
        <v>2012</v>
      </c>
      <c r="C7767" t="s">
        <v>49</v>
      </c>
      <c r="D7767" s="1">
        <v>0</v>
      </c>
      <c r="E7767" s="1">
        <v>0</v>
      </c>
      <c r="F7767" s="1">
        <v>0</v>
      </c>
      <c r="G7767" t="s">
        <v>33</v>
      </c>
      <c r="H7767" s="1">
        <v>308</v>
      </c>
    </row>
    <row r="7768" spans="1:8">
      <c r="A7768" s="4" t="str">
        <f t="shared" si="121"/>
        <v>2012Tennessee</v>
      </c>
      <c r="B7768">
        <v>2012</v>
      </c>
      <c r="C7768" t="s">
        <v>49</v>
      </c>
      <c r="D7768" s="1">
        <v>0</v>
      </c>
      <c r="E7768" s="1">
        <v>0</v>
      </c>
      <c r="F7768" s="1">
        <v>0</v>
      </c>
      <c r="G7768" t="s">
        <v>34</v>
      </c>
      <c r="H7768" s="1">
        <v>432</v>
      </c>
    </row>
    <row r="7769" spans="1:8">
      <c r="A7769" s="4" t="str">
        <f t="shared" si="121"/>
        <v>2012Tennessee</v>
      </c>
      <c r="B7769">
        <v>2012</v>
      </c>
      <c r="C7769" t="s">
        <v>49</v>
      </c>
      <c r="D7769" s="1">
        <v>0</v>
      </c>
      <c r="E7769" s="1">
        <v>0</v>
      </c>
      <c r="F7769" s="1">
        <v>0</v>
      </c>
      <c r="G7769" t="s">
        <v>35</v>
      </c>
      <c r="H7769" s="1">
        <v>735</v>
      </c>
    </row>
    <row r="7770" spans="1:8">
      <c r="A7770" s="4" t="str">
        <f t="shared" si="121"/>
        <v>2012Tennessee</v>
      </c>
      <c r="B7770">
        <v>2012</v>
      </c>
      <c r="C7770" t="s">
        <v>49</v>
      </c>
      <c r="D7770" s="1">
        <v>0</v>
      </c>
      <c r="E7770" s="1">
        <v>0</v>
      </c>
      <c r="F7770" s="1">
        <v>0</v>
      </c>
      <c r="G7770" t="s">
        <v>36</v>
      </c>
      <c r="H7770" s="1">
        <v>271</v>
      </c>
    </row>
    <row r="7771" spans="1:8">
      <c r="A7771" s="4" t="str">
        <f t="shared" si="121"/>
        <v>2012Tennessee</v>
      </c>
      <c r="B7771">
        <v>2012</v>
      </c>
      <c r="C7771" t="s">
        <v>49</v>
      </c>
      <c r="D7771" s="1">
        <v>0</v>
      </c>
      <c r="E7771" s="1">
        <v>0</v>
      </c>
      <c r="F7771" s="1">
        <v>0</v>
      </c>
      <c r="G7771" t="s">
        <v>37</v>
      </c>
      <c r="H7771" s="1">
        <v>783</v>
      </c>
    </row>
    <row r="7772" spans="1:8">
      <c r="A7772" s="4" t="str">
        <f t="shared" si="121"/>
        <v>2012Tennessee</v>
      </c>
      <c r="B7772">
        <v>2012</v>
      </c>
      <c r="C7772" t="s">
        <v>49</v>
      </c>
      <c r="D7772" s="1">
        <v>0</v>
      </c>
      <c r="E7772" s="1">
        <v>0</v>
      </c>
      <c r="F7772" s="1">
        <v>0</v>
      </c>
      <c r="G7772" t="s">
        <v>38</v>
      </c>
      <c r="H7772" s="1">
        <v>751</v>
      </c>
    </row>
    <row r="7773" spans="1:8">
      <c r="A7773" s="4" t="str">
        <f t="shared" si="121"/>
        <v>2012Tennessee</v>
      </c>
      <c r="B7773">
        <v>2012</v>
      </c>
      <c r="C7773" t="s">
        <v>49</v>
      </c>
      <c r="D7773" s="1">
        <v>0</v>
      </c>
      <c r="E7773" s="1">
        <v>0</v>
      </c>
      <c r="F7773" s="1">
        <v>0</v>
      </c>
      <c r="G7773" t="s">
        <v>39</v>
      </c>
      <c r="H7773" s="1">
        <v>6279</v>
      </c>
    </row>
    <row r="7774" spans="1:8">
      <c r="A7774" s="4" t="str">
        <f t="shared" si="121"/>
        <v>2012Tennessee</v>
      </c>
      <c r="B7774">
        <v>2012</v>
      </c>
      <c r="C7774" t="s">
        <v>49</v>
      </c>
      <c r="D7774" s="1">
        <v>0</v>
      </c>
      <c r="E7774" s="1">
        <v>0</v>
      </c>
      <c r="F7774" s="1">
        <v>0</v>
      </c>
      <c r="G7774" t="s">
        <v>40</v>
      </c>
      <c r="H7774" s="1">
        <v>5904</v>
      </c>
    </row>
    <row r="7775" spans="1:8">
      <c r="A7775" s="4" t="str">
        <f t="shared" si="121"/>
        <v>2012Tennessee</v>
      </c>
      <c r="B7775">
        <v>2012</v>
      </c>
      <c r="C7775" t="s">
        <v>49</v>
      </c>
      <c r="D7775" s="1">
        <v>0</v>
      </c>
      <c r="E7775" s="1">
        <v>0</v>
      </c>
      <c r="F7775" s="1">
        <v>0</v>
      </c>
      <c r="G7775" t="s">
        <v>41</v>
      </c>
      <c r="H7775" s="1">
        <v>7</v>
      </c>
    </row>
    <row r="7776" spans="1:8">
      <c r="A7776" s="4" t="str">
        <f t="shared" si="121"/>
        <v>2012Tennessee</v>
      </c>
      <c r="B7776">
        <v>2012</v>
      </c>
      <c r="C7776" t="s">
        <v>49</v>
      </c>
      <c r="D7776" s="1">
        <v>0</v>
      </c>
      <c r="E7776" s="1">
        <v>0</v>
      </c>
      <c r="F7776" s="1">
        <v>0</v>
      </c>
      <c r="G7776" t="s">
        <v>42</v>
      </c>
      <c r="H7776" s="1">
        <v>6200</v>
      </c>
    </row>
    <row r="7777" spans="1:8">
      <c r="A7777" s="4" t="str">
        <f t="shared" si="121"/>
        <v>2012Tennessee</v>
      </c>
      <c r="B7777">
        <v>2012</v>
      </c>
      <c r="C7777" t="s">
        <v>49</v>
      </c>
      <c r="D7777" s="1">
        <v>0</v>
      </c>
      <c r="E7777" s="1">
        <v>0</v>
      </c>
      <c r="F7777" s="1">
        <v>0</v>
      </c>
      <c r="G7777" t="s">
        <v>43</v>
      </c>
      <c r="H7777" s="1">
        <v>2495</v>
      </c>
    </row>
    <row r="7778" spans="1:8">
      <c r="A7778" s="4" t="str">
        <f t="shared" si="121"/>
        <v>2012Tennessee</v>
      </c>
      <c r="B7778">
        <v>2012</v>
      </c>
      <c r="C7778" t="s">
        <v>49</v>
      </c>
      <c r="D7778" s="1">
        <v>0</v>
      </c>
      <c r="E7778" s="1">
        <v>0</v>
      </c>
      <c r="F7778" s="1">
        <v>0</v>
      </c>
      <c r="G7778" t="s">
        <v>44</v>
      </c>
      <c r="H7778" s="1">
        <v>1080</v>
      </c>
    </row>
    <row r="7779" spans="1:8">
      <c r="A7779" s="4" t="str">
        <f t="shared" si="121"/>
        <v>2012Tennessee</v>
      </c>
      <c r="B7779">
        <v>2012</v>
      </c>
      <c r="C7779" t="s">
        <v>49</v>
      </c>
      <c r="D7779" s="1">
        <v>0</v>
      </c>
      <c r="E7779" s="1">
        <v>0</v>
      </c>
      <c r="F7779" s="1">
        <v>0</v>
      </c>
      <c r="G7779" t="s">
        <v>45</v>
      </c>
      <c r="H7779" s="1">
        <v>3329</v>
      </c>
    </row>
    <row r="7780" spans="1:8">
      <c r="A7780" s="4" t="str">
        <f t="shared" si="121"/>
        <v>2012Tennessee</v>
      </c>
      <c r="B7780">
        <v>2012</v>
      </c>
      <c r="C7780" t="s">
        <v>49</v>
      </c>
      <c r="D7780" s="1">
        <v>0</v>
      </c>
      <c r="E7780" s="1">
        <v>0</v>
      </c>
      <c r="F7780" s="1">
        <v>0</v>
      </c>
      <c r="G7780" t="s">
        <v>46</v>
      </c>
      <c r="H7780" s="1">
        <v>26</v>
      </c>
    </row>
    <row r="7781" spans="1:8">
      <c r="A7781" s="4" t="str">
        <f t="shared" si="121"/>
        <v>2012Tennessee</v>
      </c>
      <c r="B7781">
        <v>2012</v>
      </c>
      <c r="C7781" t="s">
        <v>49</v>
      </c>
      <c r="D7781" s="1">
        <v>0</v>
      </c>
      <c r="E7781" s="1">
        <v>0</v>
      </c>
      <c r="F7781" s="1">
        <v>0</v>
      </c>
      <c r="G7781" t="s">
        <v>47</v>
      </c>
      <c r="H7781" s="1">
        <v>4300</v>
      </c>
    </row>
    <row r="7782" spans="1:8">
      <c r="A7782" s="4" t="str">
        <f t="shared" si="121"/>
        <v>2012Tennessee</v>
      </c>
      <c r="B7782">
        <v>2012</v>
      </c>
      <c r="C7782" t="s">
        <v>49</v>
      </c>
      <c r="D7782" s="1">
        <v>0</v>
      </c>
      <c r="E7782" s="1">
        <v>0</v>
      </c>
      <c r="F7782" s="1">
        <v>0</v>
      </c>
      <c r="G7782" t="s">
        <v>48</v>
      </c>
      <c r="H7782" s="1">
        <v>0</v>
      </c>
    </row>
    <row r="7783" spans="1:8">
      <c r="A7783" s="4" t="str">
        <f t="shared" si="121"/>
        <v>2012Tennessee</v>
      </c>
      <c r="B7783">
        <v>2012</v>
      </c>
      <c r="C7783" t="s">
        <v>49</v>
      </c>
      <c r="D7783" s="1">
        <v>0</v>
      </c>
      <c r="E7783" s="1">
        <v>0</v>
      </c>
      <c r="F7783" s="1">
        <v>0</v>
      </c>
      <c r="G7783" t="s">
        <v>49</v>
      </c>
      <c r="H7783" s="1">
        <v>0</v>
      </c>
    </row>
    <row r="7784" spans="1:8">
      <c r="A7784" s="4" t="str">
        <f t="shared" si="121"/>
        <v>2012Tennessee</v>
      </c>
      <c r="B7784">
        <v>2012</v>
      </c>
      <c r="C7784" t="s">
        <v>49</v>
      </c>
      <c r="D7784" s="1">
        <v>0</v>
      </c>
      <c r="E7784" s="1">
        <v>0</v>
      </c>
      <c r="F7784" s="1">
        <v>0</v>
      </c>
      <c r="G7784" t="s">
        <v>50</v>
      </c>
      <c r="H7784" s="1">
        <v>8716</v>
      </c>
    </row>
    <row r="7785" spans="1:8">
      <c r="A7785" s="4" t="str">
        <f t="shared" si="121"/>
        <v>2012Tennessee</v>
      </c>
      <c r="B7785">
        <v>2012</v>
      </c>
      <c r="C7785" t="s">
        <v>49</v>
      </c>
      <c r="D7785" s="1">
        <v>0</v>
      </c>
      <c r="E7785" s="1">
        <v>0</v>
      </c>
      <c r="F7785" s="1">
        <v>0</v>
      </c>
      <c r="G7785" t="s">
        <v>51</v>
      </c>
      <c r="H7785" s="1">
        <v>784</v>
      </c>
    </row>
    <row r="7786" spans="1:8">
      <c r="A7786" s="4" t="str">
        <f t="shared" si="121"/>
        <v>2012Tennessee</v>
      </c>
      <c r="B7786">
        <v>2012</v>
      </c>
      <c r="C7786" t="s">
        <v>49</v>
      </c>
      <c r="D7786" s="1">
        <v>0</v>
      </c>
      <c r="E7786" s="1">
        <v>0</v>
      </c>
      <c r="F7786" s="1">
        <v>0</v>
      </c>
      <c r="G7786" t="s">
        <v>52</v>
      </c>
      <c r="H7786" s="1">
        <v>133</v>
      </c>
    </row>
    <row r="7787" spans="1:8">
      <c r="A7787" s="4" t="str">
        <f t="shared" si="121"/>
        <v>2012Tennessee</v>
      </c>
      <c r="B7787">
        <v>2012</v>
      </c>
      <c r="C7787" t="s">
        <v>49</v>
      </c>
      <c r="D7787" s="1">
        <v>0</v>
      </c>
      <c r="E7787" s="1">
        <v>0</v>
      </c>
      <c r="F7787" s="1">
        <v>0</v>
      </c>
      <c r="G7787" t="s">
        <v>53</v>
      </c>
      <c r="H7787" s="1">
        <v>8008</v>
      </c>
    </row>
    <row r="7788" spans="1:8">
      <c r="A7788" s="4" t="str">
        <f t="shared" si="121"/>
        <v>2012Tennessee</v>
      </c>
      <c r="B7788">
        <v>2012</v>
      </c>
      <c r="C7788" t="s">
        <v>49</v>
      </c>
      <c r="D7788" s="1">
        <v>0</v>
      </c>
      <c r="E7788" s="1">
        <v>0</v>
      </c>
      <c r="F7788" s="1">
        <v>0</v>
      </c>
      <c r="G7788" t="s">
        <v>54</v>
      </c>
      <c r="H7788" s="1">
        <v>1876</v>
      </c>
    </row>
    <row r="7789" spans="1:8">
      <c r="A7789" s="4" t="str">
        <f t="shared" si="121"/>
        <v>2012Tennessee</v>
      </c>
      <c r="B7789">
        <v>2012</v>
      </c>
      <c r="C7789" t="s">
        <v>49</v>
      </c>
      <c r="D7789" s="1">
        <v>0</v>
      </c>
      <c r="E7789" s="1">
        <v>0</v>
      </c>
      <c r="F7789" s="1">
        <v>0</v>
      </c>
      <c r="G7789" t="s">
        <v>55</v>
      </c>
      <c r="H7789" s="1">
        <v>3248</v>
      </c>
    </row>
    <row r="7790" spans="1:8">
      <c r="A7790" s="4" t="str">
        <f t="shared" si="121"/>
        <v>2012Tennessee</v>
      </c>
      <c r="B7790">
        <v>2012</v>
      </c>
      <c r="C7790" t="s">
        <v>49</v>
      </c>
      <c r="D7790" s="1">
        <v>0</v>
      </c>
      <c r="E7790" s="1">
        <v>0</v>
      </c>
      <c r="F7790" s="1">
        <v>0</v>
      </c>
      <c r="G7790" t="s">
        <v>56</v>
      </c>
      <c r="H7790" s="1">
        <v>1622</v>
      </c>
    </row>
    <row r="7791" spans="1:8">
      <c r="A7791" s="4" t="str">
        <f t="shared" si="121"/>
        <v>2012Tennessee</v>
      </c>
      <c r="B7791">
        <v>2012</v>
      </c>
      <c r="C7791" t="s">
        <v>49</v>
      </c>
      <c r="D7791" s="1">
        <v>0</v>
      </c>
      <c r="E7791" s="1">
        <v>0</v>
      </c>
      <c r="F7791" s="1">
        <v>0</v>
      </c>
      <c r="G7791" t="s">
        <v>57</v>
      </c>
      <c r="H7791" s="1">
        <v>358</v>
      </c>
    </row>
    <row r="7792" spans="1:8">
      <c r="A7792" s="4" t="str">
        <f t="shared" si="121"/>
        <v>2012Tennessee</v>
      </c>
      <c r="B7792">
        <v>2012</v>
      </c>
      <c r="C7792" t="s">
        <v>49</v>
      </c>
      <c r="D7792" s="1">
        <v>0</v>
      </c>
      <c r="E7792" s="1">
        <v>0</v>
      </c>
      <c r="F7792" s="1">
        <v>0</v>
      </c>
      <c r="G7792" t="s">
        <v>58</v>
      </c>
      <c r="H7792" s="1">
        <v>717</v>
      </c>
    </row>
    <row r="7793" spans="1:8">
      <c r="A7793" s="4" t="str">
        <f t="shared" si="121"/>
        <v>2012Texas</v>
      </c>
      <c r="B7793">
        <v>2012</v>
      </c>
      <c r="C7793" s="4" t="s">
        <v>50</v>
      </c>
      <c r="D7793" s="1">
        <v>25711791</v>
      </c>
      <c r="E7793" s="1">
        <v>21354247</v>
      </c>
      <c r="F7793" s="1">
        <v>3656070</v>
      </c>
      <c r="G7793">
        <v>0</v>
      </c>
      <c r="H7793" s="1">
        <v>0</v>
      </c>
    </row>
    <row r="7794" spans="1:8">
      <c r="A7794" s="4" t="str">
        <f t="shared" si="121"/>
        <v>2012Texas</v>
      </c>
      <c r="B7794">
        <v>2012</v>
      </c>
      <c r="C7794" t="s">
        <v>50</v>
      </c>
      <c r="D7794" s="1">
        <v>0</v>
      </c>
      <c r="E7794" s="1">
        <v>0</v>
      </c>
      <c r="F7794" s="1">
        <v>0</v>
      </c>
      <c r="G7794" t="s">
        <v>7</v>
      </c>
      <c r="H7794" s="1">
        <v>9993</v>
      </c>
    </row>
    <row r="7795" spans="1:8">
      <c r="A7795" s="4" t="str">
        <f t="shared" si="121"/>
        <v>2012Texas</v>
      </c>
      <c r="B7795">
        <v>2012</v>
      </c>
      <c r="C7795" t="s">
        <v>50</v>
      </c>
      <c r="D7795" s="1">
        <v>0</v>
      </c>
      <c r="E7795" s="1">
        <v>0</v>
      </c>
      <c r="F7795" s="1">
        <v>0</v>
      </c>
      <c r="G7795" t="s">
        <v>8</v>
      </c>
      <c r="H7795" s="1">
        <v>6759</v>
      </c>
    </row>
    <row r="7796" spans="1:8">
      <c r="A7796" s="4" t="str">
        <f t="shared" si="121"/>
        <v>2012Texas</v>
      </c>
      <c r="B7796">
        <v>2012</v>
      </c>
      <c r="C7796" t="s">
        <v>50</v>
      </c>
      <c r="D7796" s="1">
        <v>0</v>
      </c>
      <c r="E7796" s="1">
        <v>0</v>
      </c>
      <c r="F7796" s="1">
        <v>0</v>
      </c>
      <c r="G7796" t="s">
        <v>9</v>
      </c>
      <c r="H7796" s="1">
        <v>18908</v>
      </c>
    </row>
    <row r="7797" spans="1:8">
      <c r="A7797" s="4" t="str">
        <f t="shared" si="121"/>
        <v>2012Texas</v>
      </c>
      <c r="B7797">
        <v>2012</v>
      </c>
      <c r="C7797" t="s">
        <v>50</v>
      </c>
      <c r="D7797" s="1">
        <v>0</v>
      </c>
      <c r="E7797" s="1">
        <v>0</v>
      </c>
      <c r="F7797" s="1">
        <v>0</v>
      </c>
      <c r="G7797" t="s">
        <v>10</v>
      </c>
      <c r="H7797" s="1">
        <v>13781</v>
      </c>
    </row>
    <row r="7798" spans="1:8">
      <c r="A7798" s="4" t="str">
        <f t="shared" si="121"/>
        <v>2012Texas</v>
      </c>
      <c r="B7798">
        <v>2012</v>
      </c>
      <c r="C7798" t="s">
        <v>50</v>
      </c>
      <c r="D7798" s="1">
        <v>0</v>
      </c>
      <c r="E7798" s="1">
        <v>0</v>
      </c>
      <c r="F7798" s="1">
        <v>0</v>
      </c>
      <c r="G7798" t="s">
        <v>11</v>
      </c>
      <c r="H7798" s="1">
        <v>62702</v>
      </c>
    </row>
    <row r="7799" spans="1:8">
      <c r="A7799" s="4" t="str">
        <f t="shared" si="121"/>
        <v>2012Texas</v>
      </c>
      <c r="B7799">
        <v>2012</v>
      </c>
      <c r="C7799" t="s">
        <v>50</v>
      </c>
      <c r="D7799" s="1">
        <v>0</v>
      </c>
      <c r="E7799" s="1">
        <v>0</v>
      </c>
      <c r="F7799" s="1">
        <v>0</v>
      </c>
      <c r="G7799" t="s">
        <v>12</v>
      </c>
      <c r="H7799" s="1">
        <v>16616</v>
      </c>
    </row>
    <row r="7800" spans="1:8">
      <c r="A7800" s="4" t="str">
        <f t="shared" si="121"/>
        <v>2012Texas</v>
      </c>
      <c r="B7800">
        <v>2012</v>
      </c>
      <c r="C7800" t="s">
        <v>50</v>
      </c>
      <c r="D7800" s="1">
        <v>0</v>
      </c>
      <c r="E7800" s="1">
        <v>0</v>
      </c>
      <c r="F7800" s="1">
        <v>0</v>
      </c>
      <c r="G7800" t="s">
        <v>13</v>
      </c>
      <c r="H7800" s="1">
        <v>2769</v>
      </c>
    </row>
    <row r="7801" spans="1:8">
      <c r="A7801" s="4" t="str">
        <f t="shared" si="121"/>
        <v>2012Texas</v>
      </c>
      <c r="B7801">
        <v>2012</v>
      </c>
      <c r="C7801" t="s">
        <v>50</v>
      </c>
      <c r="D7801" s="1">
        <v>0</v>
      </c>
      <c r="E7801" s="1">
        <v>0</v>
      </c>
      <c r="F7801" s="1">
        <v>0</v>
      </c>
      <c r="G7801" t="s">
        <v>14</v>
      </c>
      <c r="H7801" s="1">
        <v>181</v>
      </c>
    </row>
    <row r="7802" spans="1:8">
      <c r="A7802" s="4" t="str">
        <f t="shared" si="121"/>
        <v>2012Texas</v>
      </c>
      <c r="B7802">
        <v>2012</v>
      </c>
      <c r="C7802" t="s">
        <v>50</v>
      </c>
      <c r="D7802" s="1">
        <v>0</v>
      </c>
      <c r="E7802" s="1">
        <v>0</v>
      </c>
      <c r="F7802" s="1">
        <v>0</v>
      </c>
      <c r="G7802" t="s">
        <v>15</v>
      </c>
      <c r="H7802" s="1">
        <v>1189</v>
      </c>
    </row>
    <row r="7803" spans="1:8">
      <c r="A7803" s="4" t="str">
        <f t="shared" si="121"/>
        <v>2012Texas</v>
      </c>
      <c r="B7803">
        <v>2012</v>
      </c>
      <c r="C7803" t="s">
        <v>50</v>
      </c>
      <c r="D7803" s="1">
        <v>0</v>
      </c>
      <c r="E7803" s="1">
        <v>0</v>
      </c>
      <c r="F7803" s="1">
        <v>0</v>
      </c>
      <c r="G7803" t="s">
        <v>16</v>
      </c>
      <c r="H7803" s="1">
        <v>31259</v>
      </c>
    </row>
    <row r="7804" spans="1:8">
      <c r="A7804" s="4" t="str">
        <f t="shared" si="121"/>
        <v>2012Texas</v>
      </c>
      <c r="B7804">
        <v>2012</v>
      </c>
      <c r="C7804" t="s">
        <v>50</v>
      </c>
      <c r="D7804" s="1">
        <v>0</v>
      </c>
      <c r="E7804" s="1">
        <v>0</v>
      </c>
      <c r="F7804" s="1">
        <v>0</v>
      </c>
      <c r="G7804" t="s">
        <v>17</v>
      </c>
      <c r="H7804" s="1">
        <v>20362</v>
      </c>
    </row>
    <row r="7805" spans="1:8">
      <c r="A7805" s="4" t="str">
        <f t="shared" si="121"/>
        <v>2012Texas</v>
      </c>
      <c r="B7805">
        <v>2012</v>
      </c>
      <c r="C7805" t="s">
        <v>50</v>
      </c>
      <c r="D7805" s="1">
        <v>0</v>
      </c>
      <c r="E7805" s="1">
        <v>0</v>
      </c>
      <c r="F7805" s="1">
        <v>0</v>
      </c>
      <c r="G7805" t="s">
        <v>18</v>
      </c>
      <c r="H7805" s="1">
        <v>5040</v>
      </c>
    </row>
    <row r="7806" spans="1:8">
      <c r="A7806" s="4" t="str">
        <f t="shared" si="121"/>
        <v>2012Texas</v>
      </c>
      <c r="B7806">
        <v>2012</v>
      </c>
      <c r="C7806" t="s">
        <v>50</v>
      </c>
      <c r="D7806" s="1">
        <v>0</v>
      </c>
      <c r="E7806" s="1">
        <v>0</v>
      </c>
      <c r="F7806" s="1">
        <v>0</v>
      </c>
      <c r="G7806" t="s">
        <v>19</v>
      </c>
      <c r="H7806" s="1">
        <v>2387</v>
      </c>
    </row>
    <row r="7807" spans="1:8">
      <c r="A7807" s="4" t="str">
        <f t="shared" si="121"/>
        <v>2012Texas</v>
      </c>
      <c r="B7807">
        <v>2012</v>
      </c>
      <c r="C7807" t="s">
        <v>50</v>
      </c>
      <c r="D7807" s="1">
        <v>0</v>
      </c>
      <c r="E7807" s="1">
        <v>0</v>
      </c>
      <c r="F7807" s="1">
        <v>0</v>
      </c>
      <c r="G7807" t="s">
        <v>20</v>
      </c>
      <c r="H7807" s="1">
        <v>19672</v>
      </c>
    </row>
    <row r="7808" spans="1:8">
      <c r="A7808" s="4" t="str">
        <f t="shared" si="121"/>
        <v>2012Texas</v>
      </c>
      <c r="B7808">
        <v>2012</v>
      </c>
      <c r="C7808" t="s">
        <v>50</v>
      </c>
      <c r="D7808" s="1">
        <v>0</v>
      </c>
      <c r="E7808" s="1">
        <v>0</v>
      </c>
      <c r="F7808" s="1">
        <v>0</v>
      </c>
      <c r="G7808" t="s">
        <v>21</v>
      </c>
      <c r="H7808" s="1">
        <v>8264</v>
      </c>
    </row>
    <row r="7809" spans="1:8">
      <c r="A7809" s="4" t="str">
        <f t="shared" si="121"/>
        <v>2012Texas</v>
      </c>
      <c r="B7809">
        <v>2012</v>
      </c>
      <c r="C7809" t="s">
        <v>50</v>
      </c>
      <c r="D7809" s="1">
        <v>0</v>
      </c>
      <c r="E7809" s="1">
        <v>0</v>
      </c>
      <c r="F7809" s="1">
        <v>0</v>
      </c>
      <c r="G7809" t="s">
        <v>22</v>
      </c>
      <c r="H7809" s="1">
        <v>4934</v>
      </c>
    </row>
    <row r="7810" spans="1:8">
      <c r="A7810" s="4" t="str">
        <f t="shared" si="121"/>
        <v>2012Texas</v>
      </c>
      <c r="B7810">
        <v>2012</v>
      </c>
      <c r="C7810" t="s">
        <v>50</v>
      </c>
      <c r="D7810" s="1">
        <v>0</v>
      </c>
      <c r="E7810" s="1">
        <v>0</v>
      </c>
      <c r="F7810" s="1">
        <v>0</v>
      </c>
      <c r="G7810" t="s">
        <v>23</v>
      </c>
      <c r="H7810" s="1">
        <v>12699</v>
      </c>
    </row>
    <row r="7811" spans="1:8">
      <c r="A7811" s="4" t="str">
        <f t="shared" ref="A7811:A7874" si="122">B7811&amp;C7811</f>
        <v>2012Texas</v>
      </c>
      <c r="B7811">
        <v>2012</v>
      </c>
      <c r="C7811" t="s">
        <v>50</v>
      </c>
      <c r="D7811" s="1">
        <v>0</v>
      </c>
      <c r="E7811" s="1">
        <v>0</v>
      </c>
      <c r="F7811" s="1">
        <v>0</v>
      </c>
      <c r="G7811" t="s">
        <v>24</v>
      </c>
      <c r="H7811" s="1">
        <v>6040</v>
      </c>
    </row>
    <row r="7812" spans="1:8">
      <c r="A7812" s="4" t="str">
        <f t="shared" si="122"/>
        <v>2012Texas</v>
      </c>
      <c r="B7812">
        <v>2012</v>
      </c>
      <c r="C7812" t="s">
        <v>50</v>
      </c>
      <c r="D7812" s="1">
        <v>0</v>
      </c>
      <c r="E7812" s="1">
        <v>0</v>
      </c>
      <c r="F7812" s="1">
        <v>0</v>
      </c>
      <c r="G7812" t="s">
        <v>25</v>
      </c>
      <c r="H7812" s="1">
        <v>29348</v>
      </c>
    </row>
    <row r="7813" spans="1:8">
      <c r="A7813" s="4" t="str">
        <f t="shared" si="122"/>
        <v>2012Texas</v>
      </c>
      <c r="B7813">
        <v>2012</v>
      </c>
      <c r="C7813" t="s">
        <v>50</v>
      </c>
      <c r="D7813" s="1">
        <v>0</v>
      </c>
      <c r="E7813" s="1">
        <v>0</v>
      </c>
      <c r="F7813" s="1">
        <v>0</v>
      </c>
      <c r="G7813" t="s">
        <v>26</v>
      </c>
      <c r="H7813" s="1">
        <v>1293</v>
      </c>
    </row>
    <row r="7814" spans="1:8">
      <c r="A7814" s="4" t="str">
        <f t="shared" si="122"/>
        <v>2012Texas</v>
      </c>
      <c r="B7814">
        <v>2012</v>
      </c>
      <c r="C7814" t="s">
        <v>50</v>
      </c>
      <c r="D7814" s="1">
        <v>0</v>
      </c>
      <c r="E7814" s="1">
        <v>0</v>
      </c>
      <c r="F7814" s="1">
        <v>0</v>
      </c>
      <c r="G7814" t="s">
        <v>27</v>
      </c>
      <c r="H7814" s="1">
        <v>4969</v>
      </c>
    </row>
    <row r="7815" spans="1:8">
      <c r="A7815" s="4" t="str">
        <f t="shared" si="122"/>
        <v>2012Texas</v>
      </c>
      <c r="B7815">
        <v>2012</v>
      </c>
      <c r="C7815" t="s">
        <v>50</v>
      </c>
      <c r="D7815" s="1">
        <v>0</v>
      </c>
      <c r="E7815" s="1">
        <v>0</v>
      </c>
      <c r="F7815" s="1">
        <v>0</v>
      </c>
      <c r="G7815" t="s">
        <v>28</v>
      </c>
      <c r="H7815" s="1">
        <v>4813</v>
      </c>
    </row>
    <row r="7816" spans="1:8">
      <c r="A7816" s="4" t="str">
        <f t="shared" si="122"/>
        <v>2012Texas</v>
      </c>
      <c r="B7816">
        <v>2012</v>
      </c>
      <c r="C7816" t="s">
        <v>50</v>
      </c>
      <c r="D7816" s="1">
        <v>0</v>
      </c>
      <c r="E7816" s="1">
        <v>0</v>
      </c>
      <c r="F7816" s="1">
        <v>0</v>
      </c>
      <c r="G7816" t="s">
        <v>29</v>
      </c>
      <c r="H7816" s="1">
        <v>9501</v>
      </c>
    </row>
    <row r="7817" spans="1:8">
      <c r="A7817" s="4" t="str">
        <f t="shared" si="122"/>
        <v>2012Texas</v>
      </c>
      <c r="B7817">
        <v>2012</v>
      </c>
      <c r="C7817" t="s">
        <v>50</v>
      </c>
      <c r="D7817" s="1">
        <v>0</v>
      </c>
      <c r="E7817" s="1">
        <v>0</v>
      </c>
      <c r="F7817" s="1">
        <v>0</v>
      </c>
      <c r="G7817" t="s">
        <v>30</v>
      </c>
      <c r="H7817" s="1">
        <v>2803</v>
      </c>
    </row>
    <row r="7818" spans="1:8">
      <c r="A7818" s="4" t="str">
        <f t="shared" si="122"/>
        <v>2012Texas</v>
      </c>
      <c r="B7818">
        <v>2012</v>
      </c>
      <c r="C7818" t="s">
        <v>50</v>
      </c>
      <c r="D7818" s="1">
        <v>0</v>
      </c>
      <c r="E7818" s="1">
        <v>0</v>
      </c>
      <c r="F7818" s="1">
        <v>0</v>
      </c>
      <c r="G7818" t="s">
        <v>31</v>
      </c>
      <c r="H7818" s="1">
        <v>6402</v>
      </c>
    </row>
    <row r="7819" spans="1:8">
      <c r="A7819" s="4" t="str">
        <f t="shared" si="122"/>
        <v>2012Texas</v>
      </c>
      <c r="B7819">
        <v>2012</v>
      </c>
      <c r="C7819" t="s">
        <v>50</v>
      </c>
      <c r="D7819" s="1">
        <v>0</v>
      </c>
      <c r="E7819" s="1">
        <v>0</v>
      </c>
      <c r="F7819" s="1">
        <v>0</v>
      </c>
      <c r="G7819" t="s">
        <v>32</v>
      </c>
      <c r="H7819" s="1">
        <v>12319</v>
      </c>
    </row>
    <row r="7820" spans="1:8">
      <c r="A7820" s="4" t="str">
        <f t="shared" si="122"/>
        <v>2012Texas</v>
      </c>
      <c r="B7820">
        <v>2012</v>
      </c>
      <c r="C7820" t="s">
        <v>50</v>
      </c>
      <c r="D7820" s="1">
        <v>0</v>
      </c>
      <c r="E7820" s="1">
        <v>0</v>
      </c>
      <c r="F7820" s="1">
        <v>0</v>
      </c>
      <c r="G7820" t="s">
        <v>33</v>
      </c>
      <c r="H7820" s="1">
        <v>1813</v>
      </c>
    </row>
    <row r="7821" spans="1:8">
      <c r="A7821" s="4" t="str">
        <f t="shared" si="122"/>
        <v>2012Texas</v>
      </c>
      <c r="B7821">
        <v>2012</v>
      </c>
      <c r="C7821" t="s">
        <v>50</v>
      </c>
      <c r="D7821" s="1">
        <v>0</v>
      </c>
      <c r="E7821" s="1">
        <v>0</v>
      </c>
      <c r="F7821" s="1">
        <v>0</v>
      </c>
      <c r="G7821" t="s">
        <v>34</v>
      </c>
      <c r="H7821" s="1">
        <v>4794</v>
      </c>
    </row>
    <row r="7822" spans="1:8">
      <c r="A7822" s="4" t="str">
        <f t="shared" si="122"/>
        <v>2012Texas</v>
      </c>
      <c r="B7822">
        <v>2012</v>
      </c>
      <c r="C7822" t="s">
        <v>50</v>
      </c>
      <c r="D7822" s="1">
        <v>0</v>
      </c>
      <c r="E7822" s="1">
        <v>0</v>
      </c>
      <c r="F7822" s="1">
        <v>0</v>
      </c>
      <c r="G7822" t="s">
        <v>35</v>
      </c>
      <c r="H7822" s="1">
        <v>8266</v>
      </c>
    </row>
    <row r="7823" spans="1:8">
      <c r="A7823" s="4" t="str">
        <f t="shared" si="122"/>
        <v>2012Texas</v>
      </c>
      <c r="B7823">
        <v>2012</v>
      </c>
      <c r="C7823" t="s">
        <v>50</v>
      </c>
      <c r="D7823" s="1">
        <v>0</v>
      </c>
      <c r="E7823" s="1">
        <v>0</v>
      </c>
      <c r="F7823" s="1">
        <v>0</v>
      </c>
      <c r="G7823" t="s">
        <v>36</v>
      </c>
      <c r="H7823" s="1">
        <v>761</v>
      </c>
    </row>
    <row r="7824" spans="1:8">
      <c r="A7824" s="4" t="str">
        <f t="shared" si="122"/>
        <v>2012Texas</v>
      </c>
      <c r="B7824">
        <v>2012</v>
      </c>
      <c r="C7824" t="s">
        <v>50</v>
      </c>
      <c r="D7824" s="1">
        <v>0</v>
      </c>
      <c r="E7824" s="1">
        <v>0</v>
      </c>
      <c r="F7824" s="1">
        <v>0</v>
      </c>
      <c r="G7824" t="s">
        <v>37</v>
      </c>
      <c r="H7824" s="1">
        <v>6797</v>
      </c>
    </row>
    <row r="7825" spans="1:8">
      <c r="A7825" s="4" t="str">
        <f t="shared" si="122"/>
        <v>2012Texas</v>
      </c>
      <c r="B7825">
        <v>2012</v>
      </c>
      <c r="C7825" t="s">
        <v>50</v>
      </c>
      <c r="D7825" s="1">
        <v>0</v>
      </c>
      <c r="E7825" s="1">
        <v>0</v>
      </c>
      <c r="F7825" s="1">
        <v>0</v>
      </c>
      <c r="G7825" t="s">
        <v>38</v>
      </c>
      <c r="H7825" s="1">
        <v>16762</v>
      </c>
    </row>
    <row r="7826" spans="1:8">
      <c r="A7826" s="4" t="str">
        <f t="shared" si="122"/>
        <v>2012Texas</v>
      </c>
      <c r="B7826">
        <v>2012</v>
      </c>
      <c r="C7826" t="s">
        <v>50</v>
      </c>
      <c r="D7826" s="1">
        <v>0</v>
      </c>
      <c r="E7826" s="1">
        <v>0</v>
      </c>
      <c r="F7826" s="1">
        <v>0</v>
      </c>
      <c r="G7826" t="s">
        <v>39</v>
      </c>
      <c r="H7826" s="1">
        <v>20274</v>
      </c>
    </row>
    <row r="7827" spans="1:8">
      <c r="A7827" s="4" t="str">
        <f t="shared" si="122"/>
        <v>2012Texas</v>
      </c>
      <c r="B7827">
        <v>2012</v>
      </c>
      <c r="C7827" t="s">
        <v>50</v>
      </c>
      <c r="D7827" s="1">
        <v>0</v>
      </c>
      <c r="E7827" s="1">
        <v>0</v>
      </c>
      <c r="F7827" s="1">
        <v>0</v>
      </c>
      <c r="G7827" t="s">
        <v>40</v>
      </c>
      <c r="H7827" s="1">
        <v>22660</v>
      </c>
    </row>
    <row r="7828" spans="1:8">
      <c r="A7828" s="4" t="str">
        <f t="shared" si="122"/>
        <v>2012Texas</v>
      </c>
      <c r="B7828">
        <v>2012</v>
      </c>
      <c r="C7828" t="s">
        <v>50</v>
      </c>
      <c r="D7828" s="1">
        <v>0</v>
      </c>
      <c r="E7828" s="1">
        <v>0</v>
      </c>
      <c r="F7828" s="1">
        <v>0</v>
      </c>
      <c r="G7828" t="s">
        <v>41</v>
      </c>
      <c r="H7828" s="1">
        <v>989</v>
      </c>
    </row>
    <row r="7829" spans="1:8">
      <c r="A7829" s="4" t="str">
        <f t="shared" si="122"/>
        <v>2012Texas</v>
      </c>
      <c r="B7829">
        <v>2012</v>
      </c>
      <c r="C7829" t="s">
        <v>50</v>
      </c>
      <c r="D7829" s="1">
        <v>0</v>
      </c>
      <c r="E7829" s="1">
        <v>0</v>
      </c>
      <c r="F7829" s="1">
        <v>0</v>
      </c>
      <c r="G7829" t="s">
        <v>42</v>
      </c>
      <c r="H7829" s="1">
        <v>8728</v>
      </c>
    </row>
    <row r="7830" spans="1:8">
      <c r="A7830" s="4" t="str">
        <f t="shared" si="122"/>
        <v>2012Texas</v>
      </c>
      <c r="B7830">
        <v>2012</v>
      </c>
      <c r="C7830" t="s">
        <v>50</v>
      </c>
      <c r="D7830" s="1">
        <v>0</v>
      </c>
      <c r="E7830" s="1">
        <v>0</v>
      </c>
      <c r="F7830" s="1">
        <v>0</v>
      </c>
      <c r="G7830" t="s">
        <v>43</v>
      </c>
      <c r="H7830" s="1">
        <v>26284</v>
      </c>
    </row>
    <row r="7831" spans="1:8">
      <c r="A7831" s="4" t="str">
        <f t="shared" si="122"/>
        <v>2012Texas</v>
      </c>
      <c r="B7831">
        <v>2012</v>
      </c>
      <c r="C7831" t="s">
        <v>50</v>
      </c>
      <c r="D7831" s="1">
        <v>0</v>
      </c>
      <c r="E7831" s="1">
        <v>0</v>
      </c>
      <c r="F7831" s="1">
        <v>0</v>
      </c>
      <c r="G7831" t="s">
        <v>44</v>
      </c>
      <c r="H7831" s="1">
        <v>3827</v>
      </c>
    </row>
    <row r="7832" spans="1:8">
      <c r="A7832" s="4" t="str">
        <f t="shared" si="122"/>
        <v>2012Texas</v>
      </c>
      <c r="B7832">
        <v>2012</v>
      </c>
      <c r="C7832" t="s">
        <v>50</v>
      </c>
      <c r="D7832" s="1">
        <v>0</v>
      </c>
      <c r="E7832" s="1">
        <v>0</v>
      </c>
      <c r="F7832" s="1">
        <v>0</v>
      </c>
      <c r="G7832" t="s">
        <v>45</v>
      </c>
      <c r="H7832" s="1">
        <v>10449</v>
      </c>
    </row>
    <row r="7833" spans="1:8">
      <c r="A7833" s="4" t="str">
        <f t="shared" si="122"/>
        <v>2012Texas</v>
      </c>
      <c r="B7833">
        <v>2012</v>
      </c>
      <c r="C7833" t="s">
        <v>50</v>
      </c>
      <c r="D7833" s="1">
        <v>0</v>
      </c>
      <c r="E7833" s="1">
        <v>0</v>
      </c>
      <c r="F7833" s="1">
        <v>0</v>
      </c>
      <c r="G7833" t="s">
        <v>46</v>
      </c>
      <c r="H7833" s="1">
        <v>1763</v>
      </c>
    </row>
    <row r="7834" spans="1:8">
      <c r="A7834" s="4" t="str">
        <f t="shared" si="122"/>
        <v>2012Texas</v>
      </c>
      <c r="B7834">
        <v>2012</v>
      </c>
      <c r="C7834" t="s">
        <v>50</v>
      </c>
      <c r="D7834" s="1">
        <v>0</v>
      </c>
      <c r="E7834" s="1">
        <v>0</v>
      </c>
      <c r="F7834" s="1">
        <v>0</v>
      </c>
      <c r="G7834" t="s">
        <v>47</v>
      </c>
      <c r="H7834" s="1">
        <v>4470</v>
      </c>
    </row>
    <row r="7835" spans="1:8">
      <c r="A7835" s="4" t="str">
        <f t="shared" si="122"/>
        <v>2012Texas</v>
      </c>
      <c r="B7835">
        <v>2012</v>
      </c>
      <c r="C7835" t="s">
        <v>50</v>
      </c>
      <c r="D7835" s="1">
        <v>0</v>
      </c>
      <c r="E7835" s="1">
        <v>0</v>
      </c>
      <c r="F7835" s="1">
        <v>0</v>
      </c>
      <c r="G7835" t="s">
        <v>48</v>
      </c>
      <c r="H7835" s="1">
        <v>1264</v>
      </c>
    </row>
    <row r="7836" spans="1:8">
      <c r="A7836" s="4" t="str">
        <f t="shared" si="122"/>
        <v>2012Texas</v>
      </c>
      <c r="B7836">
        <v>2012</v>
      </c>
      <c r="C7836" t="s">
        <v>50</v>
      </c>
      <c r="D7836" s="1">
        <v>0</v>
      </c>
      <c r="E7836" s="1">
        <v>0</v>
      </c>
      <c r="F7836" s="1">
        <v>0</v>
      </c>
      <c r="G7836" t="s">
        <v>49</v>
      </c>
      <c r="H7836" s="1">
        <v>10368</v>
      </c>
    </row>
    <row r="7837" spans="1:8">
      <c r="A7837" s="4" t="str">
        <f t="shared" si="122"/>
        <v>2012Texas</v>
      </c>
      <c r="B7837">
        <v>2012</v>
      </c>
      <c r="C7837" t="s">
        <v>50</v>
      </c>
      <c r="D7837" s="1">
        <v>0</v>
      </c>
      <c r="E7837" s="1">
        <v>0</v>
      </c>
      <c r="F7837" s="1">
        <v>0</v>
      </c>
      <c r="G7837" t="s">
        <v>50</v>
      </c>
      <c r="H7837" s="1">
        <v>0</v>
      </c>
    </row>
    <row r="7838" spans="1:8">
      <c r="A7838" s="4" t="str">
        <f t="shared" si="122"/>
        <v>2012Texas</v>
      </c>
      <c r="B7838">
        <v>2012</v>
      </c>
      <c r="C7838" t="s">
        <v>50</v>
      </c>
      <c r="D7838" s="1">
        <v>0</v>
      </c>
      <c r="E7838" s="1">
        <v>0</v>
      </c>
      <c r="F7838" s="1">
        <v>0</v>
      </c>
      <c r="G7838" t="s">
        <v>51</v>
      </c>
      <c r="H7838" s="1">
        <v>4610</v>
      </c>
    </row>
    <row r="7839" spans="1:8">
      <c r="A7839" s="4" t="str">
        <f t="shared" si="122"/>
        <v>2012Texas</v>
      </c>
      <c r="B7839">
        <v>2012</v>
      </c>
      <c r="C7839" t="s">
        <v>50</v>
      </c>
      <c r="D7839" s="1">
        <v>0</v>
      </c>
      <c r="E7839" s="1">
        <v>0</v>
      </c>
      <c r="F7839" s="1">
        <v>0</v>
      </c>
      <c r="G7839" t="s">
        <v>52</v>
      </c>
      <c r="H7839" s="1">
        <v>113</v>
      </c>
    </row>
    <row r="7840" spans="1:8">
      <c r="A7840" s="4" t="str">
        <f t="shared" si="122"/>
        <v>2012Texas</v>
      </c>
      <c r="B7840">
        <v>2012</v>
      </c>
      <c r="C7840" t="s">
        <v>50</v>
      </c>
      <c r="D7840" s="1">
        <v>0</v>
      </c>
      <c r="E7840" s="1">
        <v>0</v>
      </c>
      <c r="F7840" s="1">
        <v>0</v>
      </c>
      <c r="G7840" t="s">
        <v>53</v>
      </c>
      <c r="H7840" s="1">
        <v>17734</v>
      </c>
    </row>
    <row r="7841" spans="1:8">
      <c r="A7841" s="4" t="str">
        <f t="shared" si="122"/>
        <v>2012Texas</v>
      </c>
      <c r="B7841">
        <v>2012</v>
      </c>
      <c r="C7841" t="s">
        <v>50</v>
      </c>
      <c r="D7841" s="1">
        <v>0</v>
      </c>
      <c r="E7841" s="1">
        <v>0</v>
      </c>
      <c r="F7841" s="1">
        <v>0</v>
      </c>
      <c r="G7841" t="s">
        <v>54</v>
      </c>
      <c r="H7841" s="1">
        <v>11630</v>
      </c>
    </row>
    <row r="7842" spans="1:8">
      <c r="A7842" s="4" t="str">
        <f t="shared" si="122"/>
        <v>2012Texas</v>
      </c>
      <c r="B7842">
        <v>2012</v>
      </c>
      <c r="C7842" t="s">
        <v>50</v>
      </c>
      <c r="D7842" s="1">
        <v>0</v>
      </c>
      <c r="E7842" s="1">
        <v>0</v>
      </c>
      <c r="F7842" s="1">
        <v>0</v>
      </c>
      <c r="G7842" t="s">
        <v>55</v>
      </c>
      <c r="H7842" s="1">
        <v>1729</v>
      </c>
    </row>
    <row r="7843" spans="1:8">
      <c r="A7843" s="4" t="str">
        <f t="shared" si="122"/>
        <v>2012Texas</v>
      </c>
      <c r="B7843">
        <v>2012</v>
      </c>
      <c r="C7843" t="s">
        <v>50</v>
      </c>
      <c r="D7843" s="1">
        <v>0</v>
      </c>
      <c r="E7843" s="1">
        <v>0</v>
      </c>
      <c r="F7843" s="1">
        <v>0</v>
      </c>
      <c r="G7843" t="s">
        <v>56</v>
      </c>
      <c r="H7843" s="1">
        <v>4192</v>
      </c>
    </row>
    <row r="7844" spans="1:8">
      <c r="A7844" s="4" t="str">
        <f t="shared" si="122"/>
        <v>2012Texas</v>
      </c>
      <c r="B7844">
        <v>2012</v>
      </c>
      <c r="C7844" t="s">
        <v>50</v>
      </c>
      <c r="D7844" s="1">
        <v>0</v>
      </c>
      <c r="E7844" s="1">
        <v>0</v>
      </c>
      <c r="F7844" s="1">
        <v>0</v>
      </c>
      <c r="G7844" t="s">
        <v>57</v>
      </c>
      <c r="H7844" s="1">
        <v>2472</v>
      </c>
    </row>
    <row r="7845" spans="1:8">
      <c r="A7845" s="4" t="str">
        <f t="shared" si="122"/>
        <v>2012Texas</v>
      </c>
      <c r="B7845">
        <v>2012</v>
      </c>
      <c r="C7845" t="s">
        <v>50</v>
      </c>
      <c r="D7845" s="1">
        <v>0</v>
      </c>
      <c r="E7845" s="1">
        <v>0</v>
      </c>
      <c r="F7845" s="1">
        <v>0</v>
      </c>
      <c r="G7845" t="s">
        <v>58</v>
      </c>
      <c r="H7845" s="1">
        <v>4435</v>
      </c>
    </row>
    <row r="7846" spans="1:8">
      <c r="A7846" s="4" t="str">
        <f t="shared" si="122"/>
        <v>2012Utah</v>
      </c>
      <c r="B7846">
        <v>2012</v>
      </c>
      <c r="C7846" s="4" t="s">
        <v>51</v>
      </c>
      <c r="D7846" s="1">
        <v>2805440</v>
      </c>
      <c r="E7846" s="1">
        <v>2324019</v>
      </c>
      <c r="F7846" s="1">
        <v>373980</v>
      </c>
      <c r="G7846">
        <v>0</v>
      </c>
      <c r="H7846" s="1">
        <v>0</v>
      </c>
    </row>
    <row r="7847" spans="1:8">
      <c r="A7847" s="4" t="str">
        <f t="shared" si="122"/>
        <v>2012Utah</v>
      </c>
      <c r="B7847">
        <v>2012</v>
      </c>
      <c r="C7847" t="s">
        <v>51</v>
      </c>
      <c r="D7847" s="1">
        <v>0</v>
      </c>
      <c r="E7847" s="1">
        <v>0</v>
      </c>
      <c r="F7847" s="1">
        <v>0</v>
      </c>
      <c r="G7847" t="s">
        <v>7</v>
      </c>
      <c r="H7847" s="1">
        <v>126</v>
      </c>
    </row>
    <row r="7848" spans="1:8">
      <c r="A7848" s="4" t="str">
        <f t="shared" si="122"/>
        <v>2012Utah</v>
      </c>
      <c r="B7848">
        <v>2012</v>
      </c>
      <c r="C7848" t="s">
        <v>51</v>
      </c>
      <c r="D7848" s="1">
        <v>0</v>
      </c>
      <c r="E7848" s="1">
        <v>0</v>
      </c>
      <c r="F7848" s="1">
        <v>0</v>
      </c>
      <c r="G7848" t="s">
        <v>8</v>
      </c>
      <c r="H7848" s="1">
        <v>2819</v>
      </c>
    </row>
    <row r="7849" spans="1:8">
      <c r="A7849" s="4" t="str">
        <f t="shared" si="122"/>
        <v>2012Utah</v>
      </c>
      <c r="B7849">
        <v>2012</v>
      </c>
      <c r="C7849" t="s">
        <v>51</v>
      </c>
      <c r="D7849" s="1">
        <v>0</v>
      </c>
      <c r="E7849" s="1">
        <v>0</v>
      </c>
      <c r="F7849" s="1">
        <v>0</v>
      </c>
      <c r="G7849" t="s">
        <v>9</v>
      </c>
      <c r="H7849" s="1">
        <v>7966</v>
      </c>
    </row>
    <row r="7850" spans="1:8">
      <c r="A7850" s="4" t="str">
        <f t="shared" si="122"/>
        <v>2012Utah</v>
      </c>
      <c r="B7850">
        <v>2012</v>
      </c>
      <c r="C7850" t="s">
        <v>51</v>
      </c>
      <c r="D7850" s="1">
        <v>0</v>
      </c>
      <c r="E7850" s="1">
        <v>0</v>
      </c>
      <c r="F7850" s="1">
        <v>0</v>
      </c>
      <c r="G7850" t="s">
        <v>10</v>
      </c>
      <c r="H7850" s="1">
        <v>361</v>
      </c>
    </row>
    <row r="7851" spans="1:8">
      <c r="A7851" s="4" t="str">
        <f t="shared" si="122"/>
        <v>2012Utah</v>
      </c>
      <c r="B7851">
        <v>2012</v>
      </c>
      <c r="C7851" t="s">
        <v>51</v>
      </c>
      <c r="D7851" s="1">
        <v>0</v>
      </c>
      <c r="E7851" s="1">
        <v>0</v>
      </c>
      <c r="F7851" s="1">
        <v>0</v>
      </c>
      <c r="G7851" t="s">
        <v>11</v>
      </c>
      <c r="H7851" s="1">
        <v>15286</v>
      </c>
    </row>
    <row r="7852" spans="1:8">
      <c r="A7852" s="4" t="str">
        <f t="shared" si="122"/>
        <v>2012Utah</v>
      </c>
      <c r="B7852">
        <v>2012</v>
      </c>
      <c r="C7852" t="s">
        <v>51</v>
      </c>
      <c r="D7852" s="1">
        <v>0</v>
      </c>
      <c r="E7852" s="1">
        <v>0</v>
      </c>
      <c r="F7852" s="1">
        <v>0</v>
      </c>
      <c r="G7852" t="s">
        <v>12</v>
      </c>
      <c r="H7852" s="1">
        <v>5350</v>
      </c>
    </row>
    <row r="7853" spans="1:8">
      <c r="A7853" s="4" t="str">
        <f t="shared" si="122"/>
        <v>2012Utah</v>
      </c>
      <c r="B7853">
        <v>2012</v>
      </c>
      <c r="C7853" t="s">
        <v>51</v>
      </c>
      <c r="D7853" s="1">
        <v>0</v>
      </c>
      <c r="E7853" s="1">
        <v>0</v>
      </c>
      <c r="F7853" s="1">
        <v>0</v>
      </c>
      <c r="G7853" t="s">
        <v>13</v>
      </c>
      <c r="H7853" s="1">
        <v>142</v>
      </c>
    </row>
    <row r="7854" spans="1:8">
      <c r="A7854" s="4" t="str">
        <f t="shared" si="122"/>
        <v>2012Utah</v>
      </c>
      <c r="B7854">
        <v>2012</v>
      </c>
      <c r="C7854" t="s">
        <v>51</v>
      </c>
      <c r="D7854" s="1">
        <v>0</v>
      </c>
      <c r="E7854" s="1">
        <v>0</v>
      </c>
      <c r="F7854" s="1">
        <v>0</v>
      </c>
      <c r="G7854" t="s">
        <v>14</v>
      </c>
      <c r="H7854" s="1">
        <v>0</v>
      </c>
    </row>
    <row r="7855" spans="1:8">
      <c r="A7855" s="4" t="str">
        <f t="shared" si="122"/>
        <v>2012Utah</v>
      </c>
      <c r="B7855">
        <v>2012</v>
      </c>
      <c r="C7855" t="s">
        <v>51</v>
      </c>
      <c r="D7855" s="1">
        <v>0</v>
      </c>
      <c r="E7855" s="1">
        <v>0</v>
      </c>
      <c r="F7855" s="1">
        <v>0</v>
      </c>
      <c r="G7855" t="s">
        <v>15</v>
      </c>
      <c r="H7855" s="1">
        <v>0</v>
      </c>
    </row>
    <row r="7856" spans="1:8">
      <c r="A7856" s="4" t="str">
        <f t="shared" si="122"/>
        <v>2012Utah</v>
      </c>
      <c r="B7856">
        <v>2012</v>
      </c>
      <c r="C7856" t="s">
        <v>51</v>
      </c>
      <c r="D7856" s="1">
        <v>0</v>
      </c>
      <c r="E7856" s="1">
        <v>0</v>
      </c>
      <c r="F7856" s="1">
        <v>0</v>
      </c>
      <c r="G7856" t="s">
        <v>16</v>
      </c>
      <c r="H7856" s="1">
        <v>2428</v>
      </c>
    </row>
    <row r="7857" spans="1:8">
      <c r="A7857" s="4" t="str">
        <f t="shared" si="122"/>
        <v>2012Utah</v>
      </c>
      <c r="B7857">
        <v>2012</v>
      </c>
      <c r="C7857" t="s">
        <v>51</v>
      </c>
      <c r="D7857" s="1">
        <v>0</v>
      </c>
      <c r="E7857" s="1">
        <v>0</v>
      </c>
      <c r="F7857" s="1">
        <v>0</v>
      </c>
      <c r="G7857" t="s">
        <v>17</v>
      </c>
      <c r="H7857" s="1">
        <v>1142</v>
      </c>
    </row>
    <row r="7858" spans="1:8">
      <c r="A7858" s="4" t="str">
        <f t="shared" si="122"/>
        <v>2012Utah</v>
      </c>
      <c r="B7858">
        <v>2012</v>
      </c>
      <c r="C7858" t="s">
        <v>51</v>
      </c>
      <c r="D7858" s="1">
        <v>0</v>
      </c>
      <c r="E7858" s="1">
        <v>0</v>
      </c>
      <c r="F7858" s="1">
        <v>0</v>
      </c>
      <c r="G7858" t="s">
        <v>18</v>
      </c>
      <c r="H7858" s="1">
        <v>1436</v>
      </c>
    </row>
    <row r="7859" spans="1:8">
      <c r="A7859" s="4" t="str">
        <f t="shared" si="122"/>
        <v>2012Utah</v>
      </c>
      <c r="B7859">
        <v>2012</v>
      </c>
      <c r="C7859" t="s">
        <v>51</v>
      </c>
      <c r="D7859" s="1">
        <v>0</v>
      </c>
      <c r="E7859" s="1">
        <v>0</v>
      </c>
      <c r="F7859" s="1">
        <v>0</v>
      </c>
      <c r="G7859" t="s">
        <v>19</v>
      </c>
      <c r="H7859" s="1">
        <v>5129</v>
      </c>
    </row>
    <row r="7860" spans="1:8">
      <c r="A7860" s="4" t="str">
        <f t="shared" si="122"/>
        <v>2012Utah</v>
      </c>
      <c r="B7860">
        <v>2012</v>
      </c>
      <c r="C7860" t="s">
        <v>51</v>
      </c>
      <c r="D7860" s="1">
        <v>0</v>
      </c>
      <c r="E7860" s="1">
        <v>0</v>
      </c>
      <c r="F7860" s="1">
        <v>0</v>
      </c>
      <c r="G7860" t="s">
        <v>20</v>
      </c>
      <c r="H7860" s="1">
        <v>1588</v>
      </c>
    </row>
    <row r="7861" spans="1:8">
      <c r="A7861" s="4" t="str">
        <f t="shared" si="122"/>
        <v>2012Utah</v>
      </c>
      <c r="B7861">
        <v>2012</v>
      </c>
      <c r="C7861" t="s">
        <v>51</v>
      </c>
      <c r="D7861" s="1">
        <v>0</v>
      </c>
      <c r="E7861" s="1">
        <v>0</v>
      </c>
      <c r="F7861" s="1">
        <v>0</v>
      </c>
      <c r="G7861" t="s">
        <v>21</v>
      </c>
      <c r="H7861" s="1">
        <v>475</v>
      </c>
    </row>
    <row r="7862" spans="1:8">
      <c r="A7862" s="4" t="str">
        <f t="shared" si="122"/>
        <v>2012Utah</v>
      </c>
      <c r="B7862">
        <v>2012</v>
      </c>
      <c r="C7862" t="s">
        <v>51</v>
      </c>
      <c r="D7862" s="1">
        <v>0</v>
      </c>
      <c r="E7862" s="1">
        <v>0</v>
      </c>
      <c r="F7862" s="1">
        <v>0</v>
      </c>
      <c r="G7862" t="s">
        <v>22</v>
      </c>
      <c r="H7862" s="1">
        <v>2791</v>
      </c>
    </row>
    <row r="7863" spans="1:8">
      <c r="A7863" s="4" t="str">
        <f t="shared" si="122"/>
        <v>2012Utah</v>
      </c>
      <c r="B7863">
        <v>2012</v>
      </c>
      <c r="C7863" t="s">
        <v>51</v>
      </c>
      <c r="D7863" s="1">
        <v>0</v>
      </c>
      <c r="E7863" s="1">
        <v>0</v>
      </c>
      <c r="F7863" s="1">
        <v>0</v>
      </c>
      <c r="G7863" t="s">
        <v>23</v>
      </c>
      <c r="H7863" s="1">
        <v>398</v>
      </c>
    </row>
    <row r="7864" spans="1:8">
      <c r="A7864" s="4" t="str">
        <f t="shared" si="122"/>
        <v>2012Utah</v>
      </c>
      <c r="B7864">
        <v>2012</v>
      </c>
      <c r="C7864" t="s">
        <v>51</v>
      </c>
      <c r="D7864" s="1">
        <v>0</v>
      </c>
      <c r="E7864" s="1">
        <v>0</v>
      </c>
      <c r="F7864" s="1">
        <v>0</v>
      </c>
      <c r="G7864" t="s">
        <v>24</v>
      </c>
      <c r="H7864" s="1">
        <v>217</v>
      </c>
    </row>
    <row r="7865" spans="1:8">
      <c r="A7865" s="4" t="str">
        <f t="shared" si="122"/>
        <v>2012Utah</v>
      </c>
      <c r="B7865">
        <v>2012</v>
      </c>
      <c r="C7865" t="s">
        <v>51</v>
      </c>
      <c r="D7865" s="1">
        <v>0</v>
      </c>
      <c r="E7865" s="1">
        <v>0</v>
      </c>
      <c r="F7865" s="1">
        <v>0</v>
      </c>
      <c r="G7865" t="s">
        <v>25</v>
      </c>
      <c r="H7865" s="1">
        <v>345</v>
      </c>
    </row>
    <row r="7866" spans="1:8">
      <c r="A7866" s="4" t="str">
        <f t="shared" si="122"/>
        <v>2012Utah</v>
      </c>
      <c r="B7866">
        <v>2012</v>
      </c>
      <c r="C7866" t="s">
        <v>51</v>
      </c>
      <c r="D7866" s="1">
        <v>0</v>
      </c>
      <c r="E7866" s="1">
        <v>0</v>
      </c>
      <c r="F7866" s="1">
        <v>0</v>
      </c>
      <c r="G7866" t="s">
        <v>26</v>
      </c>
      <c r="H7866" s="1">
        <v>380</v>
      </c>
    </row>
    <row r="7867" spans="1:8">
      <c r="A7867" s="4" t="str">
        <f t="shared" si="122"/>
        <v>2012Utah</v>
      </c>
      <c r="B7867">
        <v>2012</v>
      </c>
      <c r="C7867" t="s">
        <v>51</v>
      </c>
      <c r="D7867" s="1">
        <v>0</v>
      </c>
      <c r="E7867" s="1">
        <v>0</v>
      </c>
      <c r="F7867" s="1">
        <v>0</v>
      </c>
      <c r="G7867" t="s">
        <v>27</v>
      </c>
      <c r="H7867" s="1">
        <v>613</v>
      </c>
    </row>
    <row r="7868" spans="1:8">
      <c r="A7868" s="4" t="str">
        <f t="shared" si="122"/>
        <v>2012Utah</v>
      </c>
      <c r="B7868">
        <v>2012</v>
      </c>
      <c r="C7868" t="s">
        <v>51</v>
      </c>
      <c r="D7868" s="1">
        <v>0</v>
      </c>
      <c r="E7868" s="1">
        <v>0</v>
      </c>
      <c r="F7868" s="1">
        <v>0</v>
      </c>
      <c r="G7868" t="s">
        <v>28</v>
      </c>
      <c r="H7868" s="1">
        <v>1503</v>
      </c>
    </row>
    <row r="7869" spans="1:8">
      <c r="A7869" s="4" t="str">
        <f t="shared" si="122"/>
        <v>2012Utah</v>
      </c>
      <c r="B7869">
        <v>2012</v>
      </c>
      <c r="C7869" t="s">
        <v>51</v>
      </c>
      <c r="D7869" s="1">
        <v>0</v>
      </c>
      <c r="E7869" s="1">
        <v>0</v>
      </c>
      <c r="F7869" s="1">
        <v>0</v>
      </c>
      <c r="G7869" t="s">
        <v>29</v>
      </c>
      <c r="H7869" s="1">
        <v>1670</v>
      </c>
    </row>
    <row r="7870" spans="1:8">
      <c r="A7870" s="4" t="str">
        <f t="shared" si="122"/>
        <v>2012Utah</v>
      </c>
      <c r="B7870">
        <v>2012</v>
      </c>
      <c r="C7870" t="s">
        <v>51</v>
      </c>
      <c r="D7870" s="1">
        <v>0</v>
      </c>
      <c r="E7870" s="1">
        <v>0</v>
      </c>
      <c r="F7870" s="1">
        <v>0</v>
      </c>
      <c r="G7870" t="s">
        <v>30</v>
      </c>
      <c r="H7870" s="1">
        <v>385</v>
      </c>
    </row>
    <row r="7871" spans="1:8">
      <c r="A7871" s="4" t="str">
        <f t="shared" si="122"/>
        <v>2012Utah</v>
      </c>
      <c r="B7871">
        <v>2012</v>
      </c>
      <c r="C7871" t="s">
        <v>51</v>
      </c>
      <c r="D7871" s="1">
        <v>0</v>
      </c>
      <c r="E7871" s="1">
        <v>0</v>
      </c>
      <c r="F7871" s="1">
        <v>0</v>
      </c>
      <c r="G7871" t="s">
        <v>31</v>
      </c>
      <c r="H7871" s="1">
        <v>284</v>
      </c>
    </row>
    <row r="7872" spans="1:8">
      <c r="A7872" s="4" t="str">
        <f t="shared" si="122"/>
        <v>2012Utah</v>
      </c>
      <c r="B7872">
        <v>2012</v>
      </c>
      <c r="C7872" t="s">
        <v>51</v>
      </c>
      <c r="D7872" s="1">
        <v>0</v>
      </c>
      <c r="E7872" s="1">
        <v>0</v>
      </c>
      <c r="F7872" s="1">
        <v>0</v>
      </c>
      <c r="G7872" t="s">
        <v>32</v>
      </c>
      <c r="H7872" s="1">
        <v>1553</v>
      </c>
    </row>
    <row r="7873" spans="1:8">
      <c r="A7873" s="4" t="str">
        <f t="shared" si="122"/>
        <v>2012Utah</v>
      </c>
      <c r="B7873">
        <v>2012</v>
      </c>
      <c r="C7873" t="s">
        <v>51</v>
      </c>
      <c r="D7873" s="1">
        <v>0</v>
      </c>
      <c r="E7873" s="1">
        <v>0</v>
      </c>
      <c r="F7873" s="1">
        <v>0</v>
      </c>
      <c r="G7873" t="s">
        <v>33</v>
      </c>
      <c r="H7873" s="1">
        <v>1057</v>
      </c>
    </row>
    <row r="7874" spans="1:8">
      <c r="A7874" s="4" t="str">
        <f t="shared" si="122"/>
        <v>2012Utah</v>
      </c>
      <c r="B7874">
        <v>2012</v>
      </c>
      <c r="C7874" t="s">
        <v>51</v>
      </c>
      <c r="D7874" s="1">
        <v>0</v>
      </c>
      <c r="E7874" s="1">
        <v>0</v>
      </c>
      <c r="F7874" s="1">
        <v>0</v>
      </c>
      <c r="G7874" t="s">
        <v>34</v>
      </c>
      <c r="H7874" s="1">
        <v>489</v>
      </c>
    </row>
    <row r="7875" spans="1:8">
      <c r="A7875" s="4" t="str">
        <f t="shared" ref="A7875:A7938" si="123">B7875&amp;C7875</f>
        <v>2012Utah</v>
      </c>
      <c r="B7875">
        <v>2012</v>
      </c>
      <c r="C7875" t="s">
        <v>51</v>
      </c>
      <c r="D7875" s="1">
        <v>0</v>
      </c>
      <c r="E7875" s="1">
        <v>0</v>
      </c>
      <c r="F7875" s="1">
        <v>0</v>
      </c>
      <c r="G7875" t="s">
        <v>35</v>
      </c>
      <c r="H7875" s="1">
        <v>5391</v>
      </c>
    </row>
    <row r="7876" spans="1:8">
      <c r="A7876" s="4" t="str">
        <f t="shared" si="123"/>
        <v>2012Utah</v>
      </c>
      <c r="B7876">
        <v>2012</v>
      </c>
      <c r="C7876" t="s">
        <v>51</v>
      </c>
      <c r="D7876" s="1">
        <v>0</v>
      </c>
      <c r="E7876" s="1">
        <v>0</v>
      </c>
      <c r="F7876" s="1">
        <v>0</v>
      </c>
      <c r="G7876" t="s">
        <v>36</v>
      </c>
      <c r="H7876" s="1">
        <v>507</v>
      </c>
    </row>
    <row r="7877" spans="1:8">
      <c r="A7877" s="4" t="str">
        <f t="shared" si="123"/>
        <v>2012Utah</v>
      </c>
      <c r="B7877">
        <v>2012</v>
      </c>
      <c r="C7877" t="s">
        <v>51</v>
      </c>
      <c r="D7877" s="1">
        <v>0</v>
      </c>
      <c r="E7877" s="1">
        <v>0</v>
      </c>
      <c r="F7877" s="1">
        <v>0</v>
      </c>
      <c r="G7877" t="s">
        <v>37</v>
      </c>
      <c r="H7877" s="1">
        <v>437</v>
      </c>
    </row>
    <row r="7878" spans="1:8">
      <c r="A7878" s="4" t="str">
        <f t="shared" si="123"/>
        <v>2012Utah</v>
      </c>
      <c r="B7878">
        <v>2012</v>
      </c>
      <c r="C7878" t="s">
        <v>51</v>
      </c>
      <c r="D7878" s="1">
        <v>0</v>
      </c>
      <c r="E7878" s="1">
        <v>0</v>
      </c>
      <c r="F7878" s="1">
        <v>0</v>
      </c>
      <c r="G7878" t="s">
        <v>38</v>
      </c>
      <c r="H7878" s="1">
        <v>686</v>
      </c>
    </row>
    <row r="7879" spans="1:8">
      <c r="A7879" s="4" t="str">
        <f t="shared" si="123"/>
        <v>2012Utah</v>
      </c>
      <c r="B7879">
        <v>2012</v>
      </c>
      <c r="C7879" t="s">
        <v>51</v>
      </c>
      <c r="D7879" s="1">
        <v>0</v>
      </c>
      <c r="E7879" s="1">
        <v>0</v>
      </c>
      <c r="F7879" s="1">
        <v>0</v>
      </c>
      <c r="G7879" t="s">
        <v>39</v>
      </c>
      <c r="H7879" s="1">
        <v>2129</v>
      </c>
    </row>
    <row r="7880" spans="1:8">
      <c r="A7880" s="4" t="str">
        <f t="shared" si="123"/>
        <v>2012Utah</v>
      </c>
      <c r="B7880">
        <v>2012</v>
      </c>
      <c r="C7880" t="s">
        <v>51</v>
      </c>
      <c r="D7880" s="1">
        <v>0</v>
      </c>
      <c r="E7880" s="1">
        <v>0</v>
      </c>
      <c r="F7880" s="1">
        <v>0</v>
      </c>
      <c r="G7880" t="s">
        <v>40</v>
      </c>
      <c r="H7880" s="1">
        <v>842</v>
      </c>
    </row>
    <row r="7881" spans="1:8">
      <c r="A7881" s="4" t="str">
        <f t="shared" si="123"/>
        <v>2012Utah</v>
      </c>
      <c r="B7881">
        <v>2012</v>
      </c>
      <c r="C7881" t="s">
        <v>51</v>
      </c>
      <c r="D7881" s="1">
        <v>0</v>
      </c>
      <c r="E7881" s="1">
        <v>0</v>
      </c>
      <c r="F7881" s="1">
        <v>0</v>
      </c>
      <c r="G7881" t="s">
        <v>41</v>
      </c>
      <c r="H7881" s="1">
        <v>175</v>
      </c>
    </row>
    <row r="7882" spans="1:8">
      <c r="A7882" s="4" t="str">
        <f t="shared" si="123"/>
        <v>2012Utah</v>
      </c>
      <c r="B7882">
        <v>2012</v>
      </c>
      <c r="C7882" t="s">
        <v>51</v>
      </c>
      <c r="D7882" s="1">
        <v>0</v>
      </c>
      <c r="E7882" s="1">
        <v>0</v>
      </c>
      <c r="F7882" s="1">
        <v>0</v>
      </c>
      <c r="G7882" t="s">
        <v>42</v>
      </c>
      <c r="H7882" s="1">
        <v>1875</v>
      </c>
    </row>
    <row r="7883" spans="1:8">
      <c r="A7883" s="4" t="str">
        <f t="shared" si="123"/>
        <v>2012Utah</v>
      </c>
      <c r="B7883">
        <v>2012</v>
      </c>
      <c r="C7883" t="s">
        <v>51</v>
      </c>
      <c r="D7883" s="1">
        <v>0</v>
      </c>
      <c r="E7883" s="1">
        <v>0</v>
      </c>
      <c r="F7883" s="1">
        <v>0</v>
      </c>
      <c r="G7883" t="s">
        <v>43</v>
      </c>
      <c r="H7883" s="1">
        <v>1338</v>
      </c>
    </row>
    <row r="7884" spans="1:8">
      <c r="A7884" s="4" t="str">
        <f t="shared" si="123"/>
        <v>2012Utah</v>
      </c>
      <c r="B7884">
        <v>2012</v>
      </c>
      <c r="C7884" t="s">
        <v>51</v>
      </c>
      <c r="D7884" s="1">
        <v>0</v>
      </c>
      <c r="E7884" s="1">
        <v>0</v>
      </c>
      <c r="F7884" s="1">
        <v>0</v>
      </c>
      <c r="G7884" t="s">
        <v>44</v>
      </c>
      <c r="H7884" s="1">
        <v>4089</v>
      </c>
    </row>
    <row r="7885" spans="1:8">
      <c r="A7885" s="4" t="str">
        <f t="shared" si="123"/>
        <v>2012Utah</v>
      </c>
      <c r="B7885">
        <v>2012</v>
      </c>
      <c r="C7885" t="s">
        <v>51</v>
      </c>
      <c r="D7885" s="1">
        <v>0</v>
      </c>
      <c r="E7885" s="1">
        <v>0</v>
      </c>
      <c r="F7885" s="1">
        <v>0</v>
      </c>
      <c r="G7885" t="s">
        <v>45</v>
      </c>
      <c r="H7885" s="1">
        <v>944</v>
      </c>
    </row>
    <row r="7886" spans="1:8">
      <c r="A7886" s="4" t="str">
        <f t="shared" si="123"/>
        <v>2012Utah</v>
      </c>
      <c r="B7886">
        <v>2012</v>
      </c>
      <c r="C7886" t="s">
        <v>51</v>
      </c>
      <c r="D7886" s="1">
        <v>0</v>
      </c>
      <c r="E7886" s="1">
        <v>0</v>
      </c>
      <c r="F7886" s="1">
        <v>0</v>
      </c>
      <c r="G7886" t="s">
        <v>46</v>
      </c>
      <c r="H7886" s="1">
        <v>351</v>
      </c>
    </row>
    <row r="7887" spans="1:8">
      <c r="A7887" s="4" t="str">
        <f t="shared" si="123"/>
        <v>2012Utah</v>
      </c>
      <c r="B7887">
        <v>2012</v>
      </c>
      <c r="C7887" t="s">
        <v>51</v>
      </c>
      <c r="D7887" s="1">
        <v>0</v>
      </c>
      <c r="E7887" s="1">
        <v>0</v>
      </c>
      <c r="F7887" s="1">
        <v>0</v>
      </c>
      <c r="G7887" t="s">
        <v>47</v>
      </c>
      <c r="H7887" s="1">
        <v>60</v>
      </c>
    </row>
    <row r="7888" spans="1:8">
      <c r="A7888" s="4" t="str">
        <f t="shared" si="123"/>
        <v>2012Utah</v>
      </c>
      <c r="B7888">
        <v>2012</v>
      </c>
      <c r="C7888" t="s">
        <v>51</v>
      </c>
      <c r="D7888" s="1">
        <v>0</v>
      </c>
      <c r="E7888" s="1">
        <v>0</v>
      </c>
      <c r="F7888" s="1">
        <v>0</v>
      </c>
      <c r="G7888" t="s">
        <v>48</v>
      </c>
      <c r="H7888" s="1">
        <v>47</v>
      </c>
    </row>
    <row r="7889" spans="1:8">
      <c r="A7889" s="4" t="str">
        <f t="shared" si="123"/>
        <v>2012Utah</v>
      </c>
      <c r="B7889">
        <v>2012</v>
      </c>
      <c r="C7889" t="s">
        <v>51</v>
      </c>
      <c r="D7889" s="1">
        <v>0</v>
      </c>
      <c r="E7889" s="1">
        <v>0</v>
      </c>
      <c r="F7889" s="1">
        <v>0</v>
      </c>
      <c r="G7889" t="s">
        <v>49</v>
      </c>
      <c r="H7889" s="1">
        <v>863</v>
      </c>
    </row>
    <row r="7890" spans="1:8">
      <c r="A7890" s="4" t="str">
        <f t="shared" si="123"/>
        <v>2012Utah</v>
      </c>
      <c r="B7890">
        <v>2012</v>
      </c>
      <c r="C7890" t="s">
        <v>51</v>
      </c>
      <c r="D7890" s="1">
        <v>0</v>
      </c>
      <c r="E7890" s="1">
        <v>0</v>
      </c>
      <c r="F7890" s="1">
        <v>0</v>
      </c>
      <c r="G7890" t="s">
        <v>50</v>
      </c>
      <c r="H7890" s="1">
        <v>3605</v>
      </c>
    </row>
    <row r="7891" spans="1:8">
      <c r="A7891" s="4" t="str">
        <f t="shared" si="123"/>
        <v>2012Utah</v>
      </c>
      <c r="B7891">
        <v>2012</v>
      </c>
      <c r="C7891" t="s">
        <v>51</v>
      </c>
      <c r="D7891" s="1">
        <v>0</v>
      </c>
      <c r="E7891" s="1">
        <v>0</v>
      </c>
      <c r="F7891" s="1">
        <v>0</v>
      </c>
      <c r="G7891" t="s">
        <v>51</v>
      </c>
      <c r="H7891" s="1">
        <v>0</v>
      </c>
    </row>
    <row r="7892" spans="1:8">
      <c r="A7892" s="4" t="str">
        <f t="shared" si="123"/>
        <v>2012Utah</v>
      </c>
      <c r="B7892">
        <v>2012</v>
      </c>
      <c r="C7892" t="s">
        <v>51</v>
      </c>
      <c r="D7892" s="1">
        <v>0</v>
      </c>
      <c r="E7892" s="1">
        <v>0</v>
      </c>
      <c r="F7892" s="1">
        <v>0</v>
      </c>
      <c r="G7892" t="s">
        <v>52</v>
      </c>
      <c r="H7892" s="1">
        <v>39</v>
      </c>
    </row>
    <row r="7893" spans="1:8">
      <c r="A7893" s="4" t="str">
        <f t="shared" si="123"/>
        <v>2012Utah</v>
      </c>
      <c r="B7893">
        <v>2012</v>
      </c>
      <c r="C7893" t="s">
        <v>51</v>
      </c>
      <c r="D7893" s="1">
        <v>0</v>
      </c>
      <c r="E7893" s="1">
        <v>0</v>
      </c>
      <c r="F7893" s="1">
        <v>0</v>
      </c>
      <c r="G7893" t="s">
        <v>53</v>
      </c>
      <c r="H7893" s="1">
        <v>1369</v>
      </c>
    </row>
    <row r="7894" spans="1:8">
      <c r="A7894" s="4" t="str">
        <f t="shared" si="123"/>
        <v>2012Utah</v>
      </c>
      <c r="B7894">
        <v>2012</v>
      </c>
      <c r="C7894" t="s">
        <v>51</v>
      </c>
      <c r="D7894" s="1">
        <v>0</v>
      </c>
      <c r="E7894" s="1">
        <v>0</v>
      </c>
      <c r="F7894" s="1">
        <v>0</v>
      </c>
      <c r="G7894" t="s">
        <v>54</v>
      </c>
      <c r="H7894" s="1">
        <v>3529</v>
      </c>
    </row>
    <row r="7895" spans="1:8">
      <c r="A7895" s="4" t="str">
        <f t="shared" si="123"/>
        <v>2012Utah</v>
      </c>
      <c r="B7895">
        <v>2012</v>
      </c>
      <c r="C7895" t="s">
        <v>51</v>
      </c>
      <c r="D7895" s="1">
        <v>0</v>
      </c>
      <c r="E7895" s="1">
        <v>0</v>
      </c>
      <c r="F7895" s="1">
        <v>0</v>
      </c>
      <c r="G7895" t="s">
        <v>55</v>
      </c>
      <c r="H7895" s="1">
        <v>0</v>
      </c>
    </row>
    <row r="7896" spans="1:8">
      <c r="A7896" s="4" t="str">
        <f t="shared" si="123"/>
        <v>2012Utah</v>
      </c>
      <c r="B7896">
        <v>2012</v>
      </c>
      <c r="C7896" t="s">
        <v>51</v>
      </c>
      <c r="D7896" s="1">
        <v>0</v>
      </c>
      <c r="E7896" s="1">
        <v>0</v>
      </c>
      <c r="F7896" s="1">
        <v>0</v>
      </c>
      <c r="G7896" t="s">
        <v>56</v>
      </c>
      <c r="H7896" s="1">
        <v>1445</v>
      </c>
    </row>
    <row r="7897" spans="1:8">
      <c r="A7897" s="4" t="str">
        <f t="shared" si="123"/>
        <v>2012Utah</v>
      </c>
      <c r="B7897">
        <v>2012</v>
      </c>
      <c r="C7897" t="s">
        <v>51</v>
      </c>
      <c r="D7897" s="1">
        <v>0</v>
      </c>
      <c r="E7897" s="1">
        <v>0</v>
      </c>
      <c r="F7897" s="1">
        <v>0</v>
      </c>
      <c r="G7897" t="s">
        <v>57</v>
      </c>
      <c r="H7897" s="1">
        <v>2216</v>
      </c>
    </row>
    <row r="7898" spans="1:8">
      <c r="A7898" s="4" t="str">
        <f t="shared" si="123"/>
        <v>2012Utah</v>
      </c>
      <c r="B7898">
        <v>2012</v>
      </c>
      <c r="C7898" t="s">
        <v>51</v>
      </c>
      <c r="D7898" s="1">
        <v>0</v>
      </c>
      <c r="E7898" s="1">
        <v>0</v>
      </c>
      <c r="F7898" s="1">
        <v>0</v>
      </c>
      <c r="G7898" t="s">
        <v>58</v>
      </c>
      <c r="H7898" s="1">
        <v>239</v>
      </c>
    </row>
    <row r="7899" spans="1:8">
      <c r="A7899" s="4" t="str">
        <f t="shared" si="123"/>
        <v>2012Vermont</v>
      </c>
      <c r="B7899">
        <v>2012</v>
      </c>
      <c r="C7899" s="4" t="s">
        <v>52</v>
      </c>
      <c r="D7899" s="1">
        <v>620224</v>
      </c>
      <c r="E7899" s="1">
        <v>532237</v>
      </c>
      <c r="F7899" s="1">
        <v>61242</v>
      </c>
      <c r="G7899">
        <v>0</v>
      </c>
      <c r="H7899" s="1">
        <v>0</v>
      </c>
    </row>
    <row r="7900" spans="1:8">
      <c r="A7900" s="4" t="str">
        <f t="shared" si="123"/>
        <v>2012Vermont</v>
      </c>
      <c r="B7900">
        <v>2012</v>
      </c>
      <c r="C7900" t="s">
        <v>52</v>
      </c>
      <c r="D7900" s="1">
        <v>0</v>
      </c>
      <c r="E7900" s="1">
        <v>0</v>
      </c>
      <c r="F7900" s="1">
        <v>0</v>
      </c>
      <c r="G7900" t="s">
        <v>7</v>
      </c>
      <c r="H7900" s="1">
        <v>16</v>
      </c>
    </row>
    <row r="7901" spans="1:8">
      <c r="A7901" s="4" t="str">
        <f t="shared" si="123"/>
        <v>2012Vermont</v>
      </c>
      <c r="B7901">
        <v>2012</v>
      </c>
      <c r="C7901" t="s">
        <v>52</v>
      </c>
      <c r="D7901" s="1">
        <v>0</v>
      </c>
      <c r="E7901" s="1">
        <v>0</v>
      </c>
      <c r="F7901" s="1">
        <v>0</v>
      </c>
      <c r="G7901" t="s">
        <v>8</v>
      </c>
      <c r="H7901" s="1">
        <v>93</v>
      </c>
    </row>
    <row r="7902" spans="1:8">
      <c r="A7902" s="4" t="str">
        <f t="shared" si="123"/>
        <v>2012Vermont</v>
      </c>
      <c r="B7902">
        <v>2012</v>
      </c>
      <c r="C7902" t="s">
        <v>52</v>
      </c>
      <c r="D7902" s="1">
        <v>0</v>
      </c>
      <c r="E7902" s="1">
        <v>0</v>
      </c>
      <c r="F7902" s="1">
        <v>0</v>
      </c>
      <c r="G7902" t="s">
        <v>9</v>
      </c>
      <c r="H7902" s="1">
        <v>127</v>
      </c>
    </row>
    <row r="7903" spans="1:8">
      <c r="A7903" s="4" t="str">
        <f t="shared" si="123"/>
        <v>2012Vermont</v>
      </c>
      <c r="B7903">
        <v>2012</v>
      </c>
      <c r="C7903" t="s">
        <v>52</v>
      </c>
      <c r="D7903" s="1">
        <v>0</v>
      </c>
      <c r="E7903" s="1">
        <v>0</v>
      </c>
      <c r="F7903" s="1">
        <v>0</v>
      </c>
      <c r="G7903" t="s">
        <v>10</v>
      </c>
      <c r="H7903" s="1">
        <v>0</v>
      </c>
    </row>
    <row r="7904" spans="1:8">
      <c r="A7904" s="4" t="str">
        <f t="shared" si="123"/>
        <v>2012Vermont</v>
      </c>
      <c r="B7904">
        <v>2012</v>
      </c>
      <c r="C7904" t="s">
        <v>52</v>
      </c>
      <c r="D7904" s="1">
        <v>0</v>
      </c>
      <c r="E7904" s="1">
        <v>0</v>
      </c>
      <c r="F7904" s="1">
        <v>0</v>
      </c>
      <c r="G7904" t="s">
        <v>11</v>
      </c>
      <c r="H7904" s="1">
        <v>1112</v>
      </c>
    </row>
    <row r="7905" spans="1:8">
      <c r="A7905" s="4" t="str">
        <f t="shared" si="123"/>
        <v>2012Vermont</v>
      </c>
      <c r="B7905">
        <v>2012</v>
      </c>
      <c r="C7905" t="s">
        <v>52</v>
      </c>
      <c r="D7905" s="1">
        <v>0</v>
      </c>
      <c r="E7905" s="1">
        <v>0</v>
      </c>
      <c r="F7905" s="1">
        <v>0</v>
      </c>
      <c r="G7905" t="s">
        <v>12</v>
      </c>
      <c r="H7905" s="1">
        <v>382</v>
      </c>
    </row>
    <row r="7906" spans="1:8">
      <c r="A7906" s="4" t="str">
        <f t="shared" si="123"/>
        <v>2012Vermont</v>
      </c>
      <c r="B7906">
        <v>2012</v>
      </c>
      <c r="C7906" t="s">
        <v>52</v>
      </c>
      <c r="D7906" s="1">
        <v>0</v>
      </c>
      <c r="E7906" s="1">
        <v>0</v>
      </c>
      <c r="F7906" s="1">
        <v>0</v>
      </c>
      <c r="G7906" t="s">
        <v>13</v>
      </c>
      <c r="H7906" s="1">
        <v>1626</v>
      </c>
    </row>
    <row r="7907" spans="1:8">
      <c r="A7907" s="4" t="str">
        <f t="shared" si="123"/>
        <v>2012Vermont</v>
      </c>
      <c r="B7907">
        <v>2012</v>
      </c>
      <c r="C7907" t="s">
        <v>52</v>
      </c>
      <c r="D7907" s="1">
        <v>0</v>
      </c>
      <c r="E7907" s="1">
        <v>0</v>
      </c>
      <c r="F7907" s="1">
        <v>0</v>
      </c>
      <c r="G7907" t="s">
        <v>14</v>
      </c>
      <c r="H7907" s="1">
        <v>0</v>
      </c>
    </row>
    <row r="7908" spans="1:8">
      <c r="A7908" s="4" t="str">
        <f t="shared" si="123"/>
        <v>2012Vermont</v>
      </c>
      <c r="B7908">
        <v>2012</v>
      </c>
      <c r="C7908" t="s">
        <v>52</v>
      </c>
      <c r="D7908" s="1">
        <v>0</v>
      </c>
      <c r="E7908" s="1">
        <v>0</v>
      </c>
      <c r="F7908" s="1">
        <v>0</v>
      </c>
      <c r="G7908" t="s">
        <v>15</v>
      </c>
      <c r="H7908" s="1">
        <v>116</v>
      </c>
    </row>
    <row r="7909" spans="1:8">
      <c r="A7909" s="4" t="str">
        <f t="shared" si="123"/>
        <v>2012Vermont</v>
      </c>
      <c r="B7909">
        <v>2012</v>
      </c>
      <c r="C7909" t="s">
        <v>52</v>
      </c>
      <c r="D7909" s="1">
        <v>0</v>
      </c>
      <c r="E7909" s="1">
        <v>0</v>
      </c>
      <c r="F7909" s="1">
        <v>0</v>
      </c>
      <c r="G7909" t="s">
        <v>16</v>
      </c>
      <c r="H7909" s="1">
        <v>966</v>
      </c>
    </row>
    <row r="7910" spans="1:8">
      <c r="A7910" s="4" t="str">
        <f t="shared" si="123"/>
        <v>2012Vermont</v>
      </c>
      <c r="B7910">
        <v>2012</v>
      </c>
      <c r="C7910" t="s">
        <v>52</v>
      </c>
      <c r="D7910" s="1">
        <v>0</v>
      </c>
      <c r="E7910" s="1">
        <v>0</v>
      </c>
      <c r="F7910" s="1">
        <v>0</v>
      </c>
      <c r="G7910" t="s">
        <v>17</v>
      </c>
      <c r="H7910" s="1">
        <v>56</v>
      </c>
    </row>
    <row r="7911" spans="1:8">
      <c r="A7911" s="4" t="str">
        <f t="shared" si="123"/>
        <v>2012Vermont</v>
      </c>
      <c r="B7911">
        <v>2012</v>
      </c>
      <c r="C7911" t="s">
        <v>52</v>
      </c>
      <c r="D7911" s="1">
        <v>0</v>
      </c>
      <c r="E7911" s="1">
        <v>0</v>
      </c>
      <c r="F7911" s="1">
        <v>0</v>
      </c>
      <c r="G7911" t="s">
        <v>18</v>
      </c>
      <c r="H7911" s="1">
        <v>6</v>
      </c>
    </row>
    <row r="7912" spans="1:8">
      <c r="A7912" s="4" t="str">
        <f t="shared" si="123"/>
        <v>2012Vermont</v>
      </c>
      <c r="B7912">
        <v>2012</v>
      </c>
      <c r="C7912" t="s">
        <v>52</v>
      </c>
      <c r="D7912" s="1">
        <v>0</v>
      </c>
      <c r="E7912" s="1">
        <v>0</v>
      </c>
      <c r="F7912" s="1">
        <v>0</v>
      </c>
      <c r="G7912" t="s">
        <v>19</v>
      </c>
      <c r="H7912" s="1">
        <v>0</v>
      </c>
    </row>
    <row r="7913" spans="1:8">
      <c r="A7913" s="4" t="str">
        <f t="shared" si="123"/>
        <v>2012Vermont</v>
      </c>
      <c r="B7913">
        <v>2012</v>
      </c>
      <c r="C7913" t="s">
        <v>52</v>
      </c>
      <c r="D7913" s="1">
        <v>0</v>
      </c>
      <c r="E7913" s="1">
        <v>0</v>
      </c>
      <c r="F7913" s="1">
        <v>0</v>
      </c>
      <c r="G7913" t="s">
        <v>20</v>
      </c>
      <c r="H7913" s="1">
        <v>230</v>
      </c>
    </row>
    <row r="7914" spans="1:8">
      <c r="A7914" s="4" t="str">
        <f t="shared" si="123"/>
        <v>2012Vermont</v>
      </c>
      <c r="B7914">
        <v>2012</v>
      </c>
      <c r="C7914" t="s">
        <v>52</v>
      </c>
      <c r="D7914" s="1">
        <v>0</v>
      </c>
      <c r="E7914" s="1">
        <v>0</v>
      </c>
      <c r="F7914" s="1">
        <v>0</v>
      </c>
      <c r="G7914" t="s">
        <v>21</v>
      </c>
      <c r="H7914" s="1">
        <v>68</v>
      </c>
    </row>
    <row r="7915" spans="1:8">
      <c r="A7915" s="4" t="str">
        <f t="shared" si="123"/>
        <v>2012Vermont</v>
      </c>
      <c r="B7915">
        <v>2012</v>
      </c>
      <c r="C7915" t="s">
        <v>52</v>
      </c>
      <c r="D7915" s="1">
        <v>0</v>
      </c>
      <c r="E7915" s="1">
        <v>0</v>
      </c>
      <c r="F7915" s="1">
        <v>0</v>
      </c>
      <c r="G7915" t="s">
        <v>22</v>
      </c>
      <c r="H7915" s="1">
        <v>30</v>
      </c>
    </row>
    <row r="7916" spans="1:8">
      <c r="A7916" s="4" t="str">
        <f t="shared" si="123"/>
        <v>2012Vermont</v>
      </c>
      <c r="B7916">
        <v>2012</v>
      </c>
      <c r="C7916" t="s">
        <v>52</v>
      </c>
      <c r="D7916" s="1">
        <v>0</v>
      </c>
      <c r="E7916" s="1">
        <v>0</v>
      </c>
      <c r="F7916" s="1">
        <v>0</v>
      </c>
      <c r="G7916" t="s">
        <v>23</v>
      </c>
      <c r="H7916" s="1">
        <v>0</v>
      </c>
    </row>
    <row r="7917" spans="1:8">
      <c r="A7917" s="4" t="str">
        <f t="shared" si="123"/>
        <v>2012Vermont</v>
      </c>
      <c r="B7917">
        <v>2012</v>
      </c>
      <c r="C7917" t="s">
        <v>52</v>
      </c>
      <c r="D7917" s="1">
        <v>0</v>
      </c>
      <c r="E7917" s="1">
        <v>0</v>
      </c>
      <c r="F7917" s="1">
        <v>0</v>
      </c>
      <c r="G7917" t="s">
        <v>24</v>
      </c>
      <c r="H7917" s="1">
        <v>1243</v>
      </c>
    </row>
    <row r="7918" spans="1:8">
      <c r="A7918" s="4" t="str">
        <f t="shared" si="123"/>
        <v>2012Vermont</v>
      </c>
      <c r="B7918">
        <v>2012</v>
      </c>
      <c r="C7918" t="s">
        <v>52</v>
      </c>
      <c r="D7918" s="1">
        <v>0</v>
      </c>
      <c r="E7918" s="1">
        <v>0</v>
      </c>
      <c r="F7918" s="1">
        <v>0</v>
      </c>
      <c r="G7918" t="s">
        <v>25</v>
      </c>
      <c r="H7918" s="1">
        <v>73</v>
      </c>
    </row>
    <row r="7919" spans="1:8">
      <c r="A7919" s="4" t="str">
        <f t="shared" si="123"/>
        <v>2012Vermont</v>
      </c>
      <c r="B7919">
        <v>2012</v>
      </c>
      <c r="C7919" t="s">
        <v>52</v>
      </c>
      <c r="D7919" s="1">
        <v>0</v>
      </c>
      <c r="E7919" s="1">
        <v>0</v>
      </c>
      <c r="F7919" s="1">
        <v>0</v>
      </c>
      <c r="G7919" t="s">
        <v>26</v>
      </c>
      <c r="H7919" s="1">
        <v>883</v>
      </c>
    </row>
    <row r="7920" spans="1:8">
      <c r="A7920" s="4" t="str">
        <f t="shared" si="123"/>
        <v>2012Vermont</v>
      </c>
      <c r="B7920">
        <v>2012</v>
      </c>
      <c r="C7920" t="s">
        <v>52</v>
      </c>
      <c r="D7920" s="1">
        <v>0</v>
      </c>
      <c r="E7920" s="1">
        <v>0</v>
      </c>
      <c r="F7920" s="1">
        <v>0</v>
      </c>
      <c r="G7920" t="s">
        <v>27</v>
      </c>
      <c r="H7920" s="1">
        <v>862</v>
      </c>
    </row>
    <row r="7921" spans="1:8">
      <c r="A7921" s="4" t="str">
        <f t="shared" si="123"/>
        <v>2012Vermont</v>
      </c>
      <c r="B7921">
        <v>2012</v>
      </c>
      <c r="C7921" t="s">
        <v>52</v>
      </c>
      <c r="D7921" s="1">
        <v>0</v>
      </c>
      <c r="E7921" s="1">
        <v>0</v>
      </c>
      <c r="F7921" s="1">
        <v>0</v>
      </c>
      <c r="G7921" t="s">
        <v>28</v>
      </c>
      <c r="H7921" s="1">
        <v>3318</v>
      </c>
    </row>
    <row r="7922" spans="1:8">
      <c r="A7922" s="4" t="str">
        <f t="shared" si="123"/>
        <v>2012Vermont</v>
      </c>
      <c r="B7922">
        <v>2012</v>
      </c>
      <c r="C7922" t="s">
        <v>52</v>
      </c>
      <c r="D7922" s="1">
        <v>0</v>
      </c>
      <c r="E7922" s="1">
        <v>0</v>
      </c>
      <c r="F7922" s="1">
        <v>0</v>
      </c>
      <c r="G7922" t="s">
        <v>29</v>
      </c>
      <c r="H7922" s="1">
        <v>284</v>
      </c>
    </row>
    <row r="7923" spans="1:8">
      <c r="A7923" s="4" t="str">
        <f t="shared" si="123"/>
        <v>2012Vermont</v>
      </c>
      <c r="B7923">
        <v>2012</v>
      </c>
      <c r="C7923" t="s">
        <v>52</v>
      </c>
      <c r="D7923" s="1">
        <v>0</v>
      </c>
      <c r="E7923" s="1">
        <v>0</v>
      </c>
      <c r="F7923" s="1">
        <v>0</v>
      </c>
      <c r="G7923" t="s">
        <v>30</v>
      </c>
      <c r="H7923" s="1">
        <v>315</v>
      </c>
    </row>
    <row r="7924" spans="1:8">
      <c r="A7924" s="4" t="str">
        <f t="shared" si="123"/>
        <v>2012Vermont</v>
      </c>
      <c r="B7924">
        <v>2012</v>
      </c>
      <c r="C7924" t="s">
        <v>52</v>
      </c>
      <c r="D7924" s="1">
        <v>0</v>
      </c>
      <c r="E7924" s="1">
        <v>0</v>
      </c>
      <c r="F7924" s="1">
        <v>0</v>
      </c>
      <c r="G7924" t="s">
        <v>31</v>
      </c>
      <c r="H7924" s="1">
        <v>0</v>
      </c>
    </row>
    <row r="7925" spans="1:8">
      <c r="A7925" s="4" t="str">
        <f t="shared" si="123"/>
        <v>2012Vermont</v>
      </c>
      <c r="B7925">
        <v>2012</v>
      </c>
      <c r="C7925" t="s">
        <v>52</v>
      </c>
      <c r="D7925" s="1">
        <v>0</v>
      </c>
      <c r="E7925" s="1">
        <v>0</v>
      </c>
      <c r="F7925" s="1">
        <v>0</v>
      </c>
      <c r="G7925" t="s">
        <v>32</v>
      </c>
      <c r="H7925" s="1">
        <v>23</v>
      </c>
    </row>
    <row r="7926" spans="1:8">
      <c r="A7926" s="4" t="str">
        <f t="shared" si="123"/>
        <v>2012Vermont</v>
      </c>
      <c r="B7926">
        <v>2012</v>
      </c>
      <c r="C7926" t="s">
        <v>52</v>
      </c>
      <c r="D7926" s="1">
        <v>0</v>
      </c>
      <c r="E7926" s="1">
        <v>0</v>
      </c>
      <c r="F7926" s="1">
        <v>0</v>
      </c>
      <c r="G7926" t="s">
        <v>33</v>
      </c>
      <c r="H7926" s="1">
        <v>147</v>
      </c>
    </row>
    <row r="7927" spans="1:8">
      <c r="A7927" s="4" t="str">
        <f t="shared" si="123"/>
        <v>2012Vermont</v>
      </c>
      <c r="B7927">
        <v>2012</v>
      </c>
      <c r="C7927" t="s">
        <v>52</v>
      </c>
      <c r="D7927" s="1">
        <v>0</v>
      </c>
      <c r="E7927" s="1">
        <v>0</v>
      </c>
      <c r="F7927" s="1">
        <v>0</v>
      </c>
      <c r="G7927" t="s">
        <v>34</v>
      </c>
      <c r="H7927" s="1">
        <v>0</v>
      </c>
    </row>
    <row r="7928" spans="1:8">
      <c r="A7928" s="4" t="str">
        <f t="shared" si="123"/>
        <v>2012Vermont</v>
      </c>
      <c r="B7928">
        <v>2012</v>
      </c>
      <c r="C7928" t="s">
        <v>52</v>
      </c>
      <c r="D7928" s="1">
        <v>0</v>
      </c>
      <c r="E7928" s="1">
        <v>0</v>
      </c>
      <c r="F7928" s="1">
        <v>0</v>
      </c>
      <c r="G7928" t="s">
        <v>35</v>
      </c>
      <c r="H7928" s="1">
        <v>17</v>
      </c>
    </row>
    <row r="7929" spans="1:8">
      <c r="A7929" s="4" t="str">
        <f t="shared" si="123"/>
        <v>2012Vermont</v>
      </c>
      <c r="B7929">
        <v>2012</v>
      </c>
      <c r="C7929" t="s">
        <v>52</v>
      </c>
      <c r="D7929" s="1">
        <v>0</v>
      </c>
      <c r="E7929" s="1">
        <v>0</v>
      </c>
      <c r="F7929" s="1">
        <v>0</v>
      </c>
      <c r="G7929" t="s">
        <v>36</v>
      </c>
      <c r="H7929" s="1">
        <v>2893</v>
      </c>
    </row>
    <row r="7930" spans="1:8">
      <c r="A7930" s="4" t="str">
        <f t="shared" si="123"/>
        <v>2012Vermont</v>
      </c>
      <c r="B7930">
        <v>2012</v>
      </c>
      <c r="C7930" t="s">
        <v>52</v>
      </c>
      <c r="D7930" s="1">
        <v>0</v>
      </c>
      <c r="E7930" s="1">
        <v>0</v>
      </c>
      <c r="F7930" s="1">
        <v>0</v>
      </c>
      <c r="G7930" t="s">
        <v>37</v>
      </c>
      <c r="H7930" s="1">
        <v>833</v>
      </c>
    </row>
    <row r="7931" spans="1:8">
      <c r="A7931" s="4" t="str">
        <f t="shared" si="123"/>
        <v>2012Vermont</v>
      </c>
      <c r="B7931">
        <v>2012</v>
      </c>
      <c r="C7931" t="s">
        <v>52</v>
      </c>
      <c r="D7931" s="1">
        <v>0</v>
      </c>
      <c r="E7931" s="1">
        <v>0</v>
      </c>
      <c r="F7931" s="1">
        <v>0</v>
      </c>
      <c r="G7931" t="s">
        <v>38</v>
      </c>
      <c r="H7931" s="1">
        <v>74</v>
      </c>
    </row>
    <row r="7932" spans="1:8">
      <c r="A7932" s="4" t="str">
        <f t="shared" si="123"/>
        <v>2012Vermont</v>
      </c>
      <c r="B7932">
        <v>2012</v>
      </c>
      <c r="C7932" t="s">
        <v>52</v>
      </c>
      <c r="D7932" s="1">
        <v>0</v>
      </c>
      <c r="E7932" s="1">
        <v>0</v>
      </c>
      <c r="F7932" s="1">
        <v>0</v>
      </c>
      <c r="G7932" t="s">
        <v>39</v>
      </c>
      <c r="H7932" s="1">
        <v>4780</v>
      </c>
    </row>
    <row r="7933" spans="1:8">
      <c r="A7933" s="4" t="str">
        <f t="shared" si="123"/>
        <v>2012Vermont</v>
      </c>
      <c r="B7933">
        <v>2012</v>
      </c>
      <c r="C7933" t="s">
        <v>52</v>
      </c>
      <c r="D7933" s="1">
        <v>0</v>
      </c>
      <c r="E7933" s="1">
        <v>0</v>
      </c>
      <c r="F7933" s="1">
        <v>0</v>
      </c>
      <c r="G7933" t="s">
        <v>40</v>
      </c>
      <c r="H7933" s="1">
        <v>328</v>
      </c>
    </row>
    <row r="7934" spans="1:8">
      <c r="A7934" s="4" t="str">
        <f t="shared" si="123"/>
        <v>2012Vermont</v>
      </c>
      <c r="B7934">
        <v>2012</v>
      </c>
      <c r="C7934" t="s">
        <v>52</v>
      </c>
      <c r="D7934" s="1">
        <v>0</v>
      </c>
      <c r="E7934" s="1">
        <v>0</v>
      </c>
      <c r="F7934" s="1">
        <v>0</v>
      </c>
      <c r="G7934" t="s">
        <v>41</v>
      </c>
      <c r="H7934" s="1">
        <v>0</v>
      </c>
    </row>
    <row r="7935" spans="1:8">
      <c r="A7935" s="4" t="str">
        <f t="shared" si="123"/>
        <v>2012Vermont</v>
      </c>
      <c r="B7935">
        <v>2012</v>
      </c>
      <c r="C7935" t="s">
        <v>52</v>
      </c>
      <c r="D7935" s="1">
        <v>0</v>
      </c>
      <c r="E7935" s="1">
        <v>0</v>
      </c>
      <c r="F7935" s="1">
        <v>0</v>
      </c>
      <c r="G7935" t="s">
        <v>42</v>
      </c>
      <c r="H7935" s="1">
        <v>214</v>
      </c>
    </row>
    <row r="7936" spans="1:8">
      <c r="A7936" s="4" t="str">
        <f t="shared" si="123"/>
        <v>2012Vermont</v>
      </c>
      <c r="B7936">
        <v>2012</v>
      </c>
      <c r="C7936" t="s">
        <v>52</v>
      </c>
      <c r="D7936" s="1">
        <v>0</v>
      </c>
      <c r="E7936" s="1">
        <v>0</v>
      </c>
      <c r="F7936" s="1">
        <v>0</v>
      </c>
      <c r="G7936" t="s">
        <v>43</v>
      </c>
      <c r="H7936" s="1">
        <v>11</v>
      </c>
    </row>
    <row r="7937" spans="1:8">
      <c r="A7937" s="4" t="str">
        <f t="shared" si="123"/>
        <v>2012Vermont</v>
      </c>
      <c r="B7937">
        <v>2012</v>
      </c>
      <c r="C7937" t="s">
        <v>52</v>
      </c>
      <c r="D7937" s="1">
        <v>0</v>
      </c>
      <c r="E7937" s="1">
        <v>0</v>
      </c>
      <c r="F7937" s="1">
        <v>0</v>
      </c>
      <c r="G7937" t="s">
        <v>44</v>
      </c>
      <c r="H7937" s="1">
        <v>26</v>
      </c>
    </row>
    <row r="7938" spans="1:8">
      <c r="A7938" s="4" t="str">
        <f t="shared" si="123"/>
        <v>2012Vermont</v>
      </c>
      <c r="B7938">
        <v>2012</v>
      </c>
      <c r="C7938" t="s">
        <v>52</v>
      </c>
      <c r="D7938" s="1">
        <v>0</v>
      </c>
      <c r="E7938" s="1">
        <v>0</v>
      </c>
      <c r="F7938" s="1">
        <v>0</v>
      </c>
      <c r="G7938" t="s">
        <v>45</v>
      </c>
      <c r="H7938" s="1">
        <v>935</v>
      </c>
    </row>
    <row r="7939" spans="1:8">
      <c r="A7939" s="4" t="str">
        <f t="shared" ref="A7939:A8002" si="124">B7939&amp;C7939</f>
        <v>2012Vermont</v>
      </c>
      <c r="B7939">
        <v>2012</v>
      </c>
      <c r="C7939" t="s">
        <v>52</v>
      </c>
      <c r="D7939" s="1">
        <v>0</v>
      </c>
      <c r="E7939" s="1">
        <v>0</v>
      </c>
      <c r="F7939" s="1">
        <v>0</v>
      </c>
      <c r="G7939" t="s">
        <v>46</v>
      </c>
      <c r="H7939" s="1">
        <v>341</v>
      </c>
    </row>
    <row r="7940" spans="1:8">
      <c r="A7940" s="4" t="str">
        <f t="shared" si="124"/>
        <v>2012Vermont</v>
      </c>
      <c r="B7940">
        <v>2012</v>
      </c>
      <c r="C7940" t="s">
        <v>52</v>
      </c>
      <c r="D7940" s="1">
        <v>0</v>
      </c>
      <c r="E7940" s="1">
        <v>0</v>
      </c>
      <c r="F7940" s="1">
        <v>0</v>
      </c>
      <c r="G7940" t="s">
        <v>47</v>
      </c>
      <c r="H7940" s="1">
        <v>124</v>
      </c>
    </row>
    <row r="7941" spans="1:8">
      <c r="A7941" s="4" t="str">
        <f t="shared" si="124"/>
        <v>2012Vermont</v>
      </c>
      <c r="B7941">
        <v>2012</v>
      </c>
      <c r="C7941" t="s">
        <v>52</v>
      </c>
      <c r="D7941" s="1">
        <v>0</v>
      </c>
      <c r="E7941" s="1">
        <v>0</v>
      </c>
      <c r="F7941" s="1">
        <v>0</v>
      </c>
      <c r="G7941" t="s">
        <v>48</v>
      </c>
      <c r="H7941" s="1">
        <v>39</v>
      </c>
    </row>
    <row r="7942" spans="1:8">
      <c r="A7942" s="4" t="str">
        <f t="shared" si="124"/>
        <v>2012Vermont</v>
      </c>
      <c r="B7942">
        <v>2012</v>
      </c>
      <c r="C7942" t="s">
        <v>52</v>
      </c>
      <c r="D7942" s="1">
        <v>0</v>
      </c>
      <c r="E7942" s="1">
        <v>0</v>
      </c>
      <c r="F7942" s="1">
        <v>0</v>
      </c>
      <c r="G7942" t="s">
        <v>49</v>
      </c>
      <c r="H7942" s="1">
        <v>193</v>
      </c>
    </row>
    <row r="7943" spans="1:8">
      <c r="A7943" s="4" t="str">
        <f t="shared" si="124"/>
        <v>2012Vermont</v>
      </c>
      <c r="B7943">
        <v>2012</v>
      </c>
      <c r="C7943" t="s">
        <v>52</v>
      </c>
      <c r="D7943" s="1">
        <v>0</v>
      </c>
      <c r="E7943" s="1">
        <v>0</v>
      </c>
      <c r="F7943" s="1">
        <v>0</v>
      </c>
      <c r="G7943" t="s">
        <v>50</v>
      </c>
      <c r="H7943" s="1">
        <v>493</v>
      </c>
    </row>
    <row r="7944" spans="1:8">
      <c r="A7944" s="4" t="str">
        <f t="shared" si="124"/>
        <v>2012Vermont</v>
      </c>
      <c r="B7944">
        <v>2012</v>
      </c>
      <c r="C7944" t="s">
        <v>52</v>
      </c>
      <c r="D7944" s="1">
        <v>0</v>
      </c>
      <c r="E7944" s="1">
        <v>0</v>
      </c>
      <c r="F7944" s="1">
        <v>0</v>
      </c>
      <c r="G7944" t="s">
        <v>51</v>
      </c>
      <c r="H7944" s="1">
        <v>81</v>
      </c>
    </row>
    <row r="7945" spans="1:8">
      <c r="A7945" s="4" t="str">
        <f t="shared" si="124"/>
        <v>2012Vermont</v>
      </c>
      <c r="B7945">
        <v>2012</v>
      </c>
      <c r="C7945" t="s">
        <v>52</v>
      </c>
      <c r="D7945" s="1">
        <v>0</v>
      </c>
      <c r="E7945" s="1">
        <v>0</v>
      </c>
      <c r="F7945" s="1">
        <v>0</v>
      </c>
      <c r="G7945" t="s">
        <v>52</v>
      </c>
      <c r="H7945" s="1">
        <v>0</v>
      </c>
    </row>
    <row r="7946" spans="1:8">
      <c r="A7946" s="4" t="str">
        <f t="shared" si="124"/>
        <v>2012Vermont</v>
      </c>
      <c r="B7946">
        <v>2012</v>
      </c>
      <c r="C7946" t="s">
        <v>52</v>
      </c>
      <c r="D7946" s="1">
        <v>0</v>
      </c>
      <c r="E7946" s="1">
        <v>0</v>
      </c>
      <c r="F7946" s="1">
        <v>0</v>
      </c>
      <c r="G7946" t="s">
        <v>53</v>
      </c>
      <c r="H7946" s="1">
        <v>728</v>
      </c>
    </row>
    <row r="7947" spans="1:8">
      <c r="A7947" s="4" t="str">
        <f t="shared" si="124"/>
        <v>2012Vermont</v>
      </c>
      <c r="B7947">
        <v>2012</v>
      </c>
      <c r="C7947" t="s">
        <v>52</v>
      </c>
      <c r="D7947" s="1">
        <v>0</v>
      </c>
      <c r="E7947" s="1">
        <v>0</v>
      </c>
      <c r="F7947" s="1">
        <v>0</v>
      </c>
      <c r="G7947" t="s">
        <v>54</v>
      </c>
      <c r="H7947" s="1">
        <v>98</v>
      </c>
    </row>
    <row r="7948" spans="1:8">
      <c r="A7948" s="4" t="str">
        <f t="shared" si="124"/>
        <v>2012Vermont</v>
      </c>
      <c r="B7948">
        <v>2012</v>
      </c>
      <c r="C7948" t="s">
        <v>52</v>
      </c>
      <c r="D7948" s="1">
        <v>0</v>
      </c>
      <c r="E7948" s="1">
        <v>0</v>
      </c>
      <c r="F7948" s="1">
        <v>0</v>
      </c>
      <c r="G7948" t="s">
        <v>55</v>
      </c>
      <c r="H7948" s="1">
        <v>0</v>
      </c>
    </row>
    <row r="7949" spans="1:8">
      <c r="A7949" s="4" t="str">
        <f t="shared" si="124"/>
        <v>2012Vermont</v>
      </c>
      <c r="B7949">
        <v>2012</v>
      </c>
      <c r="C7949" t="s">
        <v>52</v>
      </c>
      <c r="D7949" s="1">
        <v>0</v>
      </c>
      <c r="E7949" s="1">
        <v>0</v>
      </c>
      <c r="F7949" s="1">
        <v>0</v>
      </c>
      <c r="G7949" t="s">
        <v>56</v>
      </c>
      <c r="H7949" s="1">
        <v>151</v>
      </c>
    </row>
    <row r="7950" spans="1:8">
      <c r="A7950" s="4" t="str">
        <f t="shared" si="124"/>
        <v>2012Vermont</v>
      </c>
      <c r="B7950">
        <v>2012</v>
      </c>
      <c r="C7950" t="s">
        <v>52</v>
      </c>
      <c r="D7950" s="1">
        <v>0</v>
      </c>
      <c r="E7950" s="1">
        <v>0</v>
      </c>
      <c r="F7950" s="1">
        <v>0</v>
      </c>
      <c r="G7950" t="s">
        <v>57</v>
      </c>
      <c r="H7950" s="1">
        <v>96</v>
      </c>
    </row>
    <row r="7951" spans="1:8">
      <c r="A7951" s="4" t="str">
        <f t="shared" si="124"/>
        <v>2012Vermont</v>
      </c>
      <c r="B7951">
        <v>2012</v>
      </c>
      <c r="C7951" t="s">
        <v>52</v>
      </c>
      <c r="D7951" s="1">
        <v>0</v>
      </c>
      <c r="E7951" s="1">
        <v>0</v>
      </c>
      <c r="F7951" s="1">
        <v>0</v>
      </c>
      <c r="G7951" t="s">
        <v>58</v>
      </c>
      <c r="H7951" s="1">
        <v>0</v>
      </c>
    </row>
    <row r="7952" spans="1:8">
      <c r="A7952" s="4" t="str">
        <f t="shared" si="124"/>
        <v>2012Virginia</v>
      </c>
      <c r="B7952">
        <v>2012</v>
      </c>
      <c r="C7952" s="4" t="s">
        <v>53</v>
      </c>
      <c r="D7952" s="1">
        <v>8085389</v>
      </c>
      <c r="E7952" s="1">
        <v>6857430</v>
      </c>
      <c r="F7952" s="1">
        <v>915242</v>
      </c>
      <c r="G7952">
        <v>0</v>
      </c>
      <c r="H7952" s="1">
        <v>0</v>
      </c>
    </row>
    <row r="7953" spans="1:8">
      <c r="A7953" s="4" t="str">
        <f t="shared" si="124"/>
        <v>2012Virginia</v>
      </c>
      <c r="B7953">
        <v>2012</v>
      </c>
      <c r="C7953" t="s">
        <v>53</v>
      </c>
      <c r="D7953" s="1">
        <v>0</v>
      </c>
      <c r="E7953" s="1">
        <v>0</v>
      </c>
      <c r="F7953" s="1">
        <v>0</v>
      </c>
      <c r="G7953" t="s">
        <v>7</v>
      </c>
      <c r="H7953" s="1">
        <v>2515</v>
      </c>
    </row>
    <row r="7954" spans="1:8">
      <c r="A7954" s="4" t="str">
        <f t="shared" si="124"/>
        <v>2012Virginia</v>
      </c>
      <c r="B7954">
        <v>2012</v>
      </c>
      <c r="C7954" t="s">
        <v>53</v>
      </c>
      <c r="D7954" s="1">
        <v>0</v>
      </c>
      <c r="E7954" s="1">
        <v>0</v>
      </c>
      <c r="F7954" s="1">
        <v>0</v>
      </c>
      <c r="G7954" t="s">
        <v>8</v>
      </c>
      <c r="H7954" s="1">
        <v>1906</v>
      </c>
    </row>
    <row r="7955" spans="1:8">
      <c r="A7955" s="4" t="str">
        <f t="shared" si="124"/>
        <v>2012Virginia</v>
      </c>
      <c r="B7955">
        <v>2012</v>
      </c>
      <c r="C7955" t="s">
        <v>53</v>
      </c>
      <c r="D7955" s="1">
        <v>0</v>
      </c>
      <c r="E7955" s="1">
        <v>0</v>
      </c>
      <c r="F7955" s="1">
        <v>0</v>
      </c>
      <c r="G7955" t="s">
        <v>9</v>
      </c>
      <c r="H7955" s="1">
        <v>2420</v>
      </c>
    </row>
    <row r="7956" spans="1:8">
      <c r="A7956" s="4" t="str">
        <f t="shared" si="124"/>
        <v>2012Virginia</v>
      </c>
      <c r="B7956">
        <v>2012</v>
      </c>
      <c r="C7956" t="s">
        <v>53</v>
      </c>
      <c r="D7956" s="1">
        <v>0</v>
      </c>
      <c r="E7956" s="1">
        <v>0</v>
      </c>
      <c r="F7956" s="1">
        <v>0</v>
      </c>
      <c r="G7956" t="s">
        <v>10</v>
      </c>
      <c r="H7956" s="1">
        <v>445</v>
      </c>
    </row>
    <row r="7957" spans="1:8">
      <c r="A7957" s="4" t="str">
        <f t="shared" si="124"/>
        <v>2012Virginia</v>
      </c>
      <c r="B7957">
        <v>2012</v>
      </c>
      <c r="C7957" t="s">
        <v>53</v>
      </c>
      <c r="D7957" s="1">
        <v>0</v>
      </c>
      <c r="E7957" s="1">
        <v>0</v>
      </c>
      <c r="F7957" s="1">
        <v>0</v>
      </c>
      <c r="G7957" t="s">
        <v>11</v>
      </c>
      <c r="H7957" s="1">
        <v>14780</v>
      </c>
    </row>
    <row r="7958" spans="1:8">
      <c r="A7958" s="4" t="str">
        <f t="shared" si="124"/>
        <v>2012Virginia</v>
      </c>
      <c r="B7958">
        <v>2012</v>
      </c>
      <c r="C7958" t="s">
        <v>53</v>
      </c>
      <c r="D7958" s="1">
        <v>0</v>
      </c>
      <c r="E7958" s="1">
        <v>0</v>
      </c>
      <c r="F7958" s="1">
        <v>0</v>
      </c>
      <c r="G7958" t="s">
        <v>12</v>
      </c>
      <c r="H7958" s="1">
        <v>5352</v>
      </c>
    </row>
    <row r="7959" spans="1:8">
      <c r="A7959" s="4" t="str">
        <f t="shared" si="124"/>
        <v>2012Virginia</v>
      </c>
      <c r="B7959">
        <v>2012</v>
      </c>
      <c r="C7959" t="s">
        <v>53</v>
      </c>
      <c r="D7959" s="1">
        <v>0</v>
      </c>
      <c r="E7959" s="1">
        <v>0</v>
      </c>
      <c r="F7959" s="1">
        <v>0</v>
      </c>
      <c r="G7959" t="s">
        <v>13</v>
      </c>
      <c r="H7959" s="1">
        <v>2725</v>
      </c>
    </row>
    <row r="7960" spans="1:8">
      <c r="A7960" s="4" t="str">
        <f t="shared" si="124"/>
        <v>2012Virginia</v>
      </c>
      <c r="B7960">
        <v>2012</v>
      </c>
      <c r="C7960" t="s">
        <v>53</v>
      </c>
      <c r="D7960" s="1">
        <v>0</v>
      </c>
      <c r="E7960" s="1">
        <v>0</v>
      </c>
      <c r="F7960" s="1">
        <v>0</v>
      </c>
      <c r="G7960" t="s">
        <v>14</v>
      </c>
      <c r="H7960" s="1">
        <v>2279</v>
      </c>
    </row>
    <row r="7961" spans="1:8">
      <c r="A7961" s="4" t="str">
        <f t="shared" si="124"/>
        <v>2012Virginia</v>
      </c>
      <c r="B7961">
        <v>2012</v>
      </c>
      <c r="C7961" t="s">
        <v>53</v>
      </c>
      <c r="D7961" s="1">
        <v>0</v>
      </c>
      <c r="E7961" s="1">
        <v>0</v>
      </c>
      <c r="F7961" s="1">
        <v>0</v>
      </c>
      <c r="G7961" t="s">
        <v>15</v>
      </c>
      <c r="H7961" s="1">
        <v>10964</v>
      </c>
    </row>
    <row r="7962" spans="1:8">
      <c r="A7962" s="4" t="str">
        <f t="shared" si="124"/>
        <v>2012Virginia</v>
      </c>
      <c r="B7962">
        <v>2012</v>
      </c>
      <c r="C7962" t="s">
        <v>53</v>
      </c>
      <c r="D7962" s="1">
        <v>0</v>
      </c>
      <c r="E7962" s="1">
        <v>0</v>
      </c>
      <c r="F7962" s="1">
        <v>0</v>
      </c>
      <c r="G7962" t="s">
        <v>16</v>
      </c>
      <c r="H7962" s="1">
        <v>19574</v>
      </c>
    </row>
    <row r="7963" spans="1:8">
      <c r="A7963" s="4" t="str">
        <f t="shared" si="124"/>
        <v>2012Virginia</v>
      </c>
      <c r="B7963">
        <v>2012</v>
      </c>
      <c r="C7963" t="s">
        <v>53</v>
      </c>
      <c r="D7963" s="1">
        <v>0</v>
      </c>
      <c r="E7963" s="1">
        <v>0</v>
      </c>
      <c r="F7963" s="1">
        <v>0</v>
      </c>
      <c r="G7963" t="s">
        <v>17</v>
      </c>
      <c r="H7963" s="1">
        <v>9535</v>
      </c>
    </row>
    <row r="7964" spans="1:8">
      <c r="A7964" s="4" t="str">
        <f t="shared" si="124"/>
        <v>2012Virginia</v>
      </c>
      <c r="B7964">
        <v>2012</v>
      </c>
      <c r="C7964" t="s">
        <v>53</v>
      </c>
      <c r="D7964" s="1">
        <v>0</v>
      </c>
      <c r="E7964" s="1">
        <v>0</v>
      </c>
      <c r="F7964" s="1">
        <v>0</v>
      </c>
      <c r="G7964" t="s">
        <v>18</v>
      </c>
      <c r="H7964" s="1">
        <v>3823</v>
      </c>
    </row>
    <row r="7965" spans="1:8">
      <c r="A7965" s="4" t="str">
        <f t="shared" si="124"/>
        <v>2012Virginia</v>
      </c>
      <c r="B7965">
        <v>2012</v>
      </c>
      <c r="C7965" t="s">
        <v>53</v>
      </c>
      <c r="D7965" s="1">
        <v>0</v>
      </c>
      <c r="E7965" s="1">
        <v>0</v>
      </c>
      <c r="F7965" s="1">
        <v>0</v>
      </c>
      <c r="G7965" t="s">
        <v>19</v>
      </c>
      <c r="H7965" s="1">
        <v>652</v>
      </c>
    </row>
    <row r="7966" spans="1:8">
      <c r="A7966" s="4" t="str">
        <f t="shared" si="124"/>
        <v>2012Virginia</v>
      </c>
      <c r="B7966">
        <v>2012</v>
      </c>
      <c r="C7966" t="s">
        <v>53</v>
      </c>
      <c r="D7966" s="1">
        <v>0</v>
      </c>
      <c r="E7966" s="1">
        <v>0</v>
      </c>
      <c r="F7966" s="1">
        <v>0</v>
      </c>
      <c r="G7966" t="s">
        <v>20</v>
      </c>
      <c r="H7966" s="1">
        <v>7089</v>
      </c>
    </row>
    <row r="7967" spans="1:8">
      <c r="A7967" s="4" t="str">
        <f t="shared" si="124"/>
        <v>2012Virginia</v>
      </c>
      <c r="B7967">
        <v>2012</v>
      </c>
      <c r="C7967" t="s">
        <v>53</v>
      </c>
      <c r="D7967" s="1">
        <v>0</v>
      </c>
      <c r="E7967" s="1">
        <v>0</v>
      </c>
      <c r="F7967" s="1">
        <v>0</v>
      </c>
      <c r="G7967" t="s">
        <v>21</v>
      </c>
      <c r="H7967" s="1">
        <v>2663</v>
      </c>
    </row>
    <row r="7968" spans="1:8">
      <c r="A7968" s="4" t="str">
        <f t="shared" si="124"/>
        <v>2012Virginia</v>
      </c>
      <c r="B7968">
        <v>2012</v>
      </c>
      <c r="C7968" t="s">
        <v>53</v>
      </c>
      <c r="D7968" s="1">
        <v>0</v>
      </c>
      <c r="E7968" s="1">
        <v>0</v>
      </c>
      <c r="F7968" s="1">
        <v>0</v>
      </c>
      <c r="G7968" t="s">
        <v>22</v>
      </c>
      <c r="H7968" s="1">
        <v>221</v>
      </c>
    </row>
    <row r="7969" spans="1:8">
      <c r="A7969" s="4" t="str">
        <f t="shared" si="124"/>
        <v>2012Virginia</v>
      </c>
      <c r="B7969">
        <v>2012</v>
      </c>
      <c r="C7969" t="s">
        <v>53</v>
      </c>
      <c r="D7969" s="1">
        <v>0</v>
      </c>
      <c r="E7969" s="1">
        <v>0</v>
      </c>
      <c r="F7969" s="1">
        <v>0</v>
      </c>
      <c r="G7969" t="s">
        <v>23</v>
      </c>
      <c r="H7969" s="1">
        <v>1144</v>
      </c>
    </row>
    <row r="7970" spans="1:8">
      <c r="A7970" s="4" t="str">
        <f t="shared" si="124"/>
        <v>2012Virginia</v>
      </c>
      <c r="B7970">
        <v>2012</v>
      </c>
      <c r="C7970" t="s">
        <v>53</v>
      </c>
      <c r="D7970" s="1">
        <v>0</v>
      </c>
      <c r="E7970" s="1">
        <v>0</v>
      </c>
      <c r="F7970" s="1">
        <v>0</v>
      </c>
      <c r="G7970" t="s">
        <v>24</v>
      </c>
      <c r="H7970" s="1">
        <v>3908</v>
      </c>
    </row>
    <row r="7971" spans="1:8">
      <c r="A7971" s="4" t="str">
        <f t="shared" si="124"/>
        <v>2012Virginia</v>
      </c>
      <c r="B7971">
        <v>2012</v>
      </c>
      <c r="C7971" t="s">
        <v>53</v>
      </c>
      <c r="D7971" s="1">
        <v>0</v>
      </c>
      <c r="E7971" s="1">
        <v>0</v>
      </c>
      <c r="F7971" s="1">
        <v>0</v>
      </c>
      <c r="G7971" t="s">
        <v>25</v>
      </c>
      <c r="H7971" s="1">
        <v>1638</v>
      </c>
    </row>
    <row r="7972" spans="1:8">
      <c r="A7972" s="4" t="str">
        <f t="shared" si="124"/>
        <v>2012Virginia</v>
      </c>
      <c r="B7972">
        <v>2012</v>
      </c>
      <c r="C7972" t="s">
        <v>53</v>
      </c>
      <c r="D7972" s="1">
        <v>0</v>
      </c>
      <c r="E7972" s="1">
        <v>0</v>
      </c>
      <c r="F7972" s="1">
        <v>0</v>
      </c>
      <c r="G7972" t="s">
        <v>26</v>
      </c>
      <c r="H7972" s="1">
        <v>1144</v>
      </c>
    </row>
    <row r="7973" spans="1:8">
      <c r="A7973" s="4" t="str">
        <f t="shared" si="124"/>
        <v>2012Virginia</v>
      </c>
      <c r="B7973">
        <v>2012</v>
      </c>
      <c r="C7973" t="s">
        <v>53</v>
      </c>
      <c r="D7973" s="1">
        <v>0</v>
      </c>
      <c r="E7973" s="1">
        <v>0</v>
      </c>
      <c r="F7973" s="1">
        <v>0</v>
      </c>
      <c r="G7973" t="s">
        <v>27</v>
      </c>
      <c r="H7973" s="1">
        <v>23925</v>
      </c>
    </row>
    <row r="7974" spans="1:8">
      <c r="A7974" s="4" t="str">
        <f t="shared" si="124"/>
        <v>2012Virginia</v>
      </c>
      <c r="B7974">
        <v>2012</v>
      </c>
      <c r="C7974" t="s">
        <v>53</v>
      </c>
      <c r="D7974" s="1">
        <v>0</v>
      </c>
      <c r="E7974" s="1">
        <v>0</v>
      </c>
      <c r="F7974" s="1">
        <v>0</v>
      </c>
      <c r="G7974" t="s">
        <v>28</v>
      </c>
      <c r="H7974" s="1">
        <v>3767</v>
      </c>
    </row>
    <row r="7975" spans="1:8">
      <c r="A7975" s="4" t="str">
        <f t="shared" si="124"/>
        <v>2012Virginia</v>
      </c>
      <c r="B7975">
        <v>2012</v>
      </c>
      <c r="C7975" t="s">
        <v>53</v>
      </c>
      <c r="D7975" s="1">
        <v>0</v>
      </c>
      <c r="E7975" s="1">
        <v>0</v>
      </c>
      <c r="F7975" s="1">
        <v>0</v>
      </c>
      <c r="G7975" t="s">
        <v>29</v>
      </c>
      <c r="H7975" s="1">
        <v>2982</v>
      </c>
    </row>
    <row r="7976" spans="1:8">
      <c r="A7976" s="4" t="str">
        <f t="shared" si="124"/>
        <v>2012Virginia</v>
      </c>
      <c r="B7976">
        <v>2012</v>
      </c>
      <c r="C7976" t="s">
        <v>53</v>
      </c>
      <c r="D7976" s="1">
        <v>0</v>
      </c>
      <c r="E7976" s="1">
        <v>0</v>
      </c>
      <c r="F7976" s="1">
        <v>0</v>
      </c>
      <c r="G7976" t="s">
        <v>30</v>
      </c>
      <c r="H7976" s="1">
        <v>2294</v>
      </c>
    </row>
    <row r="7977" spans="1:8">
      <c r="A7977" s="4" t="str">
        <f t="shared" si="124"/>
        <v>2012Virginia</v>
      </c>
      <c r="B7977">
        <v>2012</v>
      </c>
      <c r="C7977" t="s">
        <v>53</v>
      </c>
      <c r="D7977" s="1">
        <v>0</v>
      </c>
      <c r="E7977" s="1">
        <v>0</v>
      </c>
      <c r="F7977" s="1">
        <v>0</v>
      </c>
      <c r="G7977" t="s">
        <v>31</v>
      </c>
      <c r="H7977" s="1">
        <v>1344</v>
      </c>
    </row>
    <row r="7978" spans="1:8">
      <c r="A7978" s="4" t="str">
        <f t="shared" si="124"/>
        <v>2012Virginia</v>
      </c>
      <c r="B7978">
        <v>2012</v>
      </c>
      <c r="C7978" t="s">
        <v>53</v>
      </c>
      <c r="D7978" s="1">
        <v>0</v>
      </c>
      <c r="E7978" s="1">
        <v>0</v>
      </c>
      <c r="F7978" s="1">
        <v>0</v>
      </c>
      <c r="G7978" t="s">
        <v>32</v>
      </c>
      <c r="H7978" s="1">
        <v>1914</v>
      </c>
    </row>
    <row r="7979" spans="1:8">
      <c r="A7979" s="4" t="str">
        <f t="shared" si="124"/>
        <v>2012Virginia</v>
      </c>
      <c r="B7979">
        <v>2012</v>
      </c>
      <c r="C7979" t="s">
        <v>53</v>
      </c>
      <c r="D7979" s="1">
        <v>0</v>
      </c>
      <c r="E7979" s="1">
        <v>0</v>
      </c>
      <c r="F7979" s="1">
        <v>0</v>
      </c>
      <c r="G7979" t="s">
        <v>33</v>
      </c>
      <c r="H7979" s="1">
        <v>658</v>
      </c>
    </row>
    <row r="7980" spans="1:8">
      <c r="A7980" s="4" t="str">
        <f t="shared" si="124"/>
        <v>2012Virginia</v>
      </c>
      <c r="B7980">
        <v>2012</v>
      </c>
      <c r="C7980" t="s">
        <v>53</v>
      </c>
      <c r="D7980" s="1">
        <v>0</v>
      </c>
      <c r="E7980" s="1">
        <v>0</v>
      </c>
      <c r="F7980" s="1">
        <v>0</v>
      </c>
      <c r="G7980" t="s">
        <v>34</v>
      </c>
      <c r="H7980" s="1">
        <v>357</v>
      </c>
    </row>
    <row r="7981" spans="1:8">
      <c r="A7981" s="4" t="str">
        <f t="shared" si="124"/>
        <v>2012Virginia</v>
      </c>
      <c r="B7981">
        <v>2012</v>
      </c>
      <c r="C7981" t="s">
        <v>53</v>
      </c>
      <c r="D7981" s="1">
        <v>0</v>
      </c>
      <c r="E7981" s="1">
        <v>0</v>
      </c>
      <c r="F7981" s="1">
        <v>0</v>
      </c>
      <c r="G7981" t="s">
        <v>35</v>
      </c>
      <c r="H7981" s="1">
        <v>973</v>
      </c>
    </row>
    <row r="7982" spans="1:8">
      <c r="A7982" s="4" t="str">
        <f t="shared" si="124"/>
        <v>2012Virginia</v>
      </c>
      <c r="B7982">
        <v>2012</v>
      </c>
      <c r="C7982" t="s">
        <v>53</v>
      </c>
      <c r="D7982" s="1">
        <v>0</v>
      </c>
      <c r="E7982" s="1">
        <v>0</v>
      </c>
      <c r="F7982" s="1">
        <v>0</v>
      </c>
      <c r="G7982" t="s">
        <v>36</v>
      </c>
      <c r="H7982" s="1">
        <v>535</v>
      </c>
    </row>
    <row r="7983" spans="1:8">
      <c r="A7983" s="4" t="str">
        <f t="shared" si="124"/>
        <v>2012Virginia</v>
      </c>
      <c r="B7983">
        <v>2012</v>
      </c>
      <c r="C7983" t="s">
        <v>53</v>
      </c>
      <c r="D7983" s="1">
        <v>0</v>
      </c>
      <c r="E7983" s="1">
        <v>0</v>
      </c>
      <c r="F7983" s="1">
        <v>0</v>
      </c>
      <c r="G7983" t="s">
        <v>37</v>
      </c>
      <c r="H7983" s="1">
        <v>9073</v>
      </c>
    </row>
    <row r="7984" spans="1:8">
      <c r="A7984" s="4" t="str">
        <f t="shared" si="124"/>
        <v>2012Virginia</v>
      </c>
      <c r="B7984">
        <v>2012</v>
      </c>
      <c r="C7984" t="s">
        <v>53</v>
      </c>
      <c r="D7984" s="1">
        <v>0</v>
      </c>
      <c r="E7984" s="1">
        <v>0</v>
      </c>
      <c r="F7984" s="1">
        <v>0</v>
      </c>
      <c r="G7984" t="s">
        <v>38</v>
      </c>
      <c r="H7984" s="1">
        <v>947</v>
      </c>
    </row>
    <row r="7985" spans="1:8">
      <c r="A7985" s="4" t="str">
        <f t="shared" si="124"/>
        <v>2012Virginia</v>
      </c>
      <c r="B7985">
        <v>2012</v>
      </c>
      <c r="C7985" t="s">
        <v>53</v>
      </c>
      <c r="D7985" s="1">
        <v>0</v>
      </c>
      <c r="E7985" s="1">
        <v>0</v>
      </c>
      <c r="F7985" s="1">
        <v>0</v>
      </c>
      <c r="G7985" t="s">
        <v>39</v>
      </c>
      <c r="H7985" s="1">
        <v>15893</v>
      </c>
    </row>
    <row r="7986" spans="1:8">
      <c r="A7986" s="4" t="str">
        <f t="shared" si="124"/>
        <v>2012Virginia</v>
      </c>
      <c r="B7986">
        <v>2012</v>
      </c>
      <c r="C7986" t="s">
        <v>53</v>
      </c>
      <c r="D7986" s="1">
        <v>0</v>
      </c>
      <c r="E7986" s="1">
        <v>0</v>
      </c>
      <c r="F7986" s="1">
        <v>0</v>
      </c>
      <c r="G7986" t="s">
        <v>40</v>
      </c>
      <c r="H7986" s="1">
        <v>25575</v>
      </c>
    </row>
    <row r="7987" spans="1:8">
      <c r="A7987" s="4" t="str">
        <f t="shared" si="124"/>
        <v>2012Virginia</v>
      </c>
      <c r="B7987">
        <v>2012</v>
      </c>
      <c r="C7987" t="s">
        <v>53</v>
      </c>
      <c r="D7987" s="1">
        <v>0</v>
      </c>
      <c r="E7987" s="1">
        <v>0</v>
      </c>
      <c r="F7987" s="1">
        <v>0</v>
      </c>
      <c r="G7987" t="s">
        <v>41</v>
      </c>
      <c r="H7987" s="1">
        <v>852</v>
      </c>
    </row>
    <row r="7988" spans="1:8">
      <c r="A7988" s="4" t="str">
        <f t="shared" si="124"/>
        <v>2012Virginia</v>
      </c>
      <c r="B7988">
        <v>2012</v>
      </c>
      <c r="C7988" t="s">
        <v>53</v>
      </c>
      <c r="D7988" s="1">
        <v>0</v>
      </c>
      <c r="E7988" s="1">
        <v>0</v>
      </c>
      <c r="F7988" s="1">
        <v>0</v>
      </c>
      <c r="G7988" t="s">
        <v>42</v>
      </c>
      <c r="H7988" s="1">
        <v>5622</v>
      </c>
    </row>
    <row r="7989" spans="1:8">
      <c r="A7989" s="4" t="str">
        <f t="shared" si="124"/>
        <v>2012Virginia</v>
      </c>
      <c r="B7989">
        <v>2012</v>
      </c>
      <c r="C7989" t="s">
        <v>53</v>
      </c>
      <c r="D7989" s="1">
        <v>0</v>
      </c>
      <c r="E7989" s="1">
        <v>0</v>
      </c>
      <c r="F7989" s="1">
        <v>0</v>
      </c>
      <c r="G7989" t="s">
        <v>43</v>
      </c>
      <c r="H7989" s="1">
        <v>2810</v>
      </c>
    </row>
    <row r="7990" spans="1:8">
      <c r="A7990" s="4" t="str">
        <f t="shared" si="124"/>
        <v>2012Virginia</v>
      </c>
      <c r="B7990">
        <v>2012</v>
      </c>
      <c r="C7990" t="s">
        <v>53</v>
      </c>
      <c r="D7990" s="1">
        <v>0</v>
      </c>
      <c r="E7990" s="1">
        <v>0</v>
      </c>
      <c r="F7990" s="1">
        <v>0</v>
      </c>
      <c r="G7990" t="s">
        <v>44</v>
      </c>
      <c r="H7990" s="1">
        <v>1541</v>
      </c>
    </row>
    <row r="7991" spans="1:8">
      <c r="A7991" s="4" t="str">
        <f t="shared" si="124"/>
        <v>2012Virginia</v>
      </c>
      <c r="B7991">
        <v>2012</v>
      </c>
      <c r="C7991" t="s">
        <v>53</v>
      </c>
      <c r="D7991" s="1">
        <v>0</v>
      </c>
      <c r="E7991" s="1">
        <v>0</v>
      </c>
      <c r="F7991" s="1">
        <v>0</v>
      </c>
      <c r="G7991" t="s">
        <v>45</v>
      </c>
      <c r="H7991" s="1">
        <v>14190</v>
      </c>
    </row>
    <row r="7992" spans="1:8">
      <c r="A7992" s="4" t="str">
        <f t="shared" si="124"/>
        <v>2012Virginia</v>
      </c>
      <c r="B7992">
        <v>2012</v>
      </c>
      <c r="C7992" t="s">
        <v>53</v>
      </c>
      <c r="D7992" s="1">
        <v>0</v>
      </c>
      <c r="E7992" s="1">
        <v>0</v>
      </c>
      <c r="F7992" s="1">
        <v>0</v>
      </c>
      <c r="G7992" t="s">
        <v>46</v>
      </c>
      <c r="H7992" s="1">
        <v>1605</v>
      </c>
    </row>
    <row r="7993" spans="1:8">
      <c r="A7993" s="4" t="str">
        <f t="shared" si="124"/>
        <v>2012Virginia</v>
      </c>
      <c r="B7993">
        <v>2012</v>
      </c>
      <c r="C7993" t="s">
        <v>53</v>
      </c>
      <c r="D7993" s="1">
        <v>0</v>
      </c>
      <c r="E7993" s="1">
        <v>0</v>
      </c>
      <c r="F7993" s="1">
        <v>0</v>
      </c>
      <c r="G7993" t="s">
        <v>47</v>
      </c>
      <c r="H7993" s="1">
        <v>7936</v>
      </c>
    </row>
    <row r="7994" spans="1:8">
      <c r="A7994" s="4" t="str">
        <f t="shared" si="124"/>
        <v>2012Virginia</v>
      </c>
      <c r="B7994">
        <v>2012</v>
      </c>
      <c r="C7994" t="s">
        <v>53</v>
      </c>
      <c r="D7994" s="1">
        <v>0</v>
      </c>
      <c r="E7994" s="1">
        <v>0</v>
      </c>
      <c r="F7994" s="1">
        <v>0</v>
      </c>
      <c r="G7994" t="s">
        <v>48</v>
      </c>
      <c r="H7994" s="1">
        <v>35</v>
      </c>
    </row>
    <row r="7995" spans="1:8">
      <c r="A7995" s="4" t="str">
        <f t="shared" si="124"/>
        <v>2012Virginia</v>
      </c>
      <c r="B7995">
        <v>2012</v>
      </c>
      <c r="C7995" t="s">
        <v>53</v>
      </c>
      <c r="D7995" s="1">
        <v>0</v>
      </c>
      <c r="E7995" s="1">
        <v>0</v>
      </c>
      <c r="F7995" s="1">
        <v>0</v>
      </c>
      <c r="G7995" t="s">
        <v>49</v>
      </c>
      <c r="H7995" s="1">
        <v>6189</v>
      </c>
    </row>
    <row r="7996" spans="1:8">
      <c r="A7996" s="4" t="str">
        <f t="shared" si="124"/>
        <v>2012Virginia</v>
      </c>
      <c r="B7996">
        <v>2012</v>
      </c>
      <c r="C7996" t="s">
        <v>53</v>
      </c>
      <c r="D7996" s="1">
        <v>0</v>
      </c>
      <c r="E7996" s="1">
        <v>0</v>
      </c>
      <c r="F7996" s="1">
        <v>0</v>
      </c>
      <c r="G7996" t="s">
        <v>50</v>
      </c>
      <c r="H7996" s="1">
        <v>12944</v>
      </c>
    </row>
    <row r="7997" spans="1:8">
      <c r="A7997" s="4" t="str">
        <f t="shared" si="124"/>
        <v>2012Virginia</v>
      </c>
      <c r="B7997">
        <v>2012</v>
      </c>
      <c r="C7997" t="s">
        <v>53</v>
      </c>
      <c r="D7997" s="1">
        <v>0</v>
      </c>
      <c r="E7997" s="1">
        <v>0</v>
      </c>
      <c r="F7997" s="1">
        <v>0</v>
      </c>
      <c r="G7997" t="s">
        <v>51</v>
      </c>
      <c r="H7997" s="1">
        <v>2092</v>
      </c>
    </row>
    <row r="7998" spans="1:8">
      <c r="A7998" s="4" t="str">
        <f t="shared" si="124"/>
        <v>2012Virginia</v>
      </c>
      <c r="B7998">
        <v>2012</v>
      </c>
      <c r="C7998" t="s">
        <v>53</v>
      </c>
      <c r="D7998" s="1">
        <v>0</v>
      </c>
      <c r="E7998" s="1">
        <v>0</v>
      </c>
      <c r="F7998" s="1">
        <v>0</v>
      </c>
      <c r="G7998" t="s">
        <v>52</v>
      </c>
      <c r="H7998" s="1">
        <v>423</v>
      </c>
    </row>
    <row r="7999" spans="1:8">
      <c r="A7999" s="4" t="str">
        <f t="shared" si="124"/>
        <v>2012Virginia</v>
      </c>
      <c r="B7999">
        <v>2012</v>
      </c>
      <c r="C7999" t="s">
        <v>53</v>
      </c>
      <c r="D7999" s="1">
        <v>0</v>
      </c>
      <c r="E7999" s="1">
        <v>0</v>
      </c>
      <c r="F7999" s="1">
        <v>0</v>
      </c>
      <c r="G7999" t="s">
        <v>53</v>
      </c>
      <c r="H7999" s="1">
        <v>0</v>
      </c>
    </row>
    <row r="8000" spans="1:8">
      <c r="A8000" s="4" t="str">
        <f t="shared" si="124"/>
        <v>2012Virginia</v>
      </c>
      <c r="B8000">
        <v>2012</v>
      </c>
      <c r="C8000" t="s">
        <v>53</v>
      </c>
      <c r="D8000" s="1">
        <v>0</v>
      </c>
      <c r="E8000" s="1">
        <v>0</v>
      </c>
      <c r="F8000" s="1">
        <v>0</v>
      </c>
      <c r="G8000" t="s">
        <v>54</v>
      </c>
      <c r="H8000" s="1">
        <v>4160</v>
      </c>
    </row>
    <row r="8001" spans="1:8">
      <c r="A8001" s="4" t="str">
        <f t="shared" si="124"/>
        <v>2012Virginia</v>
      </c>
      <c r="B8001">
        <v>2012</v>
      </c>
      <c r="C8001" t="s">
        <v>53</v>
      </c>
      <c r="D8001" s="1">
        <v>0</v>
      </c>
      <c r="E8001" s="1">
        <v>0</v>
      </c>
      <c r="F8001" s="1">
        <v>0</v>
      </c>
      <c r="G8001" t="s">
        <v>55</v>
      </c>
      <c r="H8001" s="1">
        <v>3839</v>
      </c>
    </row>
    <row r="8002" spans="1:8">
      <c r="A8002" s="4" t="str">
        <f t="shared" si="124"/>
        <v>2012Virginia</v>
      </c>
      <c r="B8002">
        <v>2012</v>
      </c>
      <c r="C8002" t="s">
        <v>53</v>
      </c>
      <c r="D8002" s="1">
        <v>0</v>
      </c>
      <c r="E8002" s="1">
        <v>0</v>
      </c>
      <c r="F8002" s="1">
        <v>0</v>
      </c>
      <c r="G8002" t="s">
        <v>56</v>
      </c>
      <c r="H8002" s="1">
        <v>1258</v>
      </c>
    </row>
    <row r="8003" spans="1:8">
      <c r="A8003" s="4" t="str">
        <f t="shared" ref="A8003:A8066" si="125">B8003&amp;C8003</f>
        <v>2012Virginia</v>
      </c>
      <c r="B8003">
        <v>2012</v>
      </c>
      <c r="C8003" t="s">
        <v>53</v>
      </c>
      <c r="D8003" s="1">
        <v>0</v>
      </c>
      <c r="E8003" s="1">
        <v>0</v>
      </c>
      <c r="F8003" s="1">
        <v>0</v>
      </c>
      <c r="G8003" t="s">
        <v>57</v>
      </c>
      <c r="H8003" s="1">
        <v>143</v>
      </c>
    </row>
    <row r="8004" spans="1:8">
      <c r="A8004" s="4" t="str">
        <f t="shared" si="125"/>
        <v>2012Virginia</v>
      </c>
      <c r="B8004">
        <v>2012</v>
      </c>
      <c r="C8004" t="s">
        <v>53</v>
      </c>
      <c r="D8004" s="1">
        <v>0</v>
      </c>
      <c r="E8004" s="1">
        <v>0</v>
      </c>
      <c r="F8004" s="1">
        <v>0</v>
      </c>
      <c r="G8004" t="s">
        <v>58</v>
      </c>
      <c r="H8004" s="1">
        <v>516</v>
      </c>
    </row>
    <row r="8005" spans="1:8">
      <c r="A8005" s="4" t="str">
        <f t="shared" si="125"/>
        <v>2012Washington</v>
      </c>
      <c r="B8005">
        <v>2012</v>
      </c>
      <c r="C8005" s="4" t="s">
        <v>54</v>
      </c>
      <c r="D8005" s="1">
        <v>6815763</v>
      </c>
      <c r="E8005" s="1">
        <v>5648199</v>
      </c>
      <c r="F8005" s="1">
        <v>904695</v>
      </c>
      <c r="G8005">
        <v>0</v>
      </c>
      <c r="H8005" s="1">
        <v>0</v>
      </c>
    </row>
    <row r="8006" spans="1:8">
      <c r="A8006" s="4" t="str">
        <f t="shared" si="125"/>
        <v>2012Washington</v>
      </c>
      <c r="B8006">
        <v>2012</v>
      </c>
      <c r="C8006" t="s">
        <v>54</v>
      </c>
      <c r="D8006" s="1">
        <v>0</v>
      </c>
      <c r="E8006" s="1">
        <v>0</v>
      </c>
      <c r="F8006" s="1">
        <v>0</v>
      </c>
      <c r="G8006" t="s">
        <v>7</v>
      </c>
      <c r="H8006" s="1">
        <v>1507</v>
      </c>
    </row>
    <row r="8007" spans="1:8">
      <c r="A8007" s="4" t="str">
        <f t="shared" si="125"/>
        <v>2012Washington</v>
      </c>
      <c r="B8007">
        <v>2012</v>
      </c>
      <c r="C8007" t="s">
        <v>54</v>
      </c>
      <c r="D8007" s="1">
        <v>0</v>
      </c>
      <c r="E8007" s="1">
        <v>0</v>
      </c>
      <c r="F8007" s="1">
        <v>0</v>
      </c>
      <c r="G8007" t="s">
        <v>8</v>
      </c>
      <c r="H8007" s="1">
        <v>4328</v>
      </c>
    </row>
    <row r="8008" spans="1:8">
      <c r="A8008" s="4" t="str">
        <f t="shared" si="125"/>
        <v>2012Washington</v>
      </c>
      <c r="B8008">
        <v>2012</v>
      </c>
      <c r="C8008" t="s">
        <v>54</v>
      </c>
      <c r="D8008" s="1">
        <v>0</v>
      </c>
      <c r="E8008" s="1">
        <v>0</v>
      </c>
      <c r="F8008" s="1">
        <v>0</v>
      </c>
      <c r="G8008" t="s">
        <v>9</v>
      </c>
      <c r="H8008" s="1">
        <v>8362</v>
      </c>
    </row>
    <row r="8009" spans="1:8">
      <c r="A8009" s="4" t="str">
        <f t="shared" si="125"/>
        <v>2012Washington</v>
      </c>
      <c r="B8009">
        <v>2012</v>
      </c>
      <c r="C8009" t="s">
        <v>54</v>
      </c>
      <c r="D8009" s="1">
        <v>0</v>
      </c>
      <c r="E8009" s="1">
        <v>0</v>
      </c>
      <c r="F8009" s="1">
        <v>0</v>
      </c>
      <c r="G8009" t="s">
        <v>10</v>
      </c>
      <c r="H8009" s="1">
        <v>1413</v>
      </c>
    </row>
    <row r="8010" spans="1:8">
      <c r="A8010" s="4" t="str">
        <f t="shared" si="125"/>
        <v>2012Washington</v>
      </c>
      <c r="B8010">
        <v>2012</v>
      </c>
      <c r="C8010" t="s">
        <v>54</v>
      </c>
      <c r="D8010" s="1">
        <v>0</v>
      </c>
      <c r="E8010" s="1">
        <v>0</v>
      </c>
      <c r="F8010" s="1">
        <v>0</v>
      </c>
      <c r="G8010" t="s">
        <v>11</v>
      </c>
      <c r="H8010" s="1">
        <v>45597</v>
      </c>
    </row>
    <row r="8011" spans="1:8">
      <c r="A8011" s="4" t="str">
        <f t="shared" si="125"/>
        <v>2012Washington</v>
      </c>
      <c r="B8011">
        <v>2012</v>
      </c>
      <c r="C8011" t="s">
        <v>54</v>
      </c>
      <c r="D8011" s="1">
        <v>0</v>
      </c>
      <c r="E8011" s="1">
        <v>0</v>
      </c>
      <c r="F8011" s="1">
        <v>0</v>
      </c>
      <c r="G8011" t="s">
        <v>12</v>
      </c>
      <c r="H8011" s="1">
        <v>5195</v>
      </c>
    </row>
    <row r="8012" spans="1:8">
      <c r="A8012" s="4" t="str">
        <f t="shared" si="125"/>
        <v>2012Washington</v>
      </c>
      <c r="B8012">
        <v>2012</v>
      </c>
      <c r="C8012" t="s">
        <v>54</v>
      </c>
      <c r="D8012" s="1">
        <v>0</v>
      </c>
      <c r="E8012" s="1">
        <v>0</v>
      </c>
      <c r="F8012" s="1">
        <v>0</v>
      </c>
      <c r="G8012" t="s">
        <v>13</v>
      </c>
      <c r="H8012" s="1">
        <v>2901</v>
      </c>
    </row>
    <row r="8013" spans="1:8">
      <c r="A8013" s="4" t="str">
        <f t="shared" si="125"/>
        <v>2012Washington</v>
      </c>
      <c r="B8013">
        <v>2012</v>
      </c>
      <c r="C8013" t="s">
        <v>54</v>
      </c>
      <c r="D8013" s="1">
        <v>0</v>
      </c>
      <c r="E8013" s="1">
        <v>0</v>
      </c>
      <c r="F8013" s="1">
        <v>0</v>
      </c>
      <c r="G8013" t="s">
        <v>14</v>
      </c>
      <c r="H8013" s="1">
        <v>100</v>
      </c>
    </row>
    <row r="8014" spans="1:8">
      <c r="A8014" s="4" t="str">
        <f t="shared" si="125"/>
        <v>2012Washington</v>
      </c>
      <c r="B8014">
        <v>2012</v>
      </c>
      <c r="C8014" t="s">
        <v>54</v>
      </c>
      <c r="D8014" s="1">
        <v>0</v>
      </c>
      <c r="E8014" s="1">
        <v>0</v>
      </c>
      <c r="F8014" s="1">
        <v>0</v>
      </c>
      <c r="G8014" t="s">
        <v>15</v>
      </c>
      <c r="H8014" s="1">
        <v>773</v>
      </c>
    </row>
    <row r="8015" spans="1:8">
      <c r="A8015" s="4" t="str">
        <f t="shared" si="125"/>
        <v>2012Washington</v>
      </c>
      <c r="B8015">
        <v>2012</v>
      </c>
      <c r="C8015" t="s">
        <v>54</v>
      </c>
      <c r="D8015" s="1">
        <v>0</v>
      </c>
      <c r="E8015" s="1">
        <v>0</v>
      </c>
      <c r="F8015" s="1">
        <v>0</v>
      </c>
      <c r="G8015" t="s">
        <v>16</v>
      </c>
      <c r="H8015" s="1">
        <v>9370</v>
      </c>
    </row>
    <row r="8016" spans="1:8">
      <c r="A8016" s="4" t="str">
        <f t="shared" si="125"/>
        <v>2012Washington</v>
      </c>
      <c r="B8016">
        <v>2012</v>
      </c>
      <c r="C8016" t="s">
        <v>54</v>
      </c>
      <c r="D8016" s="1">
        <v>0</v>
      </c>
      <c r="E8016" s="1">
        <v>0</v>
      </c>
      <c r="F8016" s="1">
        <v>0</v>
      </c>
      <c r="G8016" t="s">
        <v>17</v>
      </c>
      <c r="H8016" s="1">
        <v>6363</v>
      </c>
    </row>
    <row r="8017" spans="1:8">
      <c r="A8017" s="4" t="str">
        <f t="shared" si="125"/>
        <v>2012Washington</v>
      </c>
      <c r="B8017">
        <v>2012</v>
      </c>
      <c r="C8017" t="s">
        <v>54</v>
      </c>
      <c r="D8017" s="1">
        <v>0</v>
      </c>
      <c r="E8017" s="1">
        <v>0</v>
      </c>
      <c r="F8017" s="1">
        <v>0</v>
      </c>
      <c r="G8017" t="s">
        <v>18</v>
      </c>
      <c r="H8017" s="1">
        <v>5239</v>
      </c>
    </row>
    <row r="8018" spans="1:8">
      <c r="A8018" s="4" t="str">
        <f t="shared" si="125"/>
        <v>2012Washington</v>
      </c>
      <c r="B8018">
        <v>2012</v>
      </c>
      <c r="C8018" t="s">
        <v>54</v>
      </c>
      <c r="D8018" s="1">
        <v>0</v>
      </c>
      <c r="E8018" s="1">
        <v>0</v>
      </c>
      <c r="F8018" s="1">
        <v>0</v>
      </c>
      <c r="G8018" t="s">
        <v>19</v>
      </c>
      <c r="H8018" s="1">
        <v>10604</v>
      </c>
    </row>
    <row r="8019" spans="1:8">
      <c r="A8019" s="4" t="str">
        <f t="shared" si="125"/>
        <v>2012Washington</v>
      </c>
      <c r="B8019">
        <v>2012</v>
      </c>
      <c r="C8019" t="s">
        <v>54</v>
      </c>
      <c r="D8019" s="1">
        <v>0</v>
      </c>
      <c r="E8019" s="1">
        <v>0</v>
      </c>
      <c r="F8019" s="1">
        <v>0</v>
      </c>
      <c r="G8019" t="s">
        <v>20</v>
      </c>
      <c r="H8019" s="1">
        <v>4298</v>
      </c>
    </row>
    <row r="8020" spans="1:8">
      <c r="A8020" s="4" t="str">
        <f t="shared" si="125"/>
        <v>2012Washington</v>
      </c>
      <c r="B8020">
        <v>2012</v>
      </c>
      <c r="C8020" t="s">
        <v>54</v>
      </c>
      <c r="D8020" s="1">
        <v>0</v>
      </c>
      <c r="E8020" s="1">
        <v>0</v>
      </c>
      <c r="F8020" s="1">
        <v>0</v>
      </c>
      <c r="G8020" t="s">
        <v>21</v>
      </c>
      <c r="H8020" s="1">
        <v>1089</v>
      </c>
    </row>
    <row r="8021" spans="1:8">
      <c r="A8021" s="4" t="str">
        <f t="shared" si="125"/>
        <v>2012Washington</v>
      </c>
      <c r="B8021">
        <v>2012</v>
      </c>
      <c r="C8021" t="s">
        <v>54</v>
      </c>
      <c r="D8021" s="1">
        <v>0</v>
      </c>
      <c r="E8021" s="1">
        <v>0</v>
      </c>
      <c r="F8021" s="1">
        <v>0</v>
      </c>
      <c r="G8021" t="s">
        <v>22</v>
      </c>
      <c r="H8021" s="1">
        <v>1159</v>
      </c>
    </row>
    <row r="8022" spans="1:8">
      <c r="A8022" s="4" t="str">
        <f t="shared" si="125"/>
        <v>2012Washington</v>
      </c>
      <c r="B8022">
        <v>2012</v>
      </c>
      <c r="C8022" t="s">
        <v>54</v>
      </c>
      <c r="D8022" s="1">
        <v>0</v>
      </c>
      <c r="E8022" s="1">
        <v>0</v>
      </c>
      <c r="F8022" s="1">
        <v>0</v>
      </c>
      <c r="G8022" t="s">
        <v>23</v>
      </c>
      <c r="H8022" s="1">
        <v>2544</v>
      </c>
    </row>
    <row r="8023" spans="1:8">
      <c r="A8023" s="4" t="str">
        <f t="shared" si="125"/>
        <v>2012Washington</v>
      </c>
      <c r="B8023">
        <v>2012</v>
      </c>
      <c r="C8023" t="s">
        <v>54</v>
      </c>
      <c r="D8023" s="1">
        <v>0</v>
      </c>
      <c r="E8023" s="1">
        <v>0</v>
      </c>
      <c r="F8023" s="1">
        <v>0</v>
      </c>
      <c r="G8023" t="s">
        <v>24</v>
      </c>
      <c r="H8023" s="1">
        <v>1368</v>
      </c>
    </row>
    <row r="8024" spans="1:8">
      <c r="A8024" s="4" t="str">
        <f t="shared" si="125"/>
        <v>2012Washington</v>
      </c>
      <c r="B8024">
        <v>2012</v>
      </c>
      <c r="C8024" t="s">
        <v>54</v>
      </c>
      <c r="D8024" s="1">
        <v>0</v>
      </c>
      <c r="E8024" s="1">
        <v>0</v>
      </c>
      <c r="F8024" s="1">
        <v>0</v>
      </c>
      <c r="G8024" t="s">
        <v>25</v>
      </c>
      <c r="H8024" s="1">
        <v>1646</v>
      </c>
    </row>
    <row r="8025" spans="1:8">
      <c r="A8025" s="4" t="str">
        <f t="shared" si="125"/>
        <v>2012Washington</v>
      </c>
      <c r="B8025">
        <v>2012</v>
      </c>
      <c r="C8025" t="s">
        <v>54</v>
      </c>
      <c r="D8025" s="1">
        <v>0</v>
      </c>
      <c r="E8025" s="1">
        <v>0</v>
      </c>
      <c r="F8025" s="1">
        <v>0</v>
      </c>
      <c r="G8025" t="s">
        <v>26</v>
      </c>
      <c r="H8025" s="1">
        <v>532</v>
      </c>
    </row>
    <row r="8026" spans="1:8">
      <c r="A8026" s="4" t="str">
        <f t="shared" si="125"/>
        <v>2012Washington</v>
      </c>
      <c r="B8026">
        <v>2012</v>
      </c>
      <c r="C8026" t="s">
        <v>54</v>
      </c>
      <c r="D8026" s="1">
        <v>0</v>
      </c>
      <c r="E8026" s="1">
        <v>0</v>
      </c>
      <c r="F8026" s="1">
        <v>0</v>
      </c>
      <c r="G8026" t="s">
        <v>27</v>
      </c>
      <c r="H8026" s="1">
        <v>1191</v>
      </c>
    </row>
    <row r="8027" spans="1:8">
      <c r="A8027" s="4" t="str">
        <f t="shared" si="125"/>
        <v>2012Washington</v>
      </c>
      <c r="B8027">
        <v>2012</v>
      </c>
      <c r="C8027" t="s">
        <v>54</v>
      </c>
      <c r="D8027" s="1">
        <v>0</v>
      </c>
      <c r="E8027" s="1">
        <v>0</v>
      </c>
      <c r="F8027" s="1">
        <v>0</v>
      </c>
      <c r="G8027" t="s">
        <v>28</v>
      </c>
      <c r="H8027" s="1">
        <v>2911</v>
      </c>
    </row>
    <row r="8028" spans="1:8">
      <c r="A8028" s="4" t="str">
        <f t="shared" si="125"/>
        <v>2012Washington</v>
      </c>
      <c r="B8028">
        <v>2012</v>
      </c>
      <c r="C8028" t="s">
        <v>54</v>
      </c>
      <c r="D8028" s="1">
        <v>0</v>
      </c>
      <c r="E8028" s="1">
        <v>0</v>
      </c>
      <c r="F8028" s="1">
        <v>0</v>
      </c>
      <c r="G8028" t="s">
        <v>29</v>
      </c>
      <c r="H8028" s="1">
        <v>3470</v>
      </c>
    </row>
    <row r="8029" spans="1:8">
      <c r="A8029" s="4" t="str">
        <f t="shared" si="125"/>
        <v>2012Washington</v>
      </c>
      <c r="B8029">
        <v>2012</v>
      </c>
      <c r="C8029" t="s">
        <v>54</v>
      </c>
      <c r="D8029" s="1">
        <v>0</v>
      </c>
      <c r="E8029" s="1">
        <v>0</v>
      </c>
      <c r="F8029" s="1">
        <v>0</v>
      </c>
      <c r="G8029" t="s">
        <v>30</v>
      </c>
      <c r="H8029" s="1">
        <v>2703</v>
      </c>
    </row>
    <row r="8030" spans="1:8">
      <c r="A8030" s="4" t="str">
        <f t="shared" si="125"/>
        <v>2012Washington</v>
      </c>
      <c r="B8030">
        <v>2012</v>
      </c>
      <c r="C8030" t="s">
        <v>54</v>
      </c>
      <c r="D8030" s="1">
        <v>0</v>
      </c>
      <c r="E8030" s="1">
        <v>0</v>
      </c>
      <c r="F8030" s="1">
        <v>0</v>
      </c>
      <c r="G8030" t="s">
        <v>31</v>
      </c>
      <c r="H8030" s="1">
        <v>615</v>
      </c>
    </row>
    <row r="8031" spans="1:8">
      <c r="A8031" s="4" t="str">
        <f t="shared" si="125"/>
        <v>2012Washington</v>
      </c>
      <c r="B8031">
        <v>2012</v>
      </c>
      <c r="C8031" t="s">
        <v>54</v>
      </c>
      <c r="D8031" s="1">
        <v>0</v>
      </c>
      <c r="E8031" s="1">
        <v>0</v>
      </c>
      <c r="F8031" s="1">
        <v>0</v>
      </c>
      <c r="G8031" t="s">
        <v>32</v>
      </c>
      <c r="H8031" s="1">
        <v>2802</v>
      </c>
    </row>
    <row r="8032" spans="1:8">
      <c r="A8032" s="4" t="str">
        <f t="shared" si="125"/>
        <v>2012Washington</v>
      </c>
      <c r="B8032">
        <v>2012</v>
      </c>
      <c r="C8032" t="s">
        <v>54</v>
      </c>
      <c r="D8032" s="1">
        <v>0</v>
      </c>
      <c r="E8032" s="1">
        <v>0</v>
      </c>
      <c r="F8032" s="1">
        <v>0</v>
      </c>
      <c r="G8032" t="s">
        <v>33</v>
      </c>
      <c r="H8032" s="1">
        <v>2919</v>
      </c>
    </row>
    <row r="8033" spans="1:8">
      <c r="A8033" s="4" t="str">
        <f t="shared" si="125"/>
        <v>2012Washington</v>
      </c>
      <c r="B8033">
        <v>2012</v>
      </c>
      <c r="C8033" t="s">
        <v>54</v>
      </c>
      <c r="D8033" s="1">
        <v>0</v>
      </c>
      <c r="E8033" s="1">
        <v>0</v>
      </c>
      <c r="F8033" s="1">
        <v>0</v>
      </c>
      <c r="G8033" t="s">
        <v>34</v>
      </c>
      <c r="H8033" s="1">
        <v>682</v>
      </c>
    </row>
    <row r="8034" spans="1:8">
      <c r="A8034" s="4" t="str">
        <f t="shared" si="125"/>
        <v>2012Washington</v>
      </c>
      <c r="B8034">
        <v>2012</v>
      </c>
      <c r="C8034" t="s">
        <v>54</v>
      </c>
      <c r="D8034" s="1">
        <v>0</v>
      </c>
      <c r="E8034" s="1">
        <v>0</v>
      </c>
      <c r="F8034" s="1">
        <v>0</v>
      </c>
      <c r="G8034" t="s">
        <v>35</v>
      </c>
      <c r="H8034" s="1">
        <v>5671</v>
      </c>
    </row>
    <row r="8035" spans="1:8">
      <c r="A8035" s="4" t="str">
        <f t="shared" si="125"/>
        <v>2012Washington</v>
      </c>
      <c r="B8035">
        <v>2012</v>
      </c>
      <c r="C8035" t="s">
        <v>54</v>
      </c>
      <c r="D8035" s="1">
        <v>0</v>
      </c>
      <c r="E8035" s="1">
        <v>0</v>
      </c>
      <c r="F8035" s="1">
        <v>0</v>
      </c>
      <c r="G8035" t="s">
        <v>36</v>
      </c>
      <c r="H8035" s="1">
        <v>309</v>
      </c>
    </row>
    <row r="8036" spans="1:8">
      <c r="A8036" s="4" t="str">
        <f t="shared" si="125"/>
        <v>2012Washington</v>
      </c>
      <c r="B8036">
        <v>2012</v>
      </c>
      <c r="C8036" t="s">
        <v>54</v>
      </c>
      <c r="D8036" s="1">
        <v>0</v>
      </c>
      <c r="E8036" s="1">
        <v>0</v>
      </c>
      <c r="F8036" s="1">
        <v>0</v>
      </c>
      <c r="G8036" t="s">
        <v>37</v>
      </c>
      <c r="H8036" s="1">
        <v>2300</v>
      </c>
    </row>
    <row r="8037" spans="1:8">
      <c r="A8037" s="4" t="str">
        <f t="shared" si="125"/>
        <v>2012Washington</v>
      </c>
      <c r="B8037">
        <v>2012</v>
      </c>
      <c r="C8037" t="s">
        <v>54</v>
      </c>
      <c r="D8037" s="1">
        <v>0</v>
      </c>
      <c r="E8037" s="1">
        <v>0</v>
      </c>
      <c r="F8037" s="1">
        <v>0</v>
      </c>
      <c r="G8037" t="s">
        <v>38</v>
      </c>
      <c r="H8037" s="1">
        <v>872</v>
      </c>
    </row>
    <row r="8038" spans="1:8">
      <c r="A8038" s="4" t="str">
        <f t="shared" si="125"/>
        <v>2012Washington</v>
      </c>
      <c r="B8038">
        <v>2012</v>
      </c>
      <c r="C8038" t="s">
        <v>54</v>
      </c>
      <c r="D8038" s="1">
        <v>0</v>
      </c>
      <c r="E8038" s="1">
        <v>0</v>
      </c>
      <c r="F8038" s="1">
        <v>0</v>
      </c>
      <c r="G8038" t="s">
        <v>39</v>
      </c>
      <c r="H8038" s="1">
        <v>5562</v>
      </c>
    </row>
    <row r="8039" spans="1:8">
      <c r="A8039" s="4" t="str">
        <f t="shared" si="125"/>
        <v>2012Washington</v>
      </c>
      <c r="B8039">
        <v>2012</v>
      </c>
      <c r="C8039" t="s">
        <v>54</v>
      </c>
      <c r="D8039" s="1">
        <v>0</v>
      </c>
      <c r="E8039" s="1">
        <v>0</v>
      </c>
      <c r="F8039" s="1">
        <v>0</v>
      </c>
      <c r="G8039" t="s">
        <v>40</v>
      </c>
      <c r="H8039" s="1">
        <v>4088</v>
      </c>
    </row>
    <row r="8040" spans="1:8">
      <c r="A8040" s="4" t="str">
        <f t="shared" si="125"/>
        <v>2012Washington</v>
      </c>
      <c r="B8040">
        <v>2012</v>
      </c>
      <c r="C8040" t="s">
        <v>54</v>
      </c>
      <c r="D8040" s="1">
        <v>0</v>
      </c>
      <c r="E8040" s="1">
        <v>0</v>
      </c>
      <c r="F8040" s="1">
        <v>0</v>
      </c>
      <c r="G8040" t="s">
        <v>41</v>
      </c>
      <c r="H8040" s="1">
        <v>217</v>
      </c>
    </row>
    <row r="8041" spans="1:8">
      <c r="A8041" s="4" t="str">
        <f t="shared" si="125"/>
        <v>2012Washington</v>
      </c>
      <c r="B8041">
        <v>2012</v>
      </c>
      <c r="C8041" t="s">
        <v>54</v>
      </c>
      <c r="D8041" s="1">
        <v>0</v>
      </c>
      <c r="E8041" s="1">
        <v>0</v>
      </c>
      <c r="F8041" s="1">
        <v>0</v>
      </c>
      <c r="G8041" t="s">
        <v>42</v>
      </c>
      <c r="H8041" s="1">
        <v>3192</v>
      </c>
    </row>
    <row r="8042" spans="1:8">
      <c r="A8042" s="4" t="str">
        <f t="shared" si="125"/>
        <v>2012Washington</v>
      </c>
      <c r="B8042">
        <v>2012</v>
      </c>
      <c r="C8042" t="s">
        <v>54</v>
      </c>
      <c r="D8042" s="1">
        <v>0</v>
      </c>
      <c r="E8042" s="1">
        <v>0</v>
      </c>
      <c r="F8042" s="1">
        <v>0</v>
      </c>
      <c r="G8042" t="s">
        <v>43</v>
      </c>
      <c r="H8042" s="1">
        <v>1223</v>
      </c>
    </row>
    <row r="8043" spans="1:8">
      <c r="A8043" s="4" t="str">
        <f t="shared" si="125"/>
        <v>2012Washington</v>
      </c>
      <c r="B8043">
        <v>2012</v>
      </c>
      <c r="C8043" t="s">
        <v>54</v>
      </c>
      <c r="D8043" s="1">
        <v>0</v>
      </c>
      <c r="E8043" s="1">
        <v>0</v>
      </c>
      <c r="F8043" s="1">
        <v>0</v>
      </c>
      <c r="G8043" t="s">
        <v>44</v>
      </c>
      <c r="H8043" s="1">
        <v>25525</v>
      </c>
    </row>
    <row r="8044" spans="1:8">
      <c r="A8044" s="4" t="str">
        <f t="shared" si="125"/>
        <v>2012Washington</v>
      </c>
      <c r="B8044">
        <v>2012</v>
      </c>
      <c r="C8044" t="s">
        <v>54</v>
      </c>
      <c r="D8044" s="1">
        <v>0</v>
      </c>
      <c r="E8044" s="1">
        <v>0</v>
      </c>
      <c r="F8044" s="1">
        <v>0</v>
      </c>
      <c r="G8044" t="s">
        <v>45</v>
      </c>
      <c r="H8044" s="1">
        <v>3397</v>
      </c>
    </row>
    <row r="8045" spans="1:8">
      <c r="A8045" s="4" t="str">
        <f t="shared" si="125"/>
        <v>2012Washington</v>
      </c>
      <c r="B8045">
        <v>2012</v>
      </c>
      <c r="C8045" t="s">
        <v>54</v>
      </c>
      <c r="D8045" s="1">
        <v>0</v>
      </c>
      <c r="E8045" s="1">
        <v>0</v>
      </c>
      <c r="F8045" s="1">
        <v>0</v>
      </c>
      <c r="G8045" t="s">
        <v>46</v>
      </c>
      <c r="H8045" s="1">
        <v>97</v>
      </c>
    </row>
    <row r="8046" spans="1:8">
      <c r="A8046" s="4" t="str">
        <f t="shared" si="125"/>
        <v>2012Washington</v>
      </c>
      <c r="B8046">
        <v>2012</v>
      </c>
      <c r="C8046" t="s">
        <v>54</v>
      </c>
      <c r="D8046" s="1">
        <v>0</v>
      </c>
      <c r="E8046" s="1">
        <v>0</v>
      </c>
      <c r="F8046" s="1">
        <v>0</v>
      </c>
      <c r="G8046" t="s">
        <v>47</v>
      </c>
      <c r="H8046" s="1">
        <v>2727</v>
      </c>
    </row>
    <row r="8047" spans="1:8">
      <c r="A8047" s="4" t="str">
        <f t="shared" si="125"/>
        <v>2012Washington</v>
      </c>
      <c r="B8047">
        <v>2012</v>
      </c>
      <c r="C8047" t="s">
        <v>54</v>
      </c>
      <c r="D8047" s="1">
        <v>0</v>
      </c>
      <c r="E8047" s="1">
        <v>0</v>
      </c>
      <c r="F8047" s="1">
        <v>0</v>
      </c>
      <c r="G8047" t="s">
        <v>48</v>
      </c>
      <c r="H8047" s="1">
        <v>94</v>
      </c>
    </row>
    <row r="8048" spans="1:8">
      <c r="A8048" s="4" t="str">
        <f t="shared" si="125"/>
        <v>2012Washington</v>
      </c>
      <c r="B8048">
        <v>2012</v>
      </c>
      <c r="C8048" t="s">
        <v>54</v>
      </c>
      <c r="D8048" s="1">
        <v>0</v>
      </c>
      <c r="E8048" s="1">
        <v>0</v>
      </c>
      <c r="F8048" s="1">
        <v>0</v>
      </c>
      <c r="G8048" t="s">
        <v>49</v>
      </c>
      <c r="H8048" s="1">
        <v>3206</v>
      </c>
    </row>
    <row r="8049" spans="1:8">
      <c r="A8049" s="4" t="str">
        <f t="shared" si="125"/>
        <v>2012Washington</v>
      </c>
      <c r="B8049">
        <v>2012</v>
      </c>
      <c r="C8049" t="s">
        <v>54</v>
      </c>
      <c r="D8049" s="1">
        <v>0</v>
      </c>
      <c r="E8049" s="1">
        <v>0</v>
      </c>
      <c r="F8049" s="1">
        <v>0</v>
      </c>
      <c r="G8049" t="s">
        <v>50</v>
      </c>
      <c r="H8049" s="1">
        <v>14196</v>
      </c>
    </row>
    <row r="8050" spans="1:8">
      <c r="A8050" s="4" t="str">
        <f t="shared" si="125"/>
        <v>2012Washington</v>
      </c>
      <c r="B8050">
        <v>2012</v>
      </c>
      <c r="C8050" t="s">
        <v>54</v>
      </c>
      <c r="D8050" s="1">
        <v>0</v>
      </c>
      <c r="E8050" s="1">
        <v>0</v>
      </c>
      <c r="F8050" s="1">
        <v>0</v>
      </c>
      <c r="G8050" t="s">
        <v>51</v>
      </c>
      <c r="H8050" s="1">
        <v>5298</v>
      </c>
    </row>
    <row r="8051" spans="1:8">
      <c r="A8051" s="4" t="str">
        <f t="shared" si="125"/>
        <v>2012Washington</v>
      </c>
      <c r="B8051">
        <v>2012</v>
      </c>
      <c r="C8051" t="s">
        <v>54</v>
      </c>
      <c r="D8051" s="1">
        <v>0</v>
      </c>
      <c r="E8051" s="1">
        <v>0</v>
      </c>
      <c r="F8051" s="1">
        <v>0</v>
      </c>
      <c r="G8051" t="s">
        <v>52</v>
      </c>
      <c r="H8051" s="1">
        <v>223</v>
      </c>
    </row>
    <row r="8052" spans="1:8">
      <c r="A8052" s="4" t="str">
        <f t="shared" si="125"/>
        <v>2012Washington</v>
      </c>
      <c r="B8052">
        <v>2012</v>
      </c>
      <c r="C8052" t="s">
        <v>54</v>
      </c>
      <c r="D8052" s="1">
        <v>0</v>
      </c>
      <c r="E8052" s="1">
        <v>0</v>
      </c>
      <c r="F8052" s="1">
        <v>0</v>
      </c>
      <c r="G8052" t="s">
        <v>53</v>
      </c>
      <c r="H8052" s="1">
        <v>3839</v>
      </c>
    </row>
    <row r="8053" spans="1:8">
      <c r="A8053" s="4" t="str">
        <f t="shared" si="125"/>
        <v>2012Washington</v>
      </c>
      <c r="B8053">
        <v>2012</v>
      </c>
      <c r="C8053" t="s">
        <v>54</v>
      </c>
      <c r="D8053" s="1">
        <v>0</v>
      </c>
      <c r="E8053" s="1">
        <v>0</v>
      </c>
      <c r="F8053" s="1">
        <v>0</v>
      </c>
      <c r="G8053" t="s">
        <v>54</v>
      </c>
      <c r="H8053" s="1">
        <v>0</v>
      </c>
    </row>
    <row r="8054" spans="1:8">
      <c r="A8054" s="4" t="str">
        <f t="shared" si="125"/>
        <v>2012Washington</v>
      </c>
      <c r="B8054">
        <v>2012</v>
      </c>
      <c r="C8054" t="s">
        <v>54</v>
      </c>
      <c r="D8054" s="1">
        <v>0</v>
      </c>
      <c r="E8054" s="1">
        <v>0</v>
      </c>
      <c r="F8054" s="1">
        <v>0</v>
      </c>
      <c r="G8054" t="s">
        <v>55</v>
      </c>
      <c r="H8054" s="1">
        <v>215</v>
      </c>
    </row>
    <row r="8055" spans="1:8">
      <c r="A8055" s="4" t="str">
        <f t="shared" si="125"/>
        <v>2012Washington</v>
      </c>
      <c r="B8055">
        <v>2012</v>
      </c>
      <c r="C8055" t="s">
        <v>54</v>
      </c>
      <c r="D8055" s="1">
        <v>0</v>
      </c>
      <c r="E8055" s="1">
        <v>0</v>
      </c>
      <c r="F8055" s="1">
        <v>0</v>
      </c>
      <c r="G8055" t="s">
        <v>56</v>
      </c>
      <c r="H8055" s="1">
        <v>1168</v>
      </c>
    </row>
    <row r="8056" spans="1:8">
      <c r="A8056" s="4" t="str">
        <f t="shared" si="125"/>
        <v>2012Washington</v>
      </c>
      <c r="B8056">
        <v>2012</v>
      </c>
      <c r="C8056" t="s">
        <v>54</v>
      </c>
      <c r="D8056" s="1">
        <v>0</v>
      </c>
      <c r="E8056" s="1">
        <v>0</v>
      </c>
      <c r="F8056" s="1">
        <v>0</v>
      </c>
      <c r="G8056" t="s">
        <v>57</v>
      </c>
      <c r="H8056" s="1">
        <v>394</v>
      </c>
    </row>
    <row r="8057" spans="1:8">
      <c r="A8057" s="4" t="str">
        <f t="shared" si="125"/>
        <v>2012Washington</v>
      </c>
      <c r="B8057">
        <v>2012</v>
      </c>
      <c r="C8057" t="s">
        <v>54</v>
      </c>
      <c r="D8057" s="1">
        <v>0</v>
      </c>
      <c r="E8057" s="1">
        <v>0</v>
      </c>
      <c r="F8057" s="1">
        <v>0</v>
      </c>
      <c r="G8057" t="s">
        <v>58</v>
      </c>
      <c r="H8057" s="1">
        <v>1025</v>
      </c>
    </row>
    <row r="8058" spans="1:8">
      <c r="A8058" s="4" t="str">
        <f t="shared" si="125"/>
        <v>2012West Virginia</v>
      </c>
      <c r="B8058">
        <v>2012</v>
      </c>
      <c r="C8058" s="4" t="s">
        <v>55</v>
      </c>
      <c r="D8058" s="1">
        <v>1837518</v>
      </c>
      <c r="E8058" s="1">
        <v>1613322</v>
      </c>
      <c r="F8058" s="1">
        <v>174112</v>
      </c>
      <c r="G8058">
        <v>0</v>
      </c>
      <c r="H8058" s="1">
        <v>0</v>
      </c>
    </row>
    <row r="8059" spans="1:8">
      <c r="A8059" s="4" t="str">
        <f t="shared" si="125"/>
        <v>2012West Virginia</v>
      </c>
      <c r="B8059">
        <v>2012</v>
      </c>
      <c r="C8059" t="s">
        <v>55</v>
      </c>
      <c r="D8059" s="1">
        <v>0</v>
      </c>
      <c r="E8059" s="1">
        <v>0</v>
      </c>
      <c r="F8059" s="1">
        <v>0</v>
      </c>
      <c r="G8059" t="s">
        <v>7</v>
      </c>
      <c r="H8059" s="1">
        <v>477</v>
      </c>
    </row>
    <row r="8060" spans="1:8">
      <c r="A8060" s="4" t="str">
        <f t="shared" si="125"/>
        <v>2012West Virginia</v>
      </c>
      <c r="B8060">
        <v>2012</v>
      </c>
      <c r="C8060" t="s">
        <v>55</v>
      </c>
      <c r="D8060" s="1">
        <v>0</v>
      </c>
      <c r="E8060" s="1">
        <v>0</v>
      </c>
      <c r="F8060" s="1">
        <v>0</v>
      </c>
      <c r="G8060" t="s">
        <v>8</v>
      </c>
      <c r="H8060" s="1">
        <v>306</v>
      </c>
    </row>
    <row r="8061" spans="1:8">
      <c r="A8061" s="4" t="str">
        <f t="shared" si="125"/>
        <v>2012West Virginia</v>
      </c>
      <c r="B8061">
        <v>2012</v>
      </c>
      <c r="C8061" t="s">
        <v>55</v>
      </c>
      <c r="D8061" s="1">
        <v>0</v>
      </c>
      <c r="E8061" s="1">
        <v>0</v>
      </c>
      <c r="F8061" s="1">
        <v>0</v>
      </c>
      <c r="G8061" t="s">
        <v>9</v>
      </c>
      <c r="H8061" s="1">
        <v>79</v>
      </c>
    </row>
    <row r="8062" spans="1:8">
      <c r="A8062" s="4" t="str">
        <f t="shared" si="125"/>
        <v>2012West Virginia</v>
      </c>
      <c r="B8062">
        <v>2012</v>
      </c>
      <c r="C8062" t="s">
        <v>55</v>
      </c>
      <c r="D8062" s="1">
        <v>0</v>
      </c>
      <c r="E8062" s="1">
        <v>0</v>
      </c>
      <c r="F8062" s="1">
        <v>0</v>
      </c>
      <c r="G8062" t="s">
        <v>10</v>
      </c>
      <c r="H8062" s="1">
        <v>0</v>
      </c>
    </row>
    <row r="8063" spans="1:8">
      <c r="A8063" s="4" t="str">
        <f t="shared" si="125"/>
        <v>2012West Virginia</v>
      </c>
      <c r="B8063">
        <v>2012</v>
      </c>
      <c r="C8063" t="s">
        <v>55</v>
      </c>
      <c r="D8063" s="1">
        <v>0</v>
      </c>
      <c r="E8063" s="1">
        <v>0</v>
      </c>
      <c r="F8063" s="1">
        <v>0</v>
      </c>
      <c r="G8063" t="s">
        <v>11</v>
      </c>
      <c r="H8063" s="1">
        <v>1231</v>
      </c>
    </row>
    <row r="8064" spans="1:8">
      <c r="A8064" s="4" t="str">
        <f t="shared" si="125"/>
        <v>2012West Virginia</v>
      </c>
      <c r="B8064">
        <v>2012</v>
      </c>
      <c r="C8064" t="s">
        <v>55</v>
      </c>
      <c r="D8064" s="1">
        <v>0</v>
      </c>
      <c r="E8064" s="1">
        <v>0</v>
      </c>
      <c r="F8064" s="1">
        <v>0</v>
      </c>
      <c r="G8064" t="s">
        <v>12</v>
      </c>
      <c r="H8064" s="1">
        <v>104</v>
      </c>
    </row>
    <row r="8065" spans="1:8">
      <c r="A8065" s="4" t="str">
        <f t="shared" si="125"/>
        <v>2012West Virginia</v>
      </c>
      <c r="B8065">
        <v>2012</v>
      </c>
      <c r="C8065" t="s">
        <v>55</v>
      </c>
      <c r="D8065" s="1">
        <v>0</v>
      </c>
      <c r="E8065" s="1">
        <v>0</v>
      </c>
      <c r="F8065" s="1">
        <v>0</v>
      </c>
      <c r="G8065" t="s">
        <v>13</v>
      </c>
      <c r="H8065" s="1">
        <v>143</v>
      </c>
    </row>
    <row r="8066" spans="1:8">
      <c r="A8066" s="4" t="str">
        <f t="shared" si="125"/>
        <v>2012West Virginia</v>
      </c>
      <c r="B8066">
        <v>2012</v>
      </c>
      <c r="C8066" t="s">
        <v>55</v>
      </c>
      <c r="D8066" s="1">
        <v>0</v>
      </c>
      <c r="E8066" s="1">
        <v>0</v>
      </c>
      <c r="F8066" s="1">
        <v>0</v>
      </c>
      <c r="G8066" t="s">
        <v>14</v>
      </c>
      <c r="H8066" s="1">
        <v>674</v>
      </c>
    </row>
    <row r="8067" spans="1:8">
      <c r="A8067" s="4" t="str">
        <f t="shared" ref="A8067:A8130" si="126">B8067&amp;C8067</f>
        <v>2012West Virginia</v>
      </c>
      <c r="B8067">
        <v>2012</v>
      </c>
      <c r="C8067" t="s">
        <v>55</v>
      </c>
      <c r="D8067" s="1">
        <v>0</v>
      </c>
      <c r="E8067" s="1">
        <v>0</v>
      </c>
      <c r="F8067" s="1">
        <v>0</v>
      </c>
      <c r="G8067" t="s">
        <v>15</v>
      </c>
      <c r="H8067" s="1">
        <v>294</v>
      </c>
    </row>
    <row r="8068" spans="1:8">
      <c r="A8068" s="4" t="str">
        <f t="shared" si="126"/>
        <v>2012West Virginia</v>
      </c>
      <c r="B8068">
        <v>2012</v>
      </c>
      <c r="C8068" t="s">
        <v>55</v>
      </c>
      <c r="D8068" s="1">
        <v>0</v>
      </c>
      <c r="E8068" s="1">
        <v>0</v>
      </c>
      <c r="F8068" s="1">
        <v>0</v>
      </c>
      <c r="G8068" t="s">
        <v>16</v>
      </c>
      <c r="H8068" s="1">
        <v>1919</v>
      </c>
    </row>
    <row r="8069" spans="1:8">
      <c r="A8069" s="4" t="str">
        <f t="shared" si="126"/>
        <v>2012West Virginia</v>
      </c>
      <c r="B8069">
        <v>2012</v>
      </c>
      <c r="C8069" t="s">
        <v>55</v>
      </c>
      <c r="D8069" s="1">
        <v>0</v>
      </c>
      <c r="E8069" s="1">
        <v>0</v>
      </c>
      <c r="F8069" s="1">
        <v>0</v>
      </c>
      <c r="G8069" t="s">
        <v>17</v>
      </c>
      <c r="H8069" s="1">
        <v>1108</v>
      </c>
    </row>
    <row r="8070" spans="1:8">
      <c r="A8070" s="4" t="str">
        <f t="shared" si="126"/>
        <v>2012West Virginia</v>
      </c>
      <c r="B8070">
        <v>2012</v>
      </c>
      <c r="C8070" t="s">
        <v>55</v>
      </c>
      <c r="D8070" s="1">
        <v>0</v>
      </c>
      <c r="E8070" s="1">
        <v>0</v>
      </c>
      <c r="F8070" s="1">
        <v>0</v>
      </c>
      <c r="G8070" t="s">
        <v>18</v>
      </c>
      <c r="H8070" s="1">
        <v>166</v>
      </c>
    </row>
    <row r="8071" spans="1:8">
      <c r="A8071" s="4" t="str">
        <f t="shared" si="126"/>
        <v>2012West Virginia</v>
      </c>
      <c r="B8071">
        <v>2012</v>
      </c>
      <c r="C8071" t="s">
        <v>55</v>
      </c>
      <c r="D8071" s="1">
        <v>0</v>
      </c>
      <c r="E8071" s="1">
        <v>0</v>
      </c>
      <c r="F8071" s="1">
        <v>0</v>
      </c>
      <c r="G8071" t="s">
        <v>19</v>
      </c>
      <c r="H8071" s="1">
        <v>181</v>
      </c>
    </row>
    <row r="8072" spans="1:8">
      <c r="A8072" s="4" t="str">
        <f t="shared" si="126"/>
        <v>2012West Virginia</v>
      </c>
      <c r="B8072">
        <v>2012</v>
      </c>
      <c r="C8072" t="s">
        <v>55</v>
      </c>
      <c r="D8072" s="1">
        <v>0</v>
      </c>
      <c r="E8072" s="1">
        <v>0</v>
      </c>
      <c r="F8072" s="1">
        <v>0</v>
      </c>
      <c r="G8072" t="s">
        <v>20</v>
      </c>
      <c r="H8072" s="1">
        <v>220</v>
      </c>
    </row>
    <row r="8073" spans="1:8">
      <c r="A8073" s="4" t="str">
        <f t="shared" si="126"/>
        <v>2012West Virginia</v>
      </c>
      <c r="B8073">
        <v>2012</v>
      </c>
      <c r="C8073" t="s">
        <v>55</v>
      </c>
      <c r="D8073" s="1">
        <v>0</v>
      </c>
      <c r="E8073" s="1">
        <v>0</v>
      </c>
      <c r="F8073" s="1">
        <v>0</v>
      </c>
      <c r="G8073" t="s">
        <v>21</v>
      </c>
      <c r="H8073" s="1">
        <v>328</v>
      </c>
    </row>
    <row r="8074" spans="1:8">
      <c r="A8074" s="4" t="str">
        <f t="shared" si="126"/>
        <v>2012West Virginia</v>
      </c>
      <c r="B8074">
        <v>2012</v>
      </c>
      <c r="C8074" t="s">
        <v>55</v>
      </c>
      <c r="D8074" s="1">
        <v>0</v>
      </c>
      <c r="E8074" s="1">
        <v>0</v>
      </c>
      <c r="F8074" s="1">
        <v>0</v>
      </c>
      <c r="G8074" t="s">
        <v>22</v>
      </c>
      <c r="H8074" s="1">
        <v>68</v>
      </c>
    </row>
    <row r="8075" spans="1:8">
      <c r="A8075" s="4" t="str">
        <f t="shared" si="126"/>
        <v>2012West Virginia</v>
      </c>
      <c r="B8075">
        <v>2012</v>
      </c>
      <c r="C8075" t="s">
        <v>55</v>
      </c>
      <c r="D8075" s="1">
        <v>0</v>
      </c>
      <c r="E8075" s="1">
        <v>0</v>
      </c>
      <c r="F8075" s="1">
        <v>0</v>
      </c>
      <c r="G8075" t="s">
        <v>23</v>
      </c>
      <c r="H8075" s="1">
        <v>39</v>
      </c>
    </row>
    <row r="8076" spans="1:8">
      <c r="A8076" s="4" t="str">
        <f t="shared" si="126"/>
        <v>2012West Virginia</v>
      </c>
      <c r="B8076">
        <v>2012</v>
      </c>
      <c r="C8076" t="s">
        <v>55</v>
      </c>
      <c r="D8076" s="1">
        <v>0</v>
      </c>
      <c r="E8076" s="1">
        <v>0</v>
      </c>
      <c r="F8076" s="1">
        <v>0</v>
      </c>
      <c r="G8076" t="s">
        <v>24</v>
      </c>
      <c r="H8076" s="1">
        <v>2249</v>
      </c>
    </row>
    <row r="8077" spans="1:8">
      <c r="A8077" s="4" t="str">
        <f t="shared" si="126"/>
        <v>2012West Virginia</v>
      </c>
      <c r="B8077">
        <v>2012</v>
      </c>
      <c r="C8077" t="s">
        <v>55</v>
      </c>
      <c r="D8077" s="1">
        <v>0</v>
      </c>
      <c r="E8077" s="1">
        <v>0</v>
      </c>
      <c r="F8077" s="1">
        <v>0</v>
      </c>
      <c r="G8077" t="s">
        <v>25</v>
      </c>
      <c r="H8077" s="1">
        <v>90</v>
      </c>
    </row>
    <row r="8078" spans="1:8">
      <c r="A8078" s="4" t="str">
        <f t="shared" si="126"/>
        <v>2012West Virginia</v>
      </c>
      <c r="B8078">
        <v>2012</v>
      </c>
      <c r="C8078" t="s">
        <v>55</v>
      </c>
      <c r="D8078" s="1">
        <v>0</v>
      </c>
      <c r="E8078" s="1">
        <v>0</v>
      </c>
      <c r="F8078" s="1">
        <v>0</v>
      </c>
      <c r="G8078" t="s">
        <v>26</v>
      </c>
      <c r="H8078" s="1">
        <v>35</v>
      </c>
    </row>
    <row r="8079" spans="1:8">
      <c r="A8079" s="4" t="str">
        <f t="shared" si="126"/>
        <v>2012West Virginia</v>
      </c>
      <c r="B8079">
        <v>2012</v>
      </c>
      <c r="C8079" t="s">
        <v>55</v>
      </c>
      <c r="D8079" s="1">
        <v>0</v>
      </c>
      <c r="E8079" s="1">
        <v>0</v>
      </c>
      <c r="F8079" s="1">
        <v>0</v>
      </c>
      <c r="G8079" t="s">
        <v>27</v>
      </c>
      <c r="H8079" s="1">
        <v>5352</v>
      </c>
    </row>
    <row r="8080" spans="1:8">
      <c r="A8080" s="4" t="str">
        <f t="shared" si="126"/>
        <v>2012West Virginia</v>
      </c>
      <c r="B8080">
        <v>2012</v>
      </c>
      <c r="C8080" t="s">
        <v>55</v>
      </c>
      <c r="D8080" s="1">
        <v>0</v>
      </c>
      <c r="E8080" s="1">
        <v>0</v>
      </c>
      <c r="F8080" s="1">
        <v>0</v>
      </c>
      <c r="G8080" t="s">
        <v>28</v>
      </c>
      <c r="H8080" s="1">
        <v>164</v>
      </c>
    </row>
    <row r="8081" spans="1:8">
      <c r="A8081" s="4" t="str">
        <f t="shared" si="126"/>
        <v>2012West Virginia</v>
      </c>
      <c r="B8081">
        <v>2012</v>
      </c>
      <c r="C8081" t="s">
        <v>55</v>
      </c>
      <c r="D8081" s="1">
        <v>0</v>
      </c>
      <c r="E8081" s="1">
        <v>0</v>
      </c>
      <c r="F8081" s="1">
        <v>0</v>
      </c>
      <c r="G8081" t="s">
        <v>29</v>
      </c>
      <c r="H8081" s="1">
        <v>778</v>
      </c>
    </row>
    <row r="8082" spans="1:8">
      <c r="A8082" s="4" t="str">
        <f t="shared" si="126"/>
        <v>2012West Virginia</v>
      </c>
      <c r="B8082">
        <v>2012</v>
      </c>
      <c r="C8082" t="s">
        <v>55</v>
      </c>
      <c r="D8082" s="1">
        <v>0</v>
      </c>
      <c r="E8082" s="1">
        <v>0</v>
      </c>
      <c r="F8082" s="1">
        <v>0</v>
      </c>
      <c r="G8082" t="s">
        <v>30</v>
      </c>
      <c r="H8082" s="1">
        <v>20</v>
      </c>
    </row>
    <row r="8083" spans="1:8">
      <c r="A8083" s="4" t="str">
        <f t="shared" si="126"/>
        <v>2012West Virginia</v>
      </c>
      <c r="B8083">
        <v>2012</v>
      </c>
      <c r="C8083" t="s">
        <v>55</v>
      </c>
      <c r="D8083" s="1">
        <v>0</v>
      </c>
      <c r="E8083" s="1">
        <v>0</v>
      </c>
      <c r="F8083" s="1">
        <v>0</v>
      </c>
      <c r="G8083" t="s">
        <v>31</v>
      </c>
      <c r="H8083" s="1">
        <v>0</v>
      </c>
    </row>
    <row r="8084" spans="1:8">
      <c r="A8084" s="4" t="str">
        <f t="shared" si="126"/>
        <v>2012West Virginia</v>
      </c>
      <c r="B8084">
        <v>2012</v>
      </c>
      <c r="C8084" t="s">
        <v>55</v>
      </c>
      <c r="D8084" s="1">
        <v>0</v>
      </c>
      <c r="E8084" s="1">
        <v>0</v>
      </c>
      <c r="F8084" s="1">
        <v>0</v>
      </c>
      <c r="G8084" t="s">
        <v>32</v>
      </c>
      <c r="H8084" s="1">
        <v>59</v>
      </c>
    </row>
    <row r="8085" spans="1:8">
      <c r="A8085" s="4" t="str">
        <f t="shared" si="126"/>
        <v>2012West Virginia</v>
      </c>
      <c r="B8085">
        <v>2012</v>
      </c>
      <c r="C8085" t="s">
        <v>55</v>
      </c>
      <c r="D8085" s="1">
        <v>0</v>
      </c>
      <c r="E8085" s="1">
        <v>0</v>
      </c>
      <c r="F8085" s="1">
        <v>0</v>
      </c>
      <c r="G8085" t="s">
        <v>33</v>
      </c>
      <c r="H8085" s="1">
        <v>0</v>
      </c>
    </row>
    <row r="8086" spans="1:8">
      <c r="A8086" s="4" t="str">
        <f t="shared" si="126"/>
        <v>2012West Virginia</v>
      </c>
      <c r="B8086">
        <v>2012</v>
      </c>
      <c r="C8086" t="s">
        <v>55</v>
      </c>
      <c r="D8086" s="1">
        <v>0</v>
      </c>
      <c r="E8086" s="1">
        <v>0</v>
      </c>
      <c r="F8086" s="1">
        <v>0</v>
      </c>
      <c r="G8086" t="s">
        <v>34</v>
      </c>
      <c r="H8086" s="1">
        <v>0</v>
      </c>
    </row>
    <row r="8087" spans="1:8">
      <c r="A8087" s="4" t="str">
        <f t="shared" si="126"/>
        <v>2012West Virginia</v>
      </c>
      <c r="B8087">
        <v>2012</v>
      </c>
      <c r="C8087" t="s">
        <v>55</v>
      </c>
      <c r="D8087" s="1">
        <v>0</v>
      </c>
      <c r="E8087" s="1">
        <v>0</v>
      </c>
      <c r="F8087" s="1">
        <v>0</v>
      </c>
      <c r="G8087" t="s">
        <v>35</v>
      </c>
      <c r="H8087" s="1">
        <v>229</v>
      </c>
    </row>
    <row r="8088" spans="1:8">
      <c r="A8088" s="4" t="str">
        <f t="shared" si="126"/>
        <v>2012West Virginia</v>
      </c>
      <c r="B8088">
        <v>2012</v>
      </c>
      <c r="C8088" t="s">
        <v>55</v>
      </c>
      <c r="D8088" s="1">
        <v>0</v>
      </c>
      <c r="E8088" s="1">
        <v>0</v>
      </c>
      <c r="F8088" s="1">
        <v>0</v>
      </c>
      <c r="G8088" t="s">
        <v>36</v>
      </c>
      <c r="H8088" s="1">
        <v>129</v>
      </c>
    </row>
    <row r="8089" spans="1:8">
      <c r="A8089" s="4" t="str">
        <f t="shared" si="126"/>
        <v>2012West Virginia</v>
      </c>
      <c r="B8089">
        <v>2012</v>
      </c>
      <c r="C8089" t="s">
        <v>55</v>
      </c>
      <c r="D8089" s="1">
        <v>0</v>
      </c>
      <c r="E8089" s="1">
        <v>0</v>
      </c>
      <c r="F8089" s="1">
        <v>0</v>
      </c>
      <c r="G8089" t="s">
        <v>37</v>
      </c>
      <c r="H8089" s="1">
        <v>1213</v>
      </c>
    </row>
    <row r="8090" spans="1:8">
      <c r="A8090" s="4" t="str">
        <f t="shared" si="126"/>
        <v>2012West Virginia</v>
      </c>
      <c r="B8090">
        <v>2012</v>
      </c>
      <c r="C8090" t="s">
        <v>55</v>
      </c>
      <c r="D8090" s="1">
        <v>0</v>
      </c>
      <c r="E8090" s="1">
        <v>0</v>
      </c>
      <c r="F8090" s="1">
        <v>0</v>
      </c>
      <c r="G8090" t="s">
        <v>38</v>
      </c>
      <c r="H8090" s="1">
        <v>81</v>
      </c>
    </row>
    <row r="8091" spans="1:8">
      <c r="A8091" s="4" t="str">
        <f t="shared" si="126"/>
        <v>2012West Virginia</v>
      </c>
      <c r="B8091">
        <v>2012</v>
      </c>
      <c r="C8091" t="s">
        <v>55</v>
      </c>
      <c r="D8091" s="1">
        <v>0</v>
      </c>
      <c r="E8091" s="1">
        <v>0</v>
      </c>
      <c r="F8091" s="1">
        <v>0</v>
      </c>
      <c r="G8091" t="s">
        <v>39</v>
      </c>
      <c r="H8091" s="1">
        <v>1721</v>
      </c>
    </row>
    <row r="8092" spans="1:8">
      <c r="A8092" s="4" t="str">
        <f t="shared" si="126"/>
        <v>2012West Virginia</v>
      </c>
      <c r="B8092">
        <v>2012</v>
      </c>
      <c r="C8092" t="s">
        <v>55</v>
      </c>
      <c r="D8092" s="1">
        <v>0</v>
      </c>
      <c r="E8092" s="1">
        <v>0</v>
      </c>
      <c r="F8092" s="1">
        <v>0</v>
      </c>
      <c r="G8092" t="s">
        <v>40</v>
      </c>
      <c r="H8092" s="1">
        <v>4683</v>
      </c>
    </row>
    <row r="8093" spans="1:8">
      <c r="A8093" s="4" t="str">
        <f t="shared" si="126"/>
        <v>2012West Virginia</v>
      </c>
      <c r="B8093">
        <v>2012</v>
      </c>
      <c r="C8093" t="s">
        <v>55</v>
      </c>
      <c r="D8093" s="1">
        <v>0</v>
      </c>
      <c r="E8093" s="1">
        <v>0</v>
      </c>
      <c r="F8093" s="1">
        <v>0</v>
      </c>
      <c r="G8093" t="s">
        <v>41</v>
      </c>
      <c r="H8093" s="1">
        <v>175</v>
      </c>
    </row>
    <row r="8094" spans="1:8">
      <c r="A8094" s="4" t="str">
        <f t="shared" si="126"/>
        <v>2012West Virginia</v>
      </c>
      <c r="B8094">
        <v>2012</v>
      </c>
      <c r="C8094" t="s">
        <v>55</v>
      </c>
      <c r="D8094" s="1">
        <v>0</v>
      </c>
      <c r="E8094" s="1">
        <v>0</v>
      </c>
      <c r="F8094" s="1">
        <v>0</v>
      </c>
      <c r="G8094" t="s">
        <v>42</v>
      </c>
      <c r="H8094" s="1">
        <v>6757</v>
      </c>
    </row>
    <row r="8095" spans="1:8">
      <c r="A8095" s="4" t="str">
        <f t="shared" si="126"/>
        <v>2012West Virginia</v>
      </c>
      <c r="B8095">
        <v>2012</v>
      </c>
      <c r="C8095" t="s">
        <v>55</v>
      </c>
      <c r="D8095" s="1">
        <v>0</v>
      </c>
      <c r="E8095" s="1">
        <v>0</v>
      </c>
      <c r="F8095" s="1">
        <v>0</v>
      </c>
      <c r="G8095" t="s">
        <v>43</v>
      </c>
      <c r="H8095" s="1">
        <v>520</v>
      </c>
    </row>
    <row r="8096" spans="1:8">
      <c r="A8096" s="4" t="str">
        <f t="shared" si="126"/>
        <v>2012West Virginia</v>
      </c>
      <c r="B8096">
        <v>2012</v>
      </c>
      <c r="C8096" t="s">
        <v>55</v>
      </c>
      <c r="D8096" s="1">
        <v>0</v>
      </c>
      <c r="E8096" s="1">
        <v>0</v>
      </c>
      <c r="F8096" s="1">
        <v>0</v>
      </c>
      <c r="G8096" t="s">
        <v>44</v>
      </c>
      <c r="H8096" s="1">
        <v>118</v>
      </c>
    </row>
    <row r="8097" spans="1:8">
      <c r="A8097" s="4" t="str">
        <f t="shared" si="126"/>
        <v>2012West Virginia</v>
      </c>
      <c r="B8097">
        <v>2012</v>
      </c>
      <c r="C8097" t="s">
        <v>55</v>
      </c>
      <c r="D8097" s="1">
        <v>0</v>
      </c>
      <c r="E8097" s="1">
        <v>0</v>
      </c>
      <c r="F8097" s="1">
        <v>0</v>
      </c>
      <c r="G8097" t="s">
        <v>45</v>
      </c>
      <c r="H8097" s="1">
        <v>5208</v>
      </c>
    </row>
    <row r="8098" spans="1:8">
      <c r="A8098" s="4" t="str">
        <f t="shared" si="126"/>
        <v>2012West Virginia</v>
      </c>
      <c r="B8098">
        <v>2012</v>
      </c>
      <c r="C8098" t="s">
        <v>55</v>
      </c>
      <c r="D8098" s="1">
        <v>0</v>
      </c>
      <c r="E8098" s="1">
        <v>0</v>
      </c>
      <c r="F8098" s="1">
        <v>0</v>
      </c>
      <c r="G8098" t="s">
        <v>46</v>
      </c>
      <c r="H8098" s="1">
        <v>0</v>
      </c>
    </row>
    <row r="8099" spans="1:8">
      <c r="A8099" s="4" t="str">
        <f t="shared" si="126"/>
        <v>2012West Virginia</v>
      </c>
      <c r="B8099">
        <v>2012</v>
      </c>
      <c r="C8099" t="s">
        <v>55</v>
      </c>
      <c r="D8099" s="1">
        <v>0</v>
      </c>
      <c r="E8099" s="1">
        <v>0</v>
      </c>
      <c r="F8099" s="1">
        <v>0</v>
      </c>
      <c r="G8099" t="s">
        <v>47</v>
      </c>
      <c r="H8099" s="1">
        <v>1098</v>
      </c>
    </row>
    <row r="8100" spans="1:8">
      <c r="A8100" s="4" t="str">
        <f t="shared" si="126"/>
        <v>2012West Virginia</v>
      </c>
      <c r="B8100">
        <v>2012</v>
      </c>
      <c r="C8100" t="s">
        <v>55</v>
      </c>
      <c r="D8100" s="1">
        <v>0</v>
      </c>
      <c r="E8100" s="1">
        <v>0</v>
      </c>
      <c r="F8100" s="1">
        <v>0</v>
      </c>
      <c r="G8100" t="s">
        <v>48</v>
      </c>
      <c r="H8100" s="1">
        <v>36</v>
      </c>
    </row>
    <row r="8101" spans="1:8">
      <c r="A8101" s="4" t="str">
        <f t="shared" si="126"/>
        <v>2012West Virginia</v>
      </c>
      <c r="B8101">
        <v>2012</v>
      </c>
      <c r="C8101" t="s">
        <v>55</v>
      </c>
      <c r="D8101" s="1">
        <v>0</v>
      </c>
      <c r="E8101" s="1">
        <v>0</v>
      </c>
      <c r="F8101" s="1">
        <v>0</v>
      </c>
      <c r="G8101" t="s">
        <v>49</v>
      </c>
      <c r="H8101" s="1">
        <v>1061</v>
      </c>
    </row>
    <row r="8102" spans="1:8">
      <c r="A8102" s="4" t="str">
        <f t="shared" si="126"/>
        <v>2012West Virginia</v>
      </c>
      <c r="B8102">
        <v>2012</v>
      </c>
      <c r="C8102" t="s">
        <v>55</v>
      </c>
      <c r="D8102" s="1">
        <v>0</v>
      </c>
      <c r="E8102" s="1">
        <v>0</v>
      </c>
      <c r="F8102" s="1">
        <v>0</v>
      </c>
      <c r="G8102" t="s">
        <v>50</v>
      </c>
      <c r="H8102" s="1">
        <v>622</v>
      </c>
    </row>
    <row r="8103" spans="1:8">
      <c r="A8103" s="4" t="str">
        <f t="shared" si="126"/>
        <v>2012West Virginia</v>
      </c>
      <c r="B8103">
        <v>2012</v>
      </c>
      <c r="C8103" t="s">
        <v>55</v>
      </c>
      <c r="D8103" s="1">
        <v>0</v>
      </c>
      <c r="E8103" s="1">
        <v>0</v>
      </c>
      <c r="F8103" s="1">
        <v>0</v>
      </c>
      <c r="G8103" t="s">
        <v>51</v>
      </c>
      <c r="H8103" s="1">
        <v>0</v>
      </c>
    </row>
    <row r="8104" spans="1:8">
      <c r="A8104" s="4" t="str">
        <f t="shared" si="126"/>
        <v>2012West Virginia</v>
      </c>
      <c r="B8104">
        <v>2012</v>
      </c>
      <c r="C8104" t="s">
        <v>55</v>
      </c>
      <c r="D8104" s="1">
        <v>0</v>
      </c>
      <c r="E8104" s="1">
        <v>0</v>
      </c>
      <c r="F8104" s="1">
        <v>0</v>
      </c>
      <c r="G8104" t="s">
        <v>52</v>
      </c>
      <c r="H8104" s="1">
        <v>54</v>
      </c>
    </row>
    <row r="8105" spans="1:8">
      <c r="A8105" s="4" t="str">
        <f t="shared" si="126"/>
        <v>2012West Virginia</v>
      </c>
      <c r="B8105">
        <v>2012</v>
      </c>
      <c r="C8105" t="s">
        <v>55</v>
      </c>
      <c r="D8105" s="1">
        <v>0</v>
      </c>
      <c r="E8105" s="1">
        <v>0</v>
      </c>
      <c r="F8105" s="1">
        <v>0</v>
      </c>
      <c r="G8105" t="s">
        <v>53</v>
      </c>
      <c r="H8105" s="1">
        <v>6317</v>
      </c>
    </row>
    <row r="8106" spans="1:8">
      <c r="A8106" s="4" t="str">
        <f t="shared" si="126"/>
        <v>2012West Virginia</v>
      </c>
      <c r="B8106">
        <v>2012</v>
      </c>
      <c r="C8106" t="s">
        <v>55</v>
      </c>
      <c r="D8106" s="1">
        <v>0</v>
      </c>
      <c r="E8106" s="1">
        <v>0</v>
      </c>
      <c r="F8106" s="1">
        <v>0</v>
      </c>
      <c r="G8106" t="s">
        <v>54</v>
      </c>
      <c r="H8106" s="1">
        <v>297</v>
      </c>
    </row>
    <row r="8107" spans="1:8">
      <c r="A8107" s="4" t="str">
        <f t="shared" si="126"/>
        <v>2012West Virginia</v>
      </c>
      <c r="B8107">
        <v>2012</v>
      </c>
      <c r="C8107" t="s">
        <v>55</v>
      </c>
      <c r="D8107" s="1">
        <v>0</v>
      </c>
      <c r="E8107" s="1">
        <v>0</v>
      </c>
      <c r="F8107" s="1">
        <v>0</v>
      </c>
      <c r="G8107" t="s">
        <v>55</v>
      </c>
      <c r="H8107" s="1">
        <v>0</v>
      </c>
    </row>
    <row r="8108" spans="1:8">
      <c r="A8108" s="4" t="str">
        <f t="shared" si="126"/>
        <v>2012West Virginia</v>
      </c>
      <c r="B8108">
        <v>2012</v>
      </c>
      <c r="C8108" t="s">
        <v>55</v>
      </c>
      <c r="D8108" s="1">
        <v>0</v>
      </c>
      <c r="E8108" s="1">
        <v>0</v>
      </c>
      <c r="F8108" s="1">
        <v>0</v>
      </c>
      <c r="G8108" t="s">
        <v>56</v>
      </c>
      <c r="H8108" s="1">
        <v>470</v>
      </c>
    </row>
    <row r="8109" spans="1:8">
      <c r="A8109" s="4" t="str">
        <f t="shared" si="126"/>
        <v>2012West Virginia</v>
      </c>
      <c r="B8109">
        <v>2012</v>
      </c>
      <c r="C8109" t="s">
        <v>55</v>
      </c>
      <c r="D8109" s="1">
        <v>0</v>
      </c>
      <c r="E8109" s="1">
        <v>0</v>
      </c>
      <c r="F8109" s="1">
        <v>0</v>
      </c>
      <c r="G8109" t="s">
        <v>57</v>
      </c>
      <c r="H8109" s="1">
        <v>252</v>
      </c>
    </row>
    <row r="8110" spans="1:8">
      <c r="A8110" s="4" t="str">
        <f t="shared" si="126"/>
        <v>2012West Virginia</v>
      </c>
      <c r="B8110">
        <v>2012</v>
      </c>
      <c r="C8110" t="s">
        <v>55</v>
      </c>
      <c r="D8110" s="1">
        <v>0</v>
      </c>
      <c r="E8110" s="1">
        <v>0</v>
      </c>
      <c r="F8110" s="1">
        <v>0</v>
      </c>
      <c r="G8110" t="s">
        <v>58</v>
      </c>
      <c r="H8110" s="1">
        <v>79</v>
      </c>
    </row>
    <row r="8111" spans="1:8">
      <c r="A8111" s="4" t="str">
        <f t="shared" si="126"/>
        <v>2012Wisconsin</v>
      </c>
      <c r="B8111">
        <v>2012</v>
      </c>
      <c r="C8111" s="4" t="s">
        <v>56</v>
      </c>
      <c r="D8111" s="1">
        <v>5660677</v>
      </c>
      <c r="E8111" s="1">
        <v>4849945</v>
      </c>
      <c r="F8111" s="1">
        <v>693737</v>
      </c>
      <c r="G8111">
        <v>0</v>
      </c>
      <c r="H8111" s="1">
        <v>0</v>
      </c>
    </row>
    <row r="8112" spans="1:8">
      <c r="A8112" s="4" t="str">
        <f t="shared" si="126"/>
        <v>2012Wisconsin</v>
      </c>
      <c r="B8112">
        <v>2012</v>
      </c>
      <c r="C8112" t="s">
        <v>56</v>
      </c>
      <c r="D8112" s="1">
        <v>0</v>
      </c>
      <c r="E8112" s="1">
        <v>0</v>
      </c>
      <c r="F8112" s="1">
        <v>0</v>
      </c>
      <c r="G8112" t="s">
        <v>7</v>
      </c>
      <c r="H8112" s="1">
        <v>323</v>
      </c>
    </row>
    <row r="8113" spans="1:8">
      <c r="A8113" s="4" t="str">
        <f t="shared" si="126"/>
        <v>2012Wisconsin</v>
      </c>
      <c r="B8113">
        <v>2012</v>
      </c>
      <c r="C8113" t="s">
        <v>56</v>
      </c>
      <c r="D8113" s="1">
        <v>0</v>
      </c>
      <c r="E8113" s="1">
        <v>0</v>
      </c>
      <c r="F8113" s="1">
        <v>0</v>
      </c>
      <c r="G8113" t="s">
        <v>8</v>
      </c>
      <c r="H8113" s="1">
        <v>236</v>
      </c>
    </row>
    <row r="8114" spans="1:8">
      <c r="A8114" s="4" t="str">
        <f t="shared" si="126"/>
        <v>2012Wisconsin</v>
      </c>
      <c r="B8114">
        <v>2012</v>
      </c>
      <c r="C8114" t="s">
        <v>56</v>
      </c>
      <c r="D8114" s="1">
        <v>0</v>
      </c>
      <c r="E8114" s="1">
        <v>0</v>
      </c>
      <c r="F8114" s="1">
        <v>0</v>
      </c>
      <c r="G8114" t="s">
        <v>9</v>
      </c>
      <c r="H8114" s="1">
        <v>3257</v>
      </c>
    </row>
    <row r="8115" spans="1:8">
      <c r="A8115" s="4" t="str">
        <f t="shared" si="126"/>
        <v>2012Wisconsin</v>
      </c>
      <c r="B8115">
        <v>2012</v>
      </c>
      <c r="C8115" t="s">
        <v>56</v>
      </c>
      <c r="D8115" s="1">
        <v>0</v>
      </c>
      <c r="E8115" s="1">
        <v>0</v>
      </c>
      <c r="F8115" s="1">
        <v>0</v>
      </c>
      <c r="G8115" t="s">
        <v>10</v>
      </c>
      <c r="H8115" s="1">
        <v>253</v>
      </c>
    </row>
    <row r="8116" spans="1:8">
      <c r="A8116" s="4" t="str">
        <f t="shared" si="126"/>
        <v>2012Wisconsin</v>
      </c>
      <c r="B8116">
        <v>2012</v>
      </c>
      <c r="C8116" t="s">
        <v>56</v>
      </c>
      <c r="D8116" s="1">
        <v>0</v>
      </c>
      <c r="E8116" s="1">
        <v>0</v>
      </c>
      <c r="F8116" s="1">
        <v>0</v>
      </c>
      <c r="G8116" t="s">
        <v>11</v>
      </c>
      <c r="H8116" s="1">
        <v>5347</v>
      </c>
    </row>
    <row r="8117" spans="1:8">
      <c r="A8117" s="4" t="str">
        <f t="shared" si="126"/>
        <v>2012Wisconsin</v>
      </c>
      <c r="B8117">
        <v>2012</v>
      </c>
      <c r="C8117" t="s">
        <v>56</v>
      </c>
      <c r="D8117" s="1">
        <v>0</v>
      </c>
      <c r="E8117" s="1">
        <v>0</v>
      </c>
      <c r="F8117" s="1">
        <v>0</v>
      </c>
      <c r="G8117" t="s">
        <v>12</v>
      </c>
      <c r="H8117" s="1">
        <v>1600</v>
      </c>
    </row>
    <row r="8118" spans="1:8">
      <c r="A8118" s="4" t="str">
        <f t="shared" si="126"/>
        <v>2012Wisconsin</v>
      </c>
      <c r="B8118">
        <v>2012</v>
      </c>
      <c r="C8118" t="s">
        <v>56</v>
      </c>
      <c r="D8118" s="1">
        <v>0</v>
      </c>
      <c r="E8118" s="1">
        <v>0</v>
      </c>
      <c r="F8118" s="1">
        <v>0</v>
      </c>
      <c r="G8118" t="s">
        <v>13</v>
      </c>
      <c r="H8118" s="1">
        <v>657</v>
      </c>
    </row>
    <row r="8119" spans="1:8">
      <c r="A8119" s="4" t="str">
        <f t="shared" si="126"/>
        <v>2012Wisconsin</v>
      </c>
      <c r="B8119">
        <v>2012</v>
      </c>
      <c r="C8119" t="s">
        <v>56</v>
      </c>
      <c r="D8119" s="1">
        <v>0</v>
      </c>
      <c r="E8119" s="1">
        <v>0</v>
      </c>
      <c r="F8119" s="1">
        <v>0</v>
      </c>
      <c r="G8119" t="s">
        <v>14</v>
      </c>
      <c r="H8119" s="1">
        <v>296</v>
      </c>
    </row>
    <row r="8120" spans="1:8">
      <c r="A8120" s="4" t="str">
        <f t="shared" si="126"/>
        <v>2012Wisconsin</v>
      </c>
      <c r="B8120">
        <v>2012</v>
      </c>
      <c r="C8120" t="s">
        <v>56</v>
      </c>
      <c r="D8120" s="1">
        <v>0</v>
      </c>
      <c r="E8120" s="1">
        <v>0</v>
      </c>
      <c r="F8120" s="1">
        <v>0</v>
      </c>
      <c r="G8120" t="s">
        <v>15</v>
      </c>
      <c r="H8120" s="1">
        <v>15</v>
      </c>
    </row>
    <row r="8121" spans="1:8">
      <c r="A8121" s="4" t="str">
        <f t="shared" si="126"/>
        <v>2012Wisconsin</v>
      </c>
      <c r="B8121">
        <v>2012</v>
      </c>
      <c r="C8121" t="s">
        <v>56</v>
      </c>
      <c r="D8121" s="1">
        <v>0</v>
      </c>
      <c r="E8121" s="1">
        <v>0</v>
      </c>
      <c r="F8121" s="1">
        <v>0</v>
      </c>
      <c r="G8121" t="s">
        <v>16</v>
      </c>
      <c r="H8121" s="1">
        <v>4937</v>
      </c>
    </row>
    <row r="8122" spans="1:8">
      <c r="A8122" s="4" t="str">
        <f t="shared" si="126"/>
        <v>2012Wisconsin</v>
      </c>
      <c r="B8122">
        <v>2012</v>
      </c>
      <c r="C8122" t="s">
        <v>56</v>
      </c>
      <c r="D8122" s="1">
        <v>0</v>
      </c>
      <c r="E8122" s="1">
        <v>0</v>
      </c>
      <c r="F8122" s="1">
        <v>0</v>
      </c>
      <c r="G8122" t="s">
        <v>17</v>
      </c>
      <c r="H8122" s="1">
        <v>970</v>
      </c>
    </row>
    <row r="8123" spans="1:8">
      <c r="A8123" s="4" t="str">
        <f t="shared" si="126"/>
        <v>2012Wisconsin</v>
      </c>
      <c r="B8123">
        <v>2012</v>
      </c>
      <c r="C8123" t="s">
        <v>56</v>
      </c>
      <c r="D8123" s="1">
        <v>0</v>
      </c>
      <c r="E8123" s="1">
        <v>0</v>
      </c>
      <c r="F8123" s="1">
        <v>0</v>
      </c>
      <c r="G8123" t="s">
        <v>18</v>
      </c>
      <c r="H8123" s="1">
        <v>333</v>
      </c>
    </row>
    <row r="8124" spans="1:8">
      <c r="A8124" s="4" t="str">
        <f t="shared" si="126"/>
        <v>2012Wisconsin</v>
      </c>
      <c r="B8124">
        <v>2012</v>
      </c>
      <c r="C8124" t="s">
        <v>56</v>
      </c>
      <c r="D8124" s="1">
        <v>0</v>
      </c>
      <c r="E8124" s="1">
        <v>0</v>
      </c>
      <c r="F8124" s="1">
        <v>0</v>
      </c>
      <c r="G8124" t="s">
        <v>19</v>
      </c>
      <c r="H8124" s="1">
        <v>360</v>
      </c>
    </row>
    <row r="8125" spans="1:8">
      <c r="A8125" s="4" t="str">
        <f t="shared" si="126"/>
        <v>2012Wisconsin</v>
      </c>
      <c r="B8125">
        <v>2012</v>
      </c>
      <c r="C8125" t="s">
        <v>56</v>
      </c>
      <c r="D8125" s="1">
        <v>0</v>
      </c>
      <c r="E8125" s="1">
        <v>0</v>
      </c>
      <c r="F8125" s="1">
        <v>0</v>
      </c>
      <c r="G8125" t="s">
        <v>20</v>
      </c>
      <c r="H8125" s="1">
        <v>22285</v>
      </c>
    </row>
    <row r="8126" spans="1:8">
      <c r="A8126" s="4" t="str">
        <f t="shared" si="126"/>
        <v>2012Wisconsin</v>
      </c>
      <c r="B8126">
        <v>2012</v>
      </c>
      <c r="C8126" t="s">
        <v>56</v>
      </c>
      <c r="D8126" s="1">
        <v>0</v>
      </c>
      <c r="E8126" s="1">
        <v>0</v>
      </c>
      <c r="F8126" s="1">
        <v>0</v>
      </c>
      <c r="G8126" t="s">
        <v>21</v>
      </c>
      <c r="H8126" s="1">
        <v>2480</v>
      </c>
    </row>
    <row r="8127" spans="1:8">
      <c r="A8127" s="4" t="str">
        <f t="shared" si="126"/>
        <v>2012Wisconsin</v>
      </c>
      <c r="B8127">
        <v>2012</v>
      </c>
      <c r="C8127" t="s">
        <v>56</v>
      </c>
      <c r="D8127" s="1">
        <v>0</v>
      </c>
      <c r="E8127" s="1">
        <v>0</v>
      </c>
      <c r="F8127" s="1">
        <v>0</v>
      </c>
      <c r="G8127" t="s">
        <v>22</v>
      </c>
      <c r="H8127" s="1">
        <v>4161</v>
      </c>
    </row>
    <row r="8128" spans="1:8">
      <c r="A8128" s="4" t="str">
        <f t="shared" si="126"/>
        <v>2012Wisconsin</v>
      </c>
      <c r="B8128">
        <v>2012</v>
      </c>
      <c r="C8128" t="s">
        <v>56</v>
      </c>
      <c r="D8128" s="1">
        <v>0</v>
      </c>
      <c r="E8128" s="1">
        <v>0</v>
      </c>
      <c r="F8128" s="1">
        <v>0</v>
      </c>
      <c r="G8128" t="s">
        <v>23</v>
      </c>
      <c r="H8128" s="1">
        <v>1160</v>
      </c>
    </row>
    <row r="8129" spans="1:8">
      <c r="A8129" s="4" t="str">
        <f t="shared" si="126"/>
        <v>2012Wisconsin</v>
      </c>
      <c r="B8129">
        <v>2012</v>
      </c>
      <c r="C8129" t="s">
        <v>56</v>
      </c>
      <c r="D8129" s="1">
        <v>0</v>
      </c>
      <c r="E8129" s="1">
        <v>0</v>
      </c>
      <c r="F8129" s="1">
        <v>0</v>
      </c>
      <c r="G8129" t="s">
        <v>24</v>
      </c>
      <c r="H8129" s="1">
        <v>635</v>
      </c>
    </row>
    <row r="8130" spans="1:8">
      <c r="A8130" s="4" t="str">
        <f t="shared" si="126"/>
        <v>2012Wisconsin</v>
      </c>
      <c r="B8130">
        <v>2012</v>
      </c>
      <c r="C8130" t="s">
        <v>56</v>
      </c>
      <c r="D8130" s="1">
        <v>0</v>
      </c>
      <c r="E8130" s="1">
        <v>0</v>
      </c>
      <c r="F8130" s="1">
        <v>0</v>
      </c>
      <c r="G8130" t="s">
        <v>25</v>
      </c>
      <c r="H8130" s="1">
        <v>598</v>
      </c>
    </row>
    <row r="8131" spans="1:8">
      <c r="A8131" s="4" t="str">
        <f t="shared" ref="A8131:A8194" si="127">B8131&amp;C8131</f>
        <v>2012Wisconsin</v>
      </c>
      <c r="B8131">
        <v>2012</v>
      </c>
      <c r="C8131" t="s">
        <v>56</v>
      </c>
      <c r="D8131" s="1">
        <v>0</v>
      </c>
      <c r="E8131" s="1">
        <v>0</v>
      </c>
      <c r="F8131" s="1">
        <v>0</v>
      </c>
      <c r="G8131" t="s">
        <v>26</v>
      </c>
      <c r="H8131" s="1">
        <v>233</v>
      </c>
    </row>
    <row r="8132" spans="1:8">
      <c r="A8132" s="4" t="str">
        <f t="shared" si="127"/>
        <v>2012Wisconsin</v>
      </c>
      <c r="B8132">
        <v>2012</v>
      </c>
      <c r="C8132" t="s">
        <v>56</v>
      </c>
      <c r="D8132" s="1">
        <v>0</v>
      </c>
      <c r="E8132" s="1">
        <v>0</v>
      </c>
      <c r="F8132" s="1">
        <v>0</v>
      </c>
      <c r="G8132" t="s">
        <v>27</v>
      </c>
      <c r="H8132" s="1">
        <v>1306</v>
      </c>
    </row>
    <row r="8133" spans="1:8">
      <c r="A8133" s="4" t="str">
        <f t="shared" si="127"/>
        <v>2012Wisconsin</v>
      </c>
      <c r="B8133">
        <v>2012</v>
      </c>
      <c r="C8133" t="s">
        <v>56</v>
      </c>
      <c r="D8133" s="1">
        <v>0</v>
      </c>
      <c r="E8133" s="1">
        <v>0</v>
      </c>
      <c r="F8133" s="1">
        <v>0</v>
      </c>
      <c r="G8133" t="s">
        <v>28</v>
      </c>
      <c r="H8133" s="1">
        <v>489</v>
      </c>
    </row>
    <row r="8134" spans="1:8">
      <c r="A8134" s="4" t="str">
        <f t="shared" si="127"/>
        <v>2012Wisconsin</v>
      </c>
      <c r="B8134">
        <v>2012</v>
      </c>
      <c r="C8134" t="s">
        <v>56</v>
      </c>
      <c r="D8134" s="1">
        <v>0</v>
      </c>
      <c r="E8134" s="1">
        <v>0</v>
      </c>
      <c r="F8134" s="1">
        <v>0</v>
      </c>
      <c r="G8134" t="s">
        <v>29</v>
      </c>
      <c r="H8134" s="1">
        <v>3917</v>
      </c>
    </row>
    <row r="8135" spans="1:8">
      <c r="A8135" s="4" t="str">
        <f t="shared" si="127"/>
        <v>2012Wisconsin</v>
      </c>
      <c r="B8135">
        <v>2012</v>
      </c>
      <c r="C8135" t="s">
        <v>56</v>
      </c>
      <c r="D8135" s="1">
        <v>0</v>
      </c>
      <c r="E8135" s="1">
        <v>0</v>
      </c>
      <c r="F8135" s="1">
        <v>0</v>
      </c>
      <c r="G8135" t="s">
        <v>30</v>
      </c>
      <c r="H8135" s="1">
        <v>18965</v>
      </c>
    </row>
    <row r="8136" spans="1:8">
      <c r="A8136" s="4" t="str">
        <f t="shared" si="127"/>
        <v>2012Wisconsin</v>
      </c>
      <c r="B8136">
        <v>2012</v>
      </c>
      <c r="C8136" t="s">
        <v>56</v>
      </c>
      <c r="D8136" s="1">
        <v>0</v>
      </c>
      <c r="E8136" s="1">
        <v>0</v>
      </c>
      <c r="F8136" s="1">
        <v>0</v>
      </c>
      <c r="G8136" t="s">
        <v>31</v>
      </c>
      <c r="H8136" s="1">
        <v>238</v>
      </c>
    </row>
    <row r="8137" spans="1:8">
      <c r="A8137" s="4" t="str">
        <f t="shared" si="127"/>
        <v>2012Wisconsin</v>
      </c>
      <c r="B8137">
        <v>2012</v>
      </c>
      <c r="C8137" t="s">
        <v>56</v>
      </c>
      <c r="D8137" s="1">
        <v>0</v>
      </c>
      <c r="E8137" s="1">
        <v>0</v>
      </c>
      <c r="F8137" s="1">
        <v>0</v>
      </c>
      <c r="G8137" t="s">
        <v>32</v>
      </c>
      <c r="H8137" s="1">
        <v>1263</v>
      </c>
    </row>
    <row r="8138" spans="1:8">
      <c r="A8138" s="4" t="str">
        <f t="shared" si="127"/>
        <v>2012Wisconsin</v>
      </c>
      <c r="B8138">
        <v>2012</v>
      </c>
      <c r="C8138" t="s">
        <v>56</v>
      </c>
      <c r="D8138" s="1">
        <v>0</v>
      </c>
      <c r="E8138" s="1">
        <v>0</v>
      </c>
      <c r="F8138" s="1">
        <v>0</v>
      </c>
      <c r="G8138" t="s">
        <v>33</v>
      </c>
      <c r="H8138" s="1">
        <v>784</v>
      </c>
    </row>
    <row r="8139" spans="1:8">
      <c r="A8139" s="4" t="str">
        <f t="shared" si="127"/>
        <v>2012Wisconsin</v>
      </c>
      <c r="B8139">
        <v>2012</v>
      </c>
      <c r="C8139" t="s">
        <v>56</v>
      </c>
      <c r="D8139" s="1">
        <v>0</v>
      </c>
      <c r="E8139" s="1">
        <v>0</v>
      </c>
      <c r="F8139" s="1">
        <v>0</v>
      </c>
      <c r="G8139" t="s">
        <v>34</v>
      </c>
      <c r="H8139" s="1">
        <v>324</v>
      </c>
    </row>
    <row r="8140" spans="1:8">
      <c r="A8140" s="4" t="str">
        <f t="shared" si="127"/>
        <v>2012Wisconsin</v>
      </c>
      <c r="B8140">
        <v>2012</v>
      </c>
      <c r="C8140" t="s">
        <v>56</v>
      </c>
      <c r="D8140" s="1">
        <v>0</v>
      </c>
      <c r="E8140" s="1">
        <v>0</v>
      </c>
      <c r="F8140" s="1">
        <v>0</v>
      </c>
      <c r="G8140" t="s">
        <v>35</v>
      </c>
      <c r="H8140" s="1">
        <v>1163</v>
      </c>
    </row>
    <row r="8141" spans="1:8">
      <c r="A8141" s="4" t="str">
        <f t="shared" si="127"/>
        <v>2012Wisconsin</v>
      </c>
      <c r="B8141">
        <v>2012</v>
      </c>
      <c r="C8141" t="s">
        <v>56</v>
      </c>
      <c r="D8141" s="1">
        <v>0</v>
      </c>
      <c r="E8141" s="1">
        <v>0</v>
      </c>
      <c r="F8141" s="1">
        <v>0</v>
      </c>
      <c r="G8141" t="s">
        <v>36</v>
      </c>
      <c r="H8141" s="1">
        <v>3</v>
      </c>
    </row>
    <row r="8142" spans="1:8">
      <c r="A8142" s="4" t="str">
        <f t="shared" si="127"/>
        <v>2012Wisconsin</v>
      </c>
      <c r="B8142">
        <v>2012</v>
      </c>
      <c r="C8142" t="s">
        <v>56</v>
      </c>
      <c r="D8142" s="1">
        <v>0</v>
      </c>
      <c r="E8142" s="1">
        <v>0</v>
      </c>
      <c r="F8142" s="1">
        <v>0</v>
      </c>
      <c r="G8142" t="s">
        <v>37</v>
      </c>
      <c r="H8142" s="1">
        <v>606</v>
      </c>
    </row>
    <row r="8143" spans="1:8">
      <c r="A8143" s="4" t="str">
        <f t="shared" si="127"/>
        <v>2012Wisconsin</v>
      </c>
      <c r="B8143">
        <v>2012</v>
      </c>
      <c r="C8143" t="s">
        <v>56</v>
      </c>
      <c r="D8143" s="1">
        <v>0</v>
      </c>
      <c r="E8143" s="1">
        <v>0</v>
      </c>
      <c r="F8143" s="1">
        <v>0</v>
      </c>
      <c r="G8143" t="s">
        <v>38</v>
      </c>
      <c r="H8143" s="1">
        <v>526</v>
      </c>
    </row>
    <row r="8144" spans="1:8">
      <c r="A8144" s="4" t="str">
        <f t="shared" si="127"/>
        <v>2012Wisconsin</v>
      </c>
      <c r="B8144">
        <v>2012</v>
      </c>
      <c r="C8144" t="s">
        <v>56</v>
      </c>
      <c r="D8144" s="1">
        <v>0</v>
      </c>
      <c r="E8144" s="1">
        <v>0</v>
      </c>
      <c r="F8144" s="1">
        <v>0</v>
      </c>
      <c r="G8144" t="s">
        <v>39</v>
      </c>
      <c r="H8144" s="1">
        <v>2033</v>
      </c>
    </row>
    <row r="8145" spans="1:8">
      <c r="A8145" s="4" t="str">
        <f t="shared" si="127"/>
        <v>2012Wisconsin</v>
      </c>
      <c r="B8145">
        <v>2012</v>
      </c>
      <c r="C8145" t="s">
        <v>56</v>
      </c>
      <c r="D8145" s="1">
        <v>0</v>
      </c>
      <c r="E8145" s="1">
        <v>0</v>
      </c>
      <c r="F8145" s="1">
        <v>0</v>
      </c>
      <c r="G8145" t="s">
        <v>40</v>
      </c>
      <c r="H8145" s="1">
        <v>2939</v>
      </c>
    </row>
    <row r="8146" spans="1:8">
      <c r="A8146" s="4" t="str">
        <f t="shared" si="127"/>
        <v>2012Wisconsin</v>
      </c>
      <c r="B8146">
        <v>2012</v>
      </c>
      <c r="C8146" t="s">
        <v>56</v>
      </c>
      <c r="D8146" s="1">
        <v>0</v>
      </c>
      <c r="E8146" s="1">
        <v>0</v>
      </c>
      <c r="F8146" s="1">
        <v>0</v>
      </c>
      <c r="G8146" t="s">
        <v>41</v>
      </c>
      <c r="H8146" s="1">
        <v>284</v>
      </c>
    </row>
    <row r="8147" spans="1:8">
      <c r="A8147" s="4" t="str">
        <f t="shared" si="127"/>
        <v>2012Wisconsin</v>
      </c>
      <c r="B8147">
        <v>2012</v>
      </c>
      <c r="C8147" t="s">
        <v>56</v>
      </c>
      <c r="D8147" s="1">
        <v>0</v>
      </c>
      <c r="E8147" s="1">
        <v>0</v>
      </c>
      <c r="F8147" s="1">
        <v>0</v>
      </c>
      <c r="G8147" t="s">
        <v>42</v>
      </c>
      <c r="H8147" s="1">
        <v>2610</v>
      </c>
    </row>
    <row r="8148" spans="1:8">
      <c r="A8148" s="4" t="str">
        <f t="shared" si="127"/>
        <v>2012Wisconsin</v>
      </c>
      <c r="B8148">
        <v>2012</v>
      </c>
      <c r="C8148" t="s">
        <v>56</v>
      </c>
      <c r="D8148" s="1">
        <v>0</v>
      </c>
      <c r="E8148" s="1">
        <v>0</v>
      </c>
      <c r="F8148" s="1">
        <v>0</v>
      </c>
      <c r="G8148" t="s">
        <v>43</v>
      </c>
      <c r="H8148" s="1">
        <v>289</v>
      </c>
    </row>
    <row r="8149" spans="1:8">
      <c r="A8149" s="4" t="str">
        <f t="shared" si="127"/>
        <v>2012Wisconsin</v>
      </c>
      <c r="B8149">
        <v>2012</v>
      </c>
      <c r="C8149" t="s">
        <v>56</v>
      </c>
      <c r="D8149" s="1">
        <v>0</v>
      </c>
      <c r="E8149" s="1">
        <v>0</v>
      </c>
      <c r="F8149" s="1">
        <v>0</v>
      </c>
      <c r="G8149" t="s">
        <v>44</v>
      </c>
      <c r="H8149" s="1">
        <v>945</v>
      </c>
    </row>
    <row r="8150" spans="1:8">
      <c r="A8150" s="4" t="str">
        <f t="shared" si="127"/>
        <v>2012Wisconsin</v>
      </c>
      <c r="B8150">
        <v>2012</v>
      </c>
      <c r="C8150" t="s">
        <v>56</v>
      </c>
      <c r="D8150" s="1">
        <v>0</v>
      </c>
      <c r="E8150" s="1">
        <v>0</v>
      </c>
      <c r="F8150" s="1">
        <v>0</v>
      </c>
      <c r="G8150" t="s">
        <v>45</v>
      </c>
      <c r="H8150" s="1">
        <v>1563</v>
      </c>
    </row>
    <row r="8151" spans="1:8">
      <c r="A8151" s="4" t="str">
        <f t="shared" si="127"/>
        <v>2012Wisconsin</v>
      </c>
      <c r="B8151">
        <v>2012</v>
      </c>
      <c r="C8151" t="s">
        <v>56</v>
      </c>
      <c r="D8151" s="1">
        <v>0</v>
      </c>
      <c r="E8151" s="1">
        <v>0</v>
      </c>
      <c r="F8151" s="1">
        <v>0</v>
      </c>
      <c r="G8151" t="s">
        <v>46</v>
      </c>
      <c r="H8151" s="1">
        <v>144</v>
      </c>
    </row>
    <row r="8152" spans="1:8">
      <c r="A8152" s="4" t="str">
        <f t="shared" si="127"/>
        <v>2012Wisconsin</v>
      </c>
      <c r="B8152">
        <v>2012</v>
      </c>
      <c r="C8152" t="s">
        <v>56</v>
      </c>
      <c r="D8152" s="1">
        <v>0</v>
      </c>
      <c r="E8152" s="1">
        <v>0</v>
      </c>
      <c r="F8152" s="1">
        <v>0</v>
      </c>
      <c r="G8152" t="s">
        <v>47</v>
      </c>
      <c r="H8152" s="1">
        <v>1053</v>
      </c>
    </row>
    <row r="8153" spans="1:8">
      <c r="A8153" s="4" t="str">
        <f t="shared" si="127"/>
        <v>2012Wisconsin</v>
      </c>
      <c r="B8153">
        <v>2012</v>
      </c>
      <c r="C8153" t="s">
        <v>56</v>
      </c>
      <c r="D8153" s="1">
        <v>0</v>
      </c>
      <c r="E8153" s="1">
        <v>0</v>
      </c>
      <c r="F8153" s="1">
        <v>0</v>
      </c>
      <c r="G8153" t="s">
        <v>48</v>
      </c>
      <c r="H8153" s="1">
        <v>329</v>
      </c>
    </row>
    <row r="8154" spans="1:8">
      <c r="A8154" s="4" t="str">
        <f t="shared" si="127"/>
        <v>2012Wisconsin</v>
      </c>
      <c r="B8154">
        <v>2012</v>
      </c>
      <c r="C8154" t="s">
        <v>56</v>
      </c>
      <c r="D8154" s="1">
        <v>0</v>
      </c>
      <c r="E8154" s="1">
        <v>0</v>
      </c>
      <c r="F8154" s="1">
        <v>0</v>
      </c>
      <c r="G8154" t="s">
        <v>49</v>
      </c>
      <c r="H8154" s="1">
        <v>1051</v>
      </c>
    </row>
    <row r="8155" spans="1:8">
      <c r="A8155" s="4" t="str">
        <f t="shared" si="127"/>
        <v>2012Wisconsin</v>
      </c>
      <c r="B8155">
        <v>2012</v>
      </c>
      <c r="C8155" t="s">
        <v>56</v>
      </c>
      <c r="D8155" s="1">
        <v>0</v>
      </c>
      <c r="E8155" s="1">
        <v>0</v>
      </c>
      <c r="F8155" s="1">
        <v>0</v>
      </c>
      <c r="G8155" t="s">
        <v>50</v>
      </c>
      <c r="H8155" s="1">
        <v>2765</v>
      </c>
    </row>
    <row r="8156" spans="1:8">
      <c r="A8156" s="4" t="str">
        <f t="shared" si="127"/>
        <v>2012Wisconsin</v>
      </c>
      <c r="B8156">
        <v>2012</v>
      </c>
      <c r="C8156" t="s">
        <v>56</v>
      </c>
      <c r="D8156" s="1">
        <v>0</v>
      </c>
      <c r="E8156" s="1">
        <v>0</v>
      </c>
      <c r="F8156" s="1">
        <v>0</v>
      </c>
      <c r="G8156" t="s">
        <v>51</v>
      </c>
      <c r="H8156" s="1">
        <v>900</v>
      </c>
    </row>
    <row r="8157" spans="1:8">
      <c r="A8157" s="4" t="str">
        <f t="shared" si="127"/>
        <v>2012Wisconsin</v>
      </c>
      <c r="B8157">
        <v>2012</v>
      </c>
      <c r="C8157" t="s">
        <v>56</v>
      </c>
      <c r="D8157" s="1">
        <v>0</v>
      </c>
      <c r="E8157" s="1">
        <v>0</v>
      </c>
      <c r="F8157" s="1">
        <v>0</v>
      </c>
      <c r="G8157" t="s">
        <v>52</v>
      </c>
      <c r="H8157" s="1">
        <v>62</v>
      </c>
    </row>
    <row r="8158" spans="1:8">
      <c r="A8158" s="4" t="str">
        <f t="shared" si="127"/>
        <v>2012Wisconsin</v>
      </c>
      <c r="B8158">
        <v>2012</v>
      </c>
      <c r="C8158" t="s">
        <v>56</v>
      </c>
      <c r="D8158" s="1">
        <v>0</v>
      </c>
      <c r="E8158" s="1">
        <v>0</v>
      </c>
      <c r="F8158" s="1">
        <v>0</v>
      </c>
      <c r="G8158" t="s">
        <v>53</v>
      </c>
      <c r="H8158" s="1">
        <v>1267</v>
      </c>
    </row>
    <row r="8159" spans="1:8">
      <c r="A8159" s="4" t="str">
        <f t="shared" si="127"/>
        <v>2012Wisconsin</v>
      </c>
      <c r="B8159">
        <v>2012</v>
      </c>
      <c r="C8159" t="s">
        <v>56</v>
      </c>
      <c r="D8159" s="1">
        <v>0</v>
      </c>
      <c r="E8159" s="1">
        <v>0</v>
      </c>
      <c r="F8159" s="1">
        <v>0</v>
      </c>
      <c r="G8159" t="s">
        <v>54</v>
      </c>
      <c r="H8159" s="1">
        <v>1208</v>
      </c>
    </row>
    <row r="8160" spans="1:8">
      <c r="A8160" s="4" t="str">
        <f t="shared" si="127"/>
        <v>2012Wisconsin</v>
      </c>
      <c r="B8160">
        <v>2012</v>
      </c>
      <c r="C8160" t="s">
        <v>56</v>
      </c>
      <c r="D8160" s="1">
        <v>0</v>
      </c>
      <c r="E8160" s="1">
        <v>0</v>
      </c>
      <c r="F8160" s="1">
        <v>0</v>
      </c>
      <c r="G8160" t="s">
        <v>55</v>
      </c>
      <c r="H8160" s="1">
        <v>0</v>
      </c>
    </row>
    <row r="8161" spans="1:8">
      <c r="A8161" s="4" t="str">
        <f t="shared" si="127"/>
        <v>2012Wisconsin</v>
      </c>
      <c r="B8161">
        <v>2012</v>
      </c>
      <c r="C8161" t="s">
        <v>56</v>
      </c>
      <c r="D8161" s="1">
        <v>0</v>
      </c>
      <c r="E8161" s="1">
        <v>0</v>
      </c>
      <c r="F8161" s="1">
        <v>0</v>
      </c>
      <c r="G8161" t="s">
        <v>56</v>
      </c>
      <c r="H8161" s="1">
        <v>0</v>
      </c>
    </row>
    <row r="8162" spans="1:8">
      <c r="A8162" s="4" t="str">
        <f t="shared" si="127"/>
        <v>2012Wisconsin</v>
      </c>
      <c r="B8162">
        <v>2012</v>
      </c>
      <c r="C8162" t="s">
        <v>56</v>
      </c>
      <c r="D8162" s="1">
        <v>0</v>
      </c>
      <c r="E8162" s="1">
        <v>0</v>
      </c>
      <c r="F8162" s="1">
        <v>0</v>
      </c>
      <c r="G8162" t="s">
        <v>57</v>
      </c>
      <c r="H8162" s="1">
        <v>30</v>
      </c>
    </row>
    <row r="8163" spans="1:8">
      <c r="A8163" s="4" t="str">
        <f t="shared" si="127"/>
        <v>2012Wisconsin</v>
      </c>
      <c r="B8163">
        <v>2012</v>
      </c>
      <c r="C8163" t="s">
        <v>56</v>
      </c>
      <c r="D8163" s="1">
        <v>0</v>
      </c>
      <c r="E8163" s="1">
        <v>0</v>
      </c>
      <c r="F8163" s="1">
        <v>0</v>
      </c>
      <c r="G8163" t="s">
        <v>58</v>
      </c>
      <c r="H8163" s="1">
        <v>975</v>
      </c>
    </row>
    <row r="8164" spans="1:8">
      <c r="A8164" s="4" t="str">
        <f t="shared" si="127"/>
        <v>2012Wyoming</v>
      </c>
      <c r="B8164">
        <v>2012</v>
      </c>
      <c r="C8164" s="4" t="s">
        <v>57</v>
      </c>
      <c r="D8164" s="1">
        <v>569734</v>
      </c>
      <c r="E8164" s="1">
        <v>459226</v>
      </c>
      <c r="F8164" s="1">
        <v>77324</v>
      </c>
      <c r="G8164">
        <v>0</v>
      </c>
      <c r="H8164" s="1">
        <v>0</v>
      </c>
    </row>
    <row r="8165" spans="1:8">
      <c r="A8165" s="4" t="str">
        <f t="shared" si="127"/>
        <v>2012Wyoming</v>
      </c>
      <c r="B8165">
        <v>2012</v>
      </c>
      <c r="C8165" t="s">
        <v>57</v>
      </c>
      <c r="D8165" s="1">
        <v>0</v>
      </c>
      <c r="E8165" s="1">
        <v>0</v>
      </c>
      <c r="F8165" s="1">
        <v>0</v>
      </c>
      <c r="G8165" t="s">
        <v>7</v>
      </c>
      <c r="H8165" s="1">
        <v>260</v>
      </c>
    </row>
    <row r="8166" spans="1:8">
      <c r="A8166" s="4" t="str">
        <f t="shared" si="127"/>
        <v>2012Wyoming</v>
      </c>
      <c r="B8166">
        <v>2012</v>
      </c>
      <c r="C8166" t="s">
        <v>57</v>
      </c>
      <c r="D8166" s="1">
        <v>0</v>
      </c>
      <c r="E8166" s="1">
        <v>0</v>
      </c>
      <c r="F8166" s="1">
        <v>0</v>
      </c>
      <c r="G8166" t="s">
        <v>8</v>
      </c>
      <c r="H8166" s="1">
        <v>590</v>
      </c>
    </row>
    <row r="8167" spans="1:8">
      <c r="A8167" s="4" t="str">
        <f t="shared" si="127"/>
        <v>2012Wyoming</v>
      </c>
      <c r="B8167">
        <v>2012</v>
      </c>
      <c r="C8167" t="s">
        <v>57</v>
      </c>
      <c r="D8167" s="1">
        <v>0</v>
      </c>
      <c r="E8167" s="1">
        <v>0</v>
      </c>
      <c r="F8167" s="1">
        <v>0</v>
      </c>
      <c r="G8167" t="s">
        <v>9</v>
      </c>
      <c r="H8167" s="1">
        <v>2014</v>
      </c>
    </row>
    <row r="8168" spans="1:8">
      <c r="A8168" s="4" t="str">
        <f t="shared" si="127"/>
        <v>2012Wyoming</v>
      </c>
      <c r="B8168">
        <v>2012</v>
      </c>
      <c r="C8168" t="s">
        <v>57</v>
      </c>
      <c r="D8168" s="1">
        <v>0</v>
      </c>
      <c r="E8168" s="1">
        <v>0</v>
      </c>
      <c r="F8168" s="1">
        <v>0</v>
      </c>
      <c r="G8168" t="s">
        <v>10</v>
      </c>
      <c r="H8168" s="1">
        <v>244</v>
      </c>
    </row>
    <row r="8169" spans="1:8">
      <c r="A8169" s="4" t="str">
        <f t="shared" si="127"/>
        <v>2012Wyoming</v>
      </c>
      <c r="B8169">
        <v>2012</v>
      </c>
      <c r="C8169" t="s">
        <v>57</v>
      </c>
      <c r="D8169" s="1">
        <v>0</v>
      </c>
      <c r="E8169" s="1">
        <v>0</v>
      </c>
      <c r="F8169" s="1">
        <v>0</v>
      </c>
      <c r="G8169" t="s">
        <v>11</v>
      </c>
      <c r="H8169" s="1">
        <v>2035</v>
      </c>
    </row>
    <row r="8170" spans="1:8">
      <c r="A8170" s="4" t="str">
        <f t="shared" si="127"/>
        <v>2012Wyoming</v>
      </c>
      <c r="B8170">
        <v>2012</v>
      </c>
      <c r="C8170" t="s">
        <v>57</v>
      </c>
      <c r="D8170" s="1">
        <v>0</v>
      </c>
      <c r="E8170" s="1">
        <v>0</v>
      </c>
      <c r="F8170" s="1">
        <v>0</v>
      </c>
      <c r="G8170" t="s">
        <v>12</v>
      </c>
      <c r="H8170" s="1">
        <v>5599</v>
      </c>
    </row>
    <row r="8171" spans="1:8">
      <c r="A8171" s="4" t="str">
        <f t="shared" si="127"/>
        <v>2012Wyoming</v>
      </c>
      <c r="B8171">
        <v>2012</v>
      </c>
      <c r="C8171" t="s">
        <v>57</v>
      </c>
      <c r="D8171" s="1">
        <v>0</v>
      </c>
      <c r="E8171" s="1">
        <v>0</v>
      </c>
      <c r="F8171" s="1">
        <v>0</v>
      </c>
      <c r="G8171" t="s">
        <v>13</v>
      </c>
      <c r="H8171" s="1">
        <v>0</v>
      </c>
    </row>
    <row r="8172" spans="1:8">
      <c r="A8172" s="4" t="str">
        <f t="shared" si="127"/>
        <v>2012Wyoming</v>
      </c>
      <c r="B8172">
        <v>2012</v>
      </c>
      <c r="C8172" t="s">
        <v>57</v>
      </c>
      <c r="D8172" s="1">
        <v>0</v>
      </c>
      <c r="E8172" s="1">
        <v>0</v>
      </c>
      <c r="F8172" s="1">
        <v>0</v>
      </c>
      <c r="G8172" t="s">
        <v>14</v>
      </c>
      <c r="H8172" s="1">
        <v>0</v>
      </c>
    </row>
    <row r="8173" spans="1:8">
      <c r="A8173" s="4" t="str">
        <f t="shared" si="127"/>
        <v>2012Wyoming</v>
      </c>
      <c r="B8173">
        <v>2012</v>
      </c>
      <c r="C8173" t="s">
        <v>57</v>
      </c>
      <c r="D8173" s="1">
        <v>0</v>
      </c>
      <c r="E8173" s="1">
        <v>0</v>
      </c>
      <c r="F8173" s="1">
        <v>0</v>
      </c>
      <c r="G8173" t="s">
        <v>15</v>
      </c>
      <c r="H8173" s="1">
        <v>0</v>
      </c>
    </row>
    <row r="8174" spans="1:8">
      <c r="A8174" s="4" t="str">
        <f t="shared" si="127"/>
        <v>2012Wyoming</v>
      </c>
      <c r="B8174">
        <v>2012</v>
      </c>
      <c r="C8174" t="s">
        <v>57</v>
      </c>
      <c r="D8174" s="1">
        <v>0</v>
      </c>
      <c r="E8174" s="1">
        <v>0</v>
      </c>
      <c r="F8174" s="1">
        <v>0</v>
      </c>
      <c r="G8174" t="s">
        <v>16</v>
      </c>
      <c r="H8174" s="1">
        <v>733</v>
      </c>
    </row>
    <row r="8175" spans="1:8">
      <c r="A8175" s="4" t="str">
        <f t="shared" si="127"/>
        <v>2012Wyoming</v>
      </c>
      <c r="B8175">
        <v>2012</v>
      </c>
      <c r="C8175" t="s">
        <v>57</v>
      </c>
      <c r="D8175" s="1">
        <v>0</v>
      </c>
      <c r="E8175" s="1">
        <v>0</v>
      </c>
      <c r="F8175" s="1">
        <v>0</v>
      </c>
      <c r="G8175" t="s">
        <v>17</v>
      </c>
      <c r="H8175" s="1">
        <v>166</v>
      </c>
    </row>
    <row r="8176" spans="1:8">
      <c r="A8176" s="4" t="str">
        <f t="shared" si="127"/>
        <v>2012Wyoming</v>
      </c>
      <c r="B8176">
        <v>2012</v>
      </c>
      <c r="C8176" t="s">
        <v>57</v>
      </c>
      <c r="D8176" s="1">
        <v>0</v>
      </c>
      <c r="E8176" s="1">
        <v>0</v>
      </c>
      <c r="F8176" s="1">
        <v>0</v>
      </c>
      <c r="G8176" t="s">
        <v>18</v>
      </c>
      <c r="H8176" s="1">
        <v>0</v>
      </c>
    </row>
    <row r="8177" spans="1:8">
      <c r="A8177" s="4" t="str">
        <f t="shared" si="127"/>
        <v>2012Wyoming</v>
      </c>
      <c r="B8177">
        <v>2012</v>
      </c>
      <c r="C8177" t="s">
        <v>57</v>
      </c>
      <c r="D8177" s="1">
        <v>0</v>
      </c>
      <c r="E8177" s="1">
        <v>0</v>
      </c>
      <c r="F8177" s="1">
        <v>0</v>
      </c>
      <c r="G8177" t="s">
        <v>19</v>
      </c>
      <c r="H8177" s="1">
        <v>745</v>
      </c>
    </row>
    <row r="8178" spans="1:8">
      <c r="A8178" s="4" t="str">
        <f t="shared" si="127"/>
        <v>2012Wyoming</v>
      </c>
      <c r="B8178">
        <v>2012</v>
      </c>
      <c r="C8178" t="s">
        <v>57</v>
      </c>
      <c r="D8178" s="1">
        <v>0</v>
      </c>
      <c r="E8178" s="1">
        <v>0</v>
      </c>
      <c r="F8178" s="1">
        <v>0</v>
      </c>
      <c r="G8178" t="s">
        <v>20</v>
      </c>
      <c r="H8178" s="1">
        <v>905</v>
      </c>
    </row>
    <row r="8179" spans="1:8">
      <c r="A8179" s="4" t="str">
        <f t="shared" si="127"/>
        <v>2012Wyoming</v>
      </c>
      <c r="B8179">
        <v>2012</v>
      </c>
      <c r="C8179" t="s">
        <v>57</v>
      </c>
      <c r="D8179" s="1">
        <v>0</v>
      </c>
      <c r="E8179" s="1">
        <v>0</v>
      </c>
      <c r="F8179" s="1">
        <v>0</v>
      </c>
      <c r="G8179" t="s">
        <v>21</v>
      </c>
      <c r="H8179" s="1">
        <v>179</v>
      </c>
    </row>
    <row r="8180" spans="1:8">
      <c r="A8180" s="4" t="str">
        <f t="shared" si="127"/>
        <v>2012Wyoming</v>
      </c>
      <c r="B8180">
        <v>2012</v>
      </c>
      <c r="C8180" t="s">
        <v>57</v>
      </c>
      <c r="D8180" s="1">
        <v>0</v>
      </c>
      <c r="E8180" s="1">
        <v>0</v>
      </c>
      <c r="F8180" s="1">
        <v>0</v>
      </c>
      <c r="G8180" t="s">
        <v>22</v>
      </c>
      <c r="H8180" s="1">
        <v>259</v>
      </c>
    </row>
    <row r="8181" spans="1:8">
      <c r="A8181" s="4" t="str">
        <f t="shared" si="127"/>
        <v>2012Wyoming</v>
      </c>
      <c r="B8181">
        <v>2012</v>
      </c>
      <c r="C8181" t="s">
        <v>57</v>
      </c>
      <c r="D8181" s="1">
        <v>0</v>
      </c>
      <c r="E8181" s="1">
        <v>0</v>
      </c>
      <c r="F8181" s="1">
        <v>0</v>
      </c>
      <c r="G8181" t="s">
        <v>23</v>
      </c>
      <c r="H8181" s="1">
        <v>539</v>
      </c>
    </row>
    <row r="8182" spans="1:8">
      <c r="A8182" s="4" t="str">
        <f t="shared" si="127"/>
        <v>2012Wyoming</v>
      </c>
      <c r="B8182">
        <v>2012</v>
      </c>
      <c r="C8182" t="s">
        <v>57</v>
      </c>
      <c r="D8182" s="1">
        <v>0</v>
      </c>
      <c r="E8182" s="1">
        <v>0</v>
      </c>
      <c r="F8182" s="1">
        <v>0</v>
      </c>
      <c r="G8182" t="s">
        <v>24</v>
      </c>
      <c r="H8182" s="1">
        <v>4</v>
      </c>
    </row>
    <row r="8183" spans="1:8">
      <c r="A8183" s="4" t="str">
        <f t="shared" si="127"/>
        <v>2012Wyoming</v>
      </c>
      <c r="B8183">
        <v>2012</v>
      </c>
      <c r="C8183" t="s">
        <v>57</v>
      </c>
      <c r="D8183" s="1">
        <v>0</v>
      </c>
      <c r="E8183" s="1">
        <v>0</v>
      </c>
      <c r="F8183" s="1">
        <v>0</v>
      </c>
      <c r="G8183" t="s">
        <v>25</v>
      </c>
      <c r="H8183" s="1">
        <v>88</v>
      </c>
    </row>
    <row r="8184" spans="1:8">
      <c r="A8184" s="4" t="str">
        <f t="shared" si="127"/>
        <v>2012Wyoming</v>
      </c>
      <c r="B8184">
        <v>2012</v>
      </c>
      <c r="C8184" t="s">
        <v>57</v>
      </c>
      <c r="D8184" s="1">
        <v>0</v>
      </c>
      <c r="E8184" s="1">
        <v>0</v>
      </c>
      <c r="F8184" s="1">
        <v>0</v>
      </c>
      <c r="G8184" t="s">
        <v>26</v>
      </c>
      <c r="H8184" s="1">
        <v>0</v>
      </c>
    </row>
    <row r="8185" spans="1:8">
      <c r="A8185" s="4" t="str">
        <f t="shared" si="127"/>
        <v>2012Wyoming</v>
      </c>
      <c r="B8185">
        <v>2012</v>
      </c>
      <c r="C8185" t="s">
        <v>57</v>
      </c>
      <c r="D8185" s="1">
        <v>0</v>
      </c>
      <c r="E8185" s="1">
        <v>0</v>
      </c>
      <c r="F8185" s="1">
        <v>0</v>
      </c>
      <c r="G8185" t="s">
        <v>27</v>
      </c>
      <c r="H8185" s="1">
        <v>294</v>
      </c>
    </row>
    <row r="8186" spans="1:8">
      <c r="A8186" s="4" t="str">
        <f t="shared" si="127"/>
        <v>2012Wyoming</v>
      </c>
      <c r="B8186">
        <v>2012</v>
      </c>
      <c r="C8186" t="s">
        <v>57</v>
      </c>
      <c r="D8186" s="1">
        <v>0</v>
      </c>
      <c r="E8186" s="1">
        <v>0</v>
      </c>
      <c r="F8186" s="1">
        <v>0</v>
      </c>
      <c r="G8186" t="s">
        <v>28</v>
      </c>
      <c r="H8186" s="1">
        <v>548</v>
      </c>
    </row>
    <row r="8187" spans="1:8">
      <c r="A8187" s="4" t="str">
        <f t="shared" si="127"/>
        <v>2012Wyoming</v>
      </c>
      <c r="B8187">
        <v>2012</v>
      </c>
      <c r="C8187" t="s">
        <v>57</v>
      </c>
      <c r="D8187" s="1">
        <v>0</v>
      </c>
      <c r="E8187" s="1">
        <v>0</v>
      </c>
      <c r="F8187" s="1">
        <v>0</v>
      </c>
      <c r="G8187" t="s">
        <v>29</v>
      </c>
      <c r="H8187" s="1">
        <v>965</v>
      </c>
    </row>
    <row r="8188" spans="1:8">
      <c r="A8188" s="4" t="str">
        <f t="shared" si="127"/>
        <v>2012Wyoming</v>
      </c>
      <c r="B8188">
        <v>2012</v>
      </c>
      <c r="C8188" t="s">
        <v>57</v>
      </c>
      <c r="D8188" s="1">
        <v>0</v>
      </c>
      <c r="E8188" s="1">
        <v>0</v>
      </c>
      <c r="F8188" s="1">
        <v>0</v>
      </c>
      <c r="G8188" t="s">
        <v>30</v>
      </c>
      <c r="H8188" s="1">
        <v>290</v>
      </c>
    </row>
    <row r="8189" spans="1:8">
      <c r="A8189" s="4" t="str">
        <f t="shared" si="127"/>
        <v>2012Wyoming</v>
      </c>
      <c r="B8189">
        <v>2012</v>
      </c>
      <c r="C8189" t="s">
        <v>57</v>
      </c>
      <c r="D8189" s="1">
        <v>0</v>
      </c>
      <c r="E8189" s="1">
        <v>0</v>
      </c>
      <c r="F8189" s="1">
        <v>0</v>
      </c>
      <c r="G8189" t="s">
        <v>31</v>
      </c>
      <c r="H8189" s="1">
        <v>136</v>
      </c>
    </row>
    <row r="8190" spans="1:8">
      <c r="A8190" s="4" t="str">
        <f t="shared" si="127"/>
        <v>2012Wyoming</v>
      </c>
      <c r="B8190">
        <v>2012</v>
      </c>
      <c r="C8190" t="s">
        <v>57</v>
      </c>
      <c r="D8190" s="1">
        <v>0</v>
      </c>
      <c r="E8190" s="1">
        <v>0</v>
      </c>
      <c r="F8190" s="1">
        <v>0</v>
      </c>
      <c r="G8190" t="s">
        <v>32</v>
      </c>
      <c r="H8190" s="1">
        <v>244</v>
      </c>
    </row>
    <row r="8191" spans="1:8">
      <c r="A8191" s="4" t="str">
        <f t="shared" si="127"/>
        <v>2012Wyoming</v>
      </c>
      <c r="B8191">
        <v>2012</v>
      </c>
      <c r="C8191" t="s">
        <v>57</v>
      </c>
      <c r="D8191" s="1">
        <v>0</v>
      </c>
      <c r="E8191" s="1">
        <v>0</v>
      </c>
      <c r="F8191" s="1">
        <v>0</v>
      </c>
      <c r="G8191" t="s">
        <v>33</v>
      </c>
      <c r="H8191" s="1">
        <v>1901</v>
      </c>
    </row>
    <row r="8192" spans="1:8">
      <c r="A8192" s="4" t="str">
        <f t="shared" si="127"/>
        <v>2012Wyoming</v>
      </c>
      <c r="B8192">
        <v>2012</v>
      </c>
      <c r="C8192" t="s">
        <v>57</v>
      </c>
      <c r="D8192" s="1">
        <v>0</v>
      </c>
      <c r="E8192" s="1">
        <v>0</v>
      </c>
      <c r="F8192" s="1">
        <v>0</v>
      </c>
      <c r="G8192" t="s">
        <v>34</v>
      </c>
      <c r="H8192" s="1">
        <v>1216</v>
      </c>
    </row>
    <row r="8193" spans="1:8">
      <c r="A8193" s="4" t="str">
        <f t="shared" si="127"/>
        <v>2012Wyoming</v>
      </c>
      <c r="B8193">
        <v>2012</v>
      </c>
      <c r="C8193" t="s">
        <v>57</v>
      </c>
      <c r="D8193" s="1">
        <v>0</v>
      </c>
      <c r="E8193" s="1">
        <v>0</v>
      </c>
      <c r="F8193" s="1">
        <v>0</v>
      </c>
      <c r="G8193" t="s">
        <v>35</v>
      </c>
      <c r="H8193" s="1">
        <v>355</v>
      </c>
    </row>
    <row r="8194" spans="1:8">
      <c r="A8194" s="4" t="str">
        <f t="shared" si="127"/>
        <v>2012Wyoming</v>
      </c>
      <c r="B8194">
        <v>2012</v>
      </c>
      <c r="C8194" t="s">
        <v>57</v>
      </c>
      <c r="D8194" s="1">
        <v>0</v>
      </c>
      <c r="E8194" s="1">
        <v>0</v>
      </c>
      <c r="F8194" s="1">
        <v>0</v>
      </c>
      <c r="G8194" t="s">
        <v>36</v>
      </c>
      <c r="H8194" s="1">
        <v>0</v>
      </c>
    </row>
    <row r="8195" spans="1:8">
      <c r="A8195" s="4" t="str">
        <f t="shared" ref="A8195:A8258" si="128">B8195&amp;C8195</f>
        <v>2012Wyoming</v>
      </c>
      <c r="B8195">
        <v>2012</v>
      </c>
      <c r="C8195" t="s">
        <v>57</v>
      </c>
      <c r="D8195" s="1">
        <v>0</v>
      </c>
      <c r="E8195" s="1">
        <v>0</v>
      </c>
      <c r="F8195" s="1">
        <v>0</v>
      </c>
      <c r="G8195" t="s">
        <v>37</v>
      </c>
      <c r="H8195" s="1">
        <v>121</v>
      </c>
    </row>
    <row r="8196" spans="1:8">
      <c r="A8196" s="4" t="str">
        <f t="shared" si="128"/>
        <v>2012Wyoming</v>
      </c>
      <c r="B8196">
        <v>2012</v>
      </c>
      <c r="C8196" t="s">
        <v>57</v>
      </c>
      <c r="D8196" s="1">
        <v>0</v>
      </c>
      <c r="E8196" s="1">
        <v>0</v>
      </c>
      <c r="F8196" s="1">
        <v>0</v>
      </c>
      <c r="G8196" t="s">
        <v>38</v>
      </c>
      <c r="H8196" s="1">
        <v>604</v>
      </c>
    </row>
    <row r="8197" spans="1:8">
      <c r="A8197" s="4" t="str">
        <f t="shared" si="128"/>
        <v>2012Wyoming</v>
      </c>
      <c r="B8197">
        <v>2012</v>
      </c>
      <c r="C8197" t="s">
        <v>57</v>
      </c>
      <c r="D8197" s="1">
        <v>0</v>
      </c>
      <c r="E8197" s="1">
        <v>0</v>
      </c>
      <c r="F8197" s="1">
        <v>0</v>
      </c>
      <c r="G8197" t="s">
        <v>39</v>
      </c>
      <c r="H8197" s="1">
        <v>231</v>
      </c>
    </row>
    <row r="8198" spans="1:8">
      <c r="A8198" s="4" t="str">
        <f t="shared" si="128"/>
        <v>2012Wyoming</v>
      </c>
      <c r="B8198">
        <v>2012</v>
      </c>
      <c r="C8198" t="s">
        <v>57</v>
      </c>
      <c r="D8198" s="1">
        <v>0</v>
      </c>
      <c r="E8198" s="1">
        <v>0</v>
      </c>
      <c r="F8198" s="1">
        <v>0</v>
      </c>
      <c r="G8198" t="s">
        <v>40</v>
      </c>
      <c r="H8198" s="1">
        <v>459</v>
      </c>
    </row>
    <row r="8199" spans="1:8">
      <c r="A8199" s="4" t="str">
        <f t="shared" si="128"/>
        <v>2012Wyoming</v>
      </c>
      <c r="B8199">
        <v>2012</v>
      </c>
      <c r="C8199" t="s">
        <v>57</v>
      </c>
      <c r="D8199" s="1">
        <v>0</v>
      </c>
      <c r="E8199" s="1">
        <v>0</v>
      </c>
      <c r="F8199" s="1">
        <v>0</v>
      </c>
      <c r="G8199" t="s">
        <v>41</v>
      </c>
      <c r="H8199" s="1">
        <v>338</v>
      </c>
    </row>
    <row r="8200" spans="1:8">
      <c r="A8200" s="4" t="str">
        <f t="shared" si="128"/>
        <v>2012Wyoming</v>
      </c>
      <c r="B8200">
        <v>2012</v>
      </c>
      <c r="C8200" t="s">
        <v>57</v>
      </c>
      <c r="D8200" s="1">
        <v>0</v>
      </c>
      <c r="E8200" s="1">
        <v>0</v>
      </c>
      <c r="F8200" s="1">
        <v>0</v>
      </c>
      <c r="G8200" t="s">
        <v>42</v>
      </c>
      <c r="H8200" s="1">
        <v>819</v>
      </c>
    </row>
    <row r="8201" spans="1:8">
      <c r="A8201" s="4" t="str">
        <f t="shared" si="128"/>
        <v>2012Wyoming</v>
      </c>
      <c r="B8201">
        <v>2012</v>
      </c>
      <c r="C8201" t="s">
        <v>57</v>
      </c>
      <c r="D8201" s="1">
        <v>0</v>
      </c>
      <c r="E8201" s="1">
        <v>0</v>
      </c>
      <c r="F8201" s="1">
        <v>0</v>
      </c>
      <c r="G8201" t="s">
        <v>43</v>
      </c>
      <c r="H8201" s="1">
        <v>964</v>
      </c>
    </row>
    <row r="8202" spans="1:8">
      <c r="A8202" s="4" t="str">
        <f t="shared" si="128"/>
        <v>2012Wyoming</v>
      </c>
      <c r="B8202">
        <v>2012</v>
      </c>
      <c r="C8202" t="s">
        <v>57</v>
      </c>
      <c r="D8202" s="1">
        <v>0</v>
      </c>
      <c r="E8202" s="1">
        <v>0</v>
      </c>
      <c r="F8202" s="1">
        <v>0</v>
      </c>
      <c r="G8202" t="s">
        <v>44</v>
      </c>
      <c r="H8202" s="1">
        <v>893</v>
      </c>
    </row>
    <row r="8203" spans="1:8">
      <c r="A8203" s="4" t="str">
        <f t="shared" si="128"/>
        <v>2012Wyoming</v>
      </c>
      <c r="B8203">
        <v>2012</v>
      </c>
      <c r="C8203" t="s">
        <v>57</v>
      </c>
      <c r="D8203" s="1">
        <v>0</v>
      </c>
      <c r="E8203" s="1">
        <v>0</v>
      </c>
      <c r="F8203" s="1">
        <v>0</v>
      </c>
      <c r="G8203" t="s">
        <v>45</v>
      </c>
      <c r="H8203" s="1">
        <v>230</v>
      </c>
    </row>
    <row r="8204" spans="1:8">
      <c r="A8204" s="4" t="str">
        <f t="shared" si="128"/>
        <v>2012Wyoming</v>
      </c>
      <c r="B8204">
        <v>2012</v>
      </c>
      <c r="C8204" t="s">
        <v>57</v>
      </c>
      <c r="D8204" s="1">
        <v>0</v>
      </c>
      <c r="E8204" s="1">
        <v>0</v>
      </c>
      <c r="F8204" s="1">
        <v>0</v>
      </c>
      <c r="G8204" t="s">
        <v>46</v>
      </c>
      <c r="H8204" s="1">
        <v>0</v>
      </c>
    </row>
    <row r="8205" spans="1:8">
      <c r="A8205" s="4" t="str">
        <f t="shared" si="128"/>
        <v>2012Wyoming</v>
      </c>
      <c r="B8205">
        <v>2012</v>
      </c>
      <c r="C8205" t="s">
        <v>57</v>
      </c>
      <c r="D8205" s="1">
        <v>0</v>
      </c>
      <c r="E8205" s="1">
        <v>0</v>
      </c>
      <c r="F8205" s="1">
        <v>0</v>
      </c>
      <c r="G8205" t="s">
        <v>47</v>
      </c>
      <c r="H8205" s="1">
        <v>122</v>
      </c>
    </row>
    <row r="8206" spans="1:8">
      <c r="A8206" s="4" t="str">
        <f t="shared" si="128"/>
        <v>2012Wyoming</v>
      </c>
      <c r="B8206">
        <v>2012</v>
      </c>
      <c r="C8206" t="s">
        <v>57</v>
      </c>
      <c r="D8206" s="1">
        <v>0</v>
      </c>
      <c r="E8206" s="1">
        <v>0</v>
      </c>
      <c r="F8206" s="1">
        <v>0</v>
      </c>
      <c r="G8206" t="s">
        <v>48</v>
      </c>
      <c r="H8206" s="1">
        <v>1175</v>
      </c>
    </row>
    <row r="8207" spans="1:8">
      <c r="A8207" s="4" t="str">
        <f t="shared" si="128"/>
        <v>2012Wyoming</v>
      </c>
      <c r="B8207">
        <v>2012</v>
      </c>
      <c r="C8207" t="s">
        <v>57</v>
      </c>
      <c r="D8207" s="1">
        <v>0</v>
      </c>
      <c r="E8207" s="1">
        <v>0</v>
      </c>
      <c r="F8207" s="1">
        <v>0</v>
      </c>
      <c r="G8207" t="s">
        <v>49</v>
      </c>
      <c r="H8207" s="1">
        <v>4</v>
      </c>
    </row>
    <row r="8208" spans="1:8">
      <c r="A8208" s="4" t="str">
        <f t="shared" si="128"/>
        <v>2012Wyoming</v>
      </c>
      <c r="B8208">
        <v>2012</v>
      </c>
      <c r="C8208" t="s">
        <v>57</v>
      </c>
      <c r="D8208" s="1">
        <v>0</v>
      </c>
      <c r="E8208" s="1">
        <v>0</v>
      </c>
      <c r="F8208" s="1">
        <v>0</v>
      </c>
      <c r="G8208" t="s">
        <v>50</v>
      </c>
      <c r="H8208" s="1">
        <v>1427</v>
      </c>
    </row>
    <row r="8209" spans="1:8">
      <c r="A8209" s="4" t="str">
        <f t="shared" si="128"/>
        <v>2012Wyoming</v>
      </c>
      <c r="B8209">
        <v>2012</v>
      </c>
      <c r="C8209" t="s">
        <v>57</v>
      </c>
      <c r="D8209" s="1">
        <v>0</v>
      </c>
      <c r="E8209" s="1">
        <v>0</v>
      </c>
      <c r="F8209" s="1">
        <v>0</v>
      </c>
      <c r="G8209" t="s">
        <v>51</v>
      </c>
      <c r="H8209" s="1">
        <v>1710</v>
      </c>
    </row>
    <row r="8210" spans="1:8">
      <c r="A8210" s="4" t="str">
        <f t="shared" si="128"/>
        <v>2012Wyoming</v>
      </c>
      <c r="B8210">
        <v>2012</v>
      </c>
      <c r="C8210" t="s">
        <v>57</v>
      </c>
      <c r="D8210" s="1">
        <v>0</v>
      </c>
      <c r="E8210" s="1">
        <v>0</v>
      </c>
      <c r="F8210" s="1">
        <v>0</v>
      </c>
      <c r="G8210" t="s">
        <v>52</v>
      </c>
      <c r="H8210" s="1">
        <v>0</v>
      </c>
    </row>
    <row r="8211" spans="1:8">
      <c r="A8211" s="4" t="str">
        <f t="shared" si="128"/>
        <v>2012Wyoming</v>
      </c>
      <c r="B8211">
        <v>2012</v>
      </c>
      <c r="C8211" t="s">
        <v>57</v>
      </c>
      <c r="D8211" s="1">
        <v>0</v>
      </c>
      <c r="E8211" s="1">
        <v>0</v>
      </c>
      <c r="F8211" s="1">
        <v>0</v>
      </c>
      <c r="G8211" t="s">
        <v>53</v>
      </c>
      <c r="H8211" s="1">
        <v>138</v>
      </c>
    </row>
    <row r="8212" spans="1:8">
      <c r="A8212" s="4" t="str">
        <f t="shared" si="128"/>
        <v>2012Wyoming</v>
      </c>
      <c r="B8212">
        <v>2012</v>
      </c>
      <c r="C8212" t="s">
        <v>57</v>
      </c>
      <c r="D8212" s="1">
        <v>0</v>
      </c>
      <c r="E8212" s="1">
        <v>0</v>
      </c>
      <c r="F8212" s="1">
        <v>0</v>
      </c>
      <c r="G8212" t="s">
        <v>54</v>
      </c>
      <c r="H8212" s="1">
        <v>1323</v>
      </c>
    </row>
    <row r="8213" spans="1:8">
      <c r="A8213" s="4" t="str">
        <f t="shared" si="128"/>
        <v>2012Wyoming</v>
      </c>
      <c r="B8213">
        <v>2012</v>
      </c>
      <c r="C8213" t="s">
        <v>57</v>
      </c>
      <c r="D8213" s="1">
        <v>0</v>
      </c>
      <c r="E8213" s="1">
        <v>0</v>
      </c>
      <c r="F8213" s="1">
        <v>0</v>
      </c>
      <c r="G8213" t="s">
        <v>55</v>
      </c>
      <c r="H8213" s="1">
        <v>0</v>
      </c>
    </row>
    <row r="8214" spans="1:8">
      <c r="A8214" s="4" t="str">
        <f t="shared" si="128"/>
        <v>2012Wyoming</v>
      </c>
      <c r="B8214">
        <v>2012</v>
      </c>
      <c r="C8214" t="s">
        <v>57</v>
      </c>
      <c r="D8214" s="1">
        <v>0</v>
      </c>
      <c r="E8214" s="1">
        <v>0</v>
      </c>
      <c r="F8214" s="1">
        <v>0</v>
      </c>
      <c r="G8214" t="s">
        <v>56</v>
      </c>
      <c r="H8214" s="1">
        <v>282</v>
      </c>
    </row>
    <row r="8215" spans="1:8">
      <c r="A8215" s="4" t="str">
        <f t="shared" si="128"/>
        <v>2012Wyoming</v>
      </c>
      <c r="B8215">
        <v>2012</v>
      </c>
      <c r="C8215" t="s">
        <v>57</v>
      </c>
      <c r="D8215" s="1">
        <v>0</v>
      </c>
      <c r="E8215" s="1">
        <v>0</v>
      </c>
      <c r="F8215" s="1">
        <v>0</v>
      </c>
      <c r="G8215" t="s">
        <v>57</v>
      </c>
      <c r="H8215" s="1">
        <v>0</v>
      </c>
    </row>
    <row r="8216" spans="1:8">
      <c r="A8216" s="4" t="str">
        <f t="shared" si="128"/>
        <v>2012Wyoming</v>
      </c>
      <c r="B8216">
        <v>2012</v>
      </c>
      <c r="C8216" t="s">
        <v>57</v>
      </c>
      <c r="D8216" s="1">
        <v>0</v>
      </c>
      <c r="E8216" s="1">
        <v>0</v>
      </c>
      <c r="F8216" s="1">
        <v>0</v>
      </c>
      <c r="G8216" t="s">
        <v>58</v>
      </c>
      <c r="H8216" s="1">
        <v>16</v>
      </c>
    </row>
    <row r="8217" spans="1:8">
      <c r="A8217" s="4" t="str">
        <f t="shared" si="128"/>
        <v>2012Puerto Rico</v>
      </c>
      <c r="B8217">
        <v>2012</v>
      </c>
      <c r="C8217" s="4" t="s">
        <v>58</v>
      </c>
      <c r="D8217" s="1">
        <v>3628402</v>
      </c>
      <c r="E8217" s="1">
        <v>3366593</v>
      </c>
      <c r="F8217" s="1">
        <v>238042</v>
      </c>
      <c r="G8217">
        <v>0</v>
      </c>
      <c r="H8217" s="1">
        <v>0</v>
      </c>
    </row>
    <row r="8218" spans="1:8">
      <c r="A8218" s="4" t="str">
        <f t="shared" si="128"/>
        <v>2012Puerto Rico</v>
      </c>
      <c r="B8218">
        <v>2012</v>
      </c>
      <c r="C8218" t="s">
        <v>58</v>
      </c>
      <c r="D8218" s="1">
        <v>0</v>
      </c>
      <c r="E8218" s="1">
        <v>0</v>
      </c>
      <c r="F8218" s="1">
        <v>0</v>
      </c>
      <c r="G8218" t="s">
        <v>7</v>
      </c>
      <c r="H8218" s="1">
        <v>8</v>
      </c>
    </row>
    <row r="8219" spans="1:8">
      <c r="A8219" s="4" t="str">
        <f t="shared" si="128"/>
        <v>2012Puerto Rico</v>
      </c>
      <c r="B8219">
        <v>2012</v>
      </c>
      <c r="C8219" t="s">
        <v>58</v>
      </c>
      <c r="D8219" s="1">
        <v>0</v>
      </c>
      <c r="E8219" s="1">
        <v>0</v>
      </c>
      <c r="F8219" s="1">
        <v>0</v>
      </c>
      <c r="G8219" t="s">
        <v>8</v>
      </c>
      <c r="H8219" s="1">
        <v>57</v>
      </c>
    </row>
    <row r="8220" spans="1:8">
      <c r="A8220" s="4" t="str">
        <f t="shared" si="128"/>
        <v>2012Puerto Rico</v>
      </c>
      <c r="B8220">
        <v>2012</v>
      </c>
      <c r="C8220" t="s">
        <v>58</v>
      </c>
      <c r="D8220" s="1">
        <v>0</v>
      </c>
      <c r="E8220" s="1">
        <v>0</v>
      </c>
      <c r="F8220" s="1">
        <v>0</v>
      </c>
      <c r="G8220" t="s">
        <v>9</v>
      </c>
      <c r="H8220" s="1">
        <v>54</v>
      </c>
    </row>
    <row r="8221" spans="1:8">
      <c r="A8221" s="4" t="str">
        <f t="shared" si="128"/>
        <v>2012Puerto Rico</v>
      </c>
      <c r="B8221">
        <v>2012</v>
      </c>
      <c r="C8221" t="s">
        <v>58</v>
      </c>
      <c r="D8221" s="1">
        <v>0</v>
      </c>
      <c r="E8221" s="1">
        <v>0</v>
      </c>
      <c r="F8221" s="1">
        <v>0</v>
      </c>
      <c r="G8221" t="s">
        <v>10</v>
      </c>
      <c r="H8221" s="1">
        <v>93</v>
      </c>
    </row>
    <row r="8222" spans="1:8">
      <c r="A8222" s="4" t="str">
        <f t="shared" si="128"/>
        <v>2012Puerto Rico</v>
      </c>
      <c r="B8222">
        <v>2012</v>
      </c>
      <c r="C8222" t="s">
        <v>58</v>
      </c>
      <c r="D8222" s="1">
        <v>0</v>
      </c>
      <c r="E8222" s="1">
        <v>0</v>
      </c>
      <c r="F8222" s="1">
        <v>0</v>
      </c>
      <c r="G8222" t="s">
        <v>11</v>
      </c>
      <c r="H8222" s="1">
        <v>519</v>
      </c>
    </row>
    <row r="8223" spans="1:8">
      <c r="A8223" s="4" t="str">
        <f t="shared" si="128"/>
        <v>2012Puerto Rico</v>
      </c>
      <c r="B8223">
        <v>2012</v>
      </c>
      <c r="C8223" t="s">
        <v>58</v>
      </c>
      <c r="D8223" s="1">
        <v>0</v>
      </c>
      <c r="E8223" s="1">
        <v>0</v>
      </c>
      <c r="F8223" s="1">
        <v>0</v>
      </c>
      <c r="G8223" t="s">
        <v>12</v>
      </c>
      <c r="H8223" s="1">
        <v>0</v>
      </c>
    </row>
    <row r="8224" spans="1:8">
      <c r="A8224" s="4" t="str">
        <f t="shared" si="128"/>
        <v>2012Puerto Rico</v>
      </c>
      <c r="B8224">
        <v>2012</v>
      </c>
      <c r="C8224" t="s">
        <v>58</v>
      </c>
      <c r="D8224" s="1">
        <v>0</v>
      </c>
      <c r="E8224" s="1">
        <v>0</v>
      </c>
      <c r="F8224" s="1">
        <v>0</v>
      </c>
      <c r="G8224" t="s">
        <v>13</v>
      </c>
      <c r="H8224" s="1">
        <v>370</v>
      </c>
    </row>
    <row r="8225" spans="1:8">
      <c r="A8225" s="4" t="str">
        <f t="shared" si="128"/>
        <v>2012Puerto Rico</v>
      </c>
      <c r="B8225">
        <v>2012</v>
      </c>
      <c r="C8225" t="s">
        <v>58</v>
      </c>
      <c r="D8225" s="1">
        <v>0</v>
      </c>
      <c r="E8225" s="1">
        <v>0</v>
      </c>
      <c r="F8225" s="1">
        <v>0</v>
      </c>
      <c r="G8225" t="s">
        <v>14</v>
      </c>
      <c r="H8225" s="1">
        <v>0</v>
      </c>
    </row>
    <row r="8226" spans="1:8">
      <c r="A8226" s="4" t="str">
        <f t="shared" si="128"/>
        <v>2012Puerto Rico</v>
      </c>
      <c r="B8226">
        <v>2012</v>
      </c>
      <c r="C8226" t="s">
        <v>58</v>
      </c>
      <c r="D8226" s="1">
        <v>0</v>
      </c>
      <c r="E8226" s="1">
        <v>0</v>
      </c>
      <c r="F8226" s="1">
        <v>0</v>
      </c>
      <c r="G8226" t="s">
        <v>15</v>
      </c>
      <c r="H8226" s="1">
        <v>0</v>
      </c>
    </row>
    <row r="8227" spans="1:8">
      <c r="A8227" s="4" t="str">
        <f t="shared" si="128"/>
        <v>2012Puerto Rico</v>
      </c>
      <c r="B8227">
        <v>2012</v>
      </c>
      <c r="C8227" t="s">
        <v>58</v>
      </c>
      <c r="D8227" s="1">
        <v>0</v>
      </c>
      <c r="E8227" s="1">
        <v>0</v>
      </c>
      <c r="F8227" s="1">
        <v>0</v>
      </c>
      <c r="G8227" t="s">
        <v>16</v>
      </c>
      <c r="H8227" s="1">
        <v>4192</v>
      </c>
    </row>
    <row r="8228" spans="1:8">
      <c r="A8228" s="4" t="str">
        <f t="shared" si="128"/>
        <v>2012Puerto Rico</v>
      </c>
      <c r="B8228">
        <v>2012</v>
      </c>
      <c r="C8228" t="s">
        <v>58</v>
      </c>
      <c r="D8228" s="1">
        <v>0</v>
      </c>
      <c r="E8228" s="1">
        <v>0</v>
      </c>
      <c r="F8228" s="1">
        <v>0</v>
      </c>
      <c r="G8228" t="s">
        <v>17</v>
      </c>
      <c r="H8228" s="1">
        <v>232</v>
      </c>
    </row>
    <row r="8229" spans="1:8">
      <c r="A8229" s="4" t="str">
        <f t="shared" si="128"/>
        <v>2012Puerto Rico</v>
      </c>
      <c r="B8229">
        <v>2012</v>
      </c>
      <c r="C8229" t="s">
        <v>58</v>
      </c>
      <c r="D8229" s="1">
        <v>0</v>
      </c>
      <c r="E8229" s="1">
        <v>0</v>
      </c>
      <c r="F8229" s="1">
        <v>0</v>
      </c>
      <c r="G8229" t="s">
        <v>18</v>
      </c>
      <c r="H8229" s="1">
        <v>110</v>
      </c>
    </row>
    <row r="8230" spans="1:8">
      <c r="A8230" s="4" t="str">
        <f t="shared" si="128"/>
        <v>2012Puerto Rico</v>
      </c>
      <c r="B8230">
        <v>2012</v>
      </c>
      <c r="C8230" t="s">
        <v>58</v>
      </c>
      <c r="D8230" s="1">
        <v>0</v>
      </c>
      <c r="E8230" s="1">
        <v>0</v>
      </c>
      <c r="F8230" s="1">
        <v>0</v>
      </c>
      <c r="G8230" t="s">
        <v>19</v>
      </c>
      <c r="H8230" s="1">
        <v>0</v>
      </c>
    </row>
    <row r="8231" spans="1:8">
      <c r="A8231" s="4" t="str">
        <f t="shared" si="128"/>
        <v>2012Puerto Rico</v>
      </c>
      <c r="B8231">
        <v>2012</v>
      </c>
      <c r="C8231" t="s">
        <v>58</v>
      </c>
      <c r="D8231" s="1">
        <v>0</v>
      </c>
      <c r="E8231" s="1">
        <v>0</v>
      </c>
      <c r="F8231" s="1">
        <v>0</v>
      </c>
      <c r="G8231" t="s">
        <v>20</v>
      </c>
      <c r="H8231" s="1">
        <v>1021</v>
      </c>
    </row>
    <row r="8232" spans="1:8">
      <c r="A8232" s="4" t="str">
        <f t="shared" si="128"/>
        <v>2012Puerto Rico</v>
      </c>
      <c r="B8232">
        <v>2012</v>
      </c>
      <c r="C8232" t="s">
        <v>58</v>
      </c>
      <c r="D8232" s="1">
        <v>0</v>
      </c>
      <c r="E8232" s="1">
        <v>0</v>
      </c>
      <c r="F8232" s="1">
        <v>0</v>
      </c>
      <c r="G8232" t="s">
        <v>21</v>
      </c>
      <c r="H8232" s="1">
        <v>121</v>
      </c>
    </row>
    <row r="8233" spans="1:8">
      <c r="A8233" s="4" t="str">
        <f t="shared" si="128"/>
        <v>2012Puerto Rico</v>
      </c>
      <c r="B8233">
        <v>2012</v>
      </c>
      <c r="C8233" t="s">
        <v>58</v>
      </c>
      <c r="D8233" s="1">
        <v>0</v>
      </c>
      <c r="E8233" s="1">
        <v>0</v>
      </c>
      <c r="F8233" s="1">
        <v>0</v>
      </c>
      <c r="G8233" t="s">
        <v>22</v>
      </c>
      <c r="H8233" s="1">
        <v>0</v>
      </c>
    </row>
    <row r="8234" spans="1:8">
      <c r="A8234" s="4" t="str">
        <f t="shared" si="128"/>
        <v>2012Puerto Rico</v>
      </c>
      <c r="B8234">
        <v>2012</v>
      </c>
      <c r="C8234" t="s">
        <v>58</v>
      </c>
      <c r="D8234" s="1">
        <v>0</v>
      </c>
      <c r="E8234" s="1">
        <v>0</v>
      </c>
      <c r="F8234" s="1">
        <v>0</v>
      </c>
      <c r="G8234" t="s">
        <v>23</v>
      </c>
      <c r="H8234" s="1">
        <v>143</v>
      </c>
    </row>
    <row r="8235" spans="1:8">
      <c r="A8235" s="4" t="str">
        <f t="shared" si="128"/>
        <v>2012Puerto Rico</v>
      </c>
      <c r="B8235">
        <v>2012</v>
      </c>
      <c r="C8235" t="s">
        <v>58</v>
      </c>
      <c r="D8235" s="1">
        <v>0</v>
      </c>
      <c r="E8235" s="1">
        <v>0</v>
      </c>
      <c r="F8235" s="1">
        <v>0</v>
      </c>
      <c r="G8235" t="s">
        <v>24</v>
      </c>
      <c r="H8235" s="1">
        <v>37</v>
      </c>
    </row>
    <row r="8236" spans="1:8">
      <c r="A8236" s="4" t="str">
        <f t="shared" si="128"/>
        <v>2012Puerto Rico</v>
      </c>
      <c r="B8236">
        <v>2012</v>
      </c>
      <c r="C8236" t="s">
        <v>58</v>
      </c>
      <c r="D8236" s="1">
        <v>0</v>
      </c>
      <c r="E8236" s="1">
        <v>0</v>
      </c>
      <c r="F8236" s="1">
        <v>0</v>
      </c>
      <c r="G8236" t="s">
        <v>25</v>
      </c>
      <c r="H8236" s="1">
        <v>59</v>
      </c>
    </row>
    <row r="8237" spans="1:8">
      <c r="A8237" s="4" t="str">
        <f t="shared" si="128"/>
        <v>2012Puerto Rico</v>
      </c>
      <c r="B8237">
        <v>2012</v>
      </c>
      <c r="C8237" t="s">
        <v>58</v>
      </c>
      <c r="D8237" s="1">
        <v>0</v>
      </c>
      <c r="E8237" s="1">
        <v>0</v>
      </c>
      <c r="F8237" s="1">
        <v>0</v>
      </c>
      <c r="G8237" t="s">
        <v>26</v>
      </c>
      <c r="H8237" s="1">
        <v>0</v>
      </c>
    </row>
    <row r="8238" spans="1:8">
      <c r="A8238" s="4" t="str">
        <f t="shared" si="128"/>
        <v>2012Puerto Rico</v>
      </c>
      <c r="B8238">
        <v>2012</v>
      </c>
      <c r="C8238" t="s">
        <v>58</v>
      </c>
      <c r="D8238" s="1">
        <v>0</v>
      </c>
      <c r="E8238" s="1">
        <v>0</v>
      </c>
      <c r="F8238" s="1">
        <v>0</v>
      </c>
      <c r="G8238" t="s">
        <v>27</v>
      </c>
      <c r="H8238" s="1">
        <v>108</v>
      </c>
    </row>
    <row r="8239" spans="1:8">
      <c r="A8239" s="4" t="str">
        <f t="shared" si="128"/>
        <v>2012Puerto Rico</v>
      </c>
      <c r="B8239">
        <v>2012</v>
      </c>
      <c r="C8239" t="s">
        <v>58</v>
      </c>
      <c r="D8239" s="1">
        <v>0</v>
      </c>
      <c r="E8239" s="1">
        <v>0</v>
      </c>
      <c r="F8239" s="1">
        <v>0</v>
      </c>
      <c r="G8239" t="s">
        <v>28</v>
      </c>
      <c r="H8239" s="1">
        <v>2258</v>
      </c>
    </row>
    <row r="8240" spans="1:8">
      <c r="A8240" s="4" t="str">
        <f t="shared" si="128"/>
        <v>2012Puerto Rico</v>
      </c>
      <c r="B8240">
        <v>2012</v>
      </c>
      <c r="C8240" t="s">
        <v>58</v>
      </c>
      <c r="D8240" s="1">
        <v>0</v>
      </c>
      <c r="E8240" s="1">
        <v>0</v>
      </c>
      <c r="F8240" s="1">
        <v>0</v>
      </c>
      <c r="G8240" t="s">
        <v>29</v>
      </c>
      <c r="H8240" s="1">
        <v>435</v>
      </c>
    </row>
    <row r="8241" spans="1:8">
      <c r="A8241" s="4" t="str">
        <f t="shared" si="128"/>
        <v>2012Puerto Rico</v>
      </c>
      <c r="B8241">
        <v>2012</v>
      </c>
      <c r="C8241" t="s">
        <v>58</v>
      </c>
      <c r="D8241" s="1">
        <v>0</v>
      </c>
      <c r="E8241" s="1">
        <v>0</v>
      </c>
      <c r="F8241" s="1">
        <v>0</v>
      </c>
      <c r="G8241" t="s">
        <v>30</v>
      </c>
      <c r="H8241" s="1">
        <v>0</v>
      </c>
    </row>
    <row r="8242" spans="1:8">
      <c r="A8242" s="4" t="str">
        <f t="shared" si="128"/>
        <v>2012Puerto Rico</v>
      </c>
      <c r="B8242">
        <v>2012</v>
      </c>
      <c r="C8242" t="s">
        <v>58</v>
      </c>
      <c r="D8242" s="1">
        <v>0</v>
      </c>
      <c r="E8242" s="1">
        <v>0</v>
      </c>
      <c r="F8242" s="1">
        <v>0</v>
      </c>
      <c r="G8242" t="s">
        <v>31</v>
      </c>
      <c r="H8242" s="1">
        <v>0</v>
      </c>
    </row>
    <row r="8243" spans="1:8">
      <c r="A8243" s="4" t="str">
        <f t="shared" si="128"/>
        <v>2012Puerto Rico</v>
      </c>
      <c r="B8243">
        <v>2012</v>
      </c>
      <c r="C8243" t="s">
        <v>58</v>
      </c>
      <c r="D8243" s="1">
        <v>0</v>
      </c>
      <c r="E8243" s="1">
        <v>0</v>
      </c>
      <c r="F8243" s="1">
        <v>0</v>
      </c>
      <c r="G8243" t="s">
        <v>32</v>
      </c>
      <c r="H8243" s="1">
        <v>0</v>
      </c>
    </row>
    <row r="8244" spans="1:8">
      <c r="A8244" s="4" t="str">
        <f t="shared" si="128"/>
        <v>2012Puerto Rico</v>
      </c>
      <c r="B8244">
        <v>2012</v>
      </c>
      <c r="C8244" t="s">
        <v>58</v>
      </c>
      <c r="D8244" s="1">
        <v>0</v>
      </c>
      <c r="E8244" s="1">
        <v>0</v>
      </c>
      <c r="F8244" s="1">
        <v>0</v>
      </c>
      <c r="G8244" t="s">
        <v>33</v>
      </c>
      <c r="H8244" s="1">
        <v>0</v>
      </c>
    </row>
    <row r="8245" spans="1:8">
      <c r="A8245" s="4" t="str">
        <f t="shared" si="128"/>
        <v>2012Puerto Rico</v>
      </c>
      <c r="B8245">
        <v>2012</v>
      </c>
      <c r="C8245" t="s">
        <v>58</v>
      </c>
      <c r="D8245" s="1">
        <v>0</v>
      </c>
      <c r="E8245" s="1">
        <v>0</v>
      </c>
      <c r="F8245" s="1">
        <v>0</v>
      </c>
      <c r="G8245" t="s">
        <v>34</v>
      </c>
      <c r="H8245" s="1">
        <v>0</v>
      </c>
    </row>
    <row r="8246" spans="1:8">
      <c r="A8246" s="4" t="str">
        <f t="shared" si="128"/>
        <v>2012Puerto Rico</v>
      </c>
      <c r="B8246">
        <v>2012</v>
      </c>
      <c r="C8246" t="s">
        <v>58</v>
      </c>
      <c r="D8246" s="1">
        <v>0</v>
      </c>
      <c r="E8246" s="1">
        <v>0</v>
      </c>
      <c r="F8246" s="1">
        <v>0</v>
      </c>
      <c r="G8246" t="s">
        <v>35</v>
      </c>
      <c r="H8246" s="1">
        <v>0</v>
      </c>
    </row>
    <row r="8247" spans="1:8">
      <c r="A8247" s="4" t="str">
        <f t="shared" si="128"/>
        <v>2012Puerto Rico</v>
      </c>
      <c r="B8247">
        <v>2012</v>
      </c>
      <c r="C8247" t="s">
        <v>58</v>
      </c>
      <c r="D8247" s="1">
        <v>0</v>
      </c>
      <c r="E8247" s="1">
        <v>0</v>
      </c>
      <c r="F8247" s="1">
        <v>0</v>
      </c>
      <c r="G8247" t="s">
        <v>36</v>
      </c>
      <c r="H8247" s="1">
        <v>0</v>
      </c>
    </row>
    <row r="8248" spans="1:8">
      <c r="A8248" s="4" t="str">
        <f t="shared" si="128"/>
        <v>2012Puerto Rico</v>
      </c>
      <c r="B8248">
        <v>2012</v>
      </c>
      <c r="C8248" t="s">
        <v>58</v>
      </c>
      <c r="D8248" s="1">
        <v>0</v>
      </c>
      <c r="E8248" s="1">
        <v>0</v>
      </c>
      <c r="F8248" s="1">
        <v>0</v>
      </c>
      <c r="G8248" t="s">
        <v>37</v>
      </c>
      <c r="H8248" s="1">
        <v>1922</v>
      </c>
    </row>
    <row r="8249" spans="1:8">
      <c r="A8249" s="4" t="str">
        <f t="shared" si="128"/>
        <v>2012Puerto Rico</v>
      </c>
      <c r="B8249">
        <v>2012</v>
      </c>
      <c r="C8249" t="s">
        <v>58</v>
      </c>
      <c r="D8249" s="1">
        <v>0</v>
      </c>
      <c r="E8249" s="1">
        <v>0</v>
      </c>
      <c r="F8249" s="1">
        <v>0</v>
      </c>
      <c r="G8249" t="s">
        <v>38</v>
      </c>
      <c r="H8249" s="1">
        <v>28</v>
      </c>
    </row>
    <row r="8250" spans="1:8">
      <c r="A8250" s="4" t="str">
        <f t="shared" si="128"/>
        <v>2012Puerto Rico</v>
      </c>
      <c r="B8250">
        <v>2012</v>
      </c>
      <c r="C8250" t="s">
        <v>58</v>
      </c>
      <c r="D8250" s="1">
        <v>0</v>
      </c>
      <c r="E8250" s="1">
        <v>0</v>
      </c>
      <c r="F8250" s="1">
        <v>0</v>
      </c>
      <c r="G8250" t="s">
        <v>39</v>
      </c>
      <c r="H8250" s="1">
        <v>2314</v>
      </c>
    </row>
    <row r="8251" spans="1:8">
      <c r="A8251" s="4" t="str">
        <f t="shared" si="128"/>
        <v>2012Puerto Rico</v>
      </c>
      <c r="B8251">
        <v>2012</v>
      </c>
      <c r="C8251" t="s">
        <v>58</v>
      </c>
      <c r="D8251" s="1">
        <v>0</v>
      </c>
      <c r="E8251" s="1">
        <v>0</v>
      </c>
      <c r="F8251" s="1">
        <v>0</v>
      </c>
      <c r="G8251" t="s">
        <v>40</v>
      </c>
      <c r="H8251" s="1">
        <v>638</v>
      </c>
    </row>
    <row r="8252" spans="1:8">
      <c r="A8252" s="4" t="str">
        <f t="shared" si="128"/>
        <v>2012Puerto Rico</v>
      </c>
      <c r="B8252">
        <v>2012</v>
      </c>
      <c r="C8252" t="s">
        <v>58</v>
      </c>
      <c r="D8252" s="1">
        <v>0</v>
      </c>
      <c r="E8252" s="1">
        <v>0</v>
      </c>
      <c r="F8252" s="1">
        <v>0</v>
      </c>
      <c r="G8252" t="s">
        <v>41</v>
      </c>
      <c r="H8252" s="1">
        <v>0</v>
      </c>
    </row>
    <row r="8253" spans="1:8">
      <c r="A8253" s="4" t="str">
        <f t="shared" si="128"/>
        <v>2012Puerto Rico</v>
      </c>
      <c r="B8253">
        <v>2012</v>
      </c>
      <c r="C8253" t="s">
        <v>58</v>
      </c>
      <c r="D8253" s="1">
        <v>0</v>
      </c>
      <c r="E8253" s="1">
        <v>0</v>
      </c>
      <c r="F8253" s="1">
        <v>0</v>
      </c>
      <c r="G8253" t="s">
        <v>42</v>
      </c>
      <c r="H8253" s="1">
        <v>328</v>
      </c>
    </row>
    <row r="8254" spans="1:8">
      <c r="A8254" s="4" t="str">
        <f t="shared" si="128"/>
        <v>2012Puerto Rico</v>
      </c>
      <c r="B8254">
        <v>2012</v>
      </c>
      <c r="C8254" t="s">
        <v>58</v>
      </c>
      <c r="D8254" s="1">
        <v>0</v>
      </c>
      <c r="E8254" s="1">
        <v>0</v>
      </c>
      <c r="F8254" s="1">
        <v>0</v>
      </c>
      <c r="G8254" t="s">
        <v>43</v>
      </c>
      <c r="H8254" s="1">
        <v>0</v>
      </c>
    </row>
    <row r="8255" spans="1:8">
      <c r="A8255" s="4" t="str">
        <f t="shared" si="128"/>
        <v>2012Puerto Rico</v>
      </c>
      <c r="B8255">
        <v>2012</v>
      </c>
      <c r="C8255" t="s">
        <v>58</v>
      </c>
      <c r="D8255" s="1">
        <v>0</v>
      </c>
      <c r="E8255" s="1">
        <v>0</v>
      </c>
      <c r="F8255" s="1">
        <v>0</v>
      </c>
      <c r="G8255" t="s">
        <v>44</v>
      </c>
      <c r="H8255" s="1">
        <v>0</v>
      </c>
    </row>
    <row r="8256" spans="1:8">
      <c r="A8256" s="4" t="str">
        <f t="shared" si="128"/>
        <v>2012Puerto Rico</v>
      </c>
      <c r="B8256">
        <v>2012</v>
      </c>
      <c r="C8256" t="s">
        <v>58</v>
      </c>
      <c r="D8256" s="1">
        <v>0</v>
      </c>
      <c r="E8256" s="1">
        <v>0</v>
      </c>
      <c r="F8256" s="1">
        <v>0</v>
      </c>
      <c r="G8256" t="s">
        <v>45</v>
      </c>
      <c r="H8256" s="1">
        <v>2313</v>
      </c>
    </row>
    <row r="8257" spans="1:8">
      <c r="A8257" s="4" t="str">
        <f t="shared" si="128"/>
        <v>2012Puerto Rico</v>
      </c>
      <c r="B8257">
        <v>2012</v>
      </c>
      <c r="C8257" t="s">
        <v>58</v>
      </c>
      <c r="D8257" s="1">
        <v>0</v>
      </c>
      <c r="E8257" s="1">
        <v>0</v>
      </c>
      <c r="F8257" s="1">
        <v>0</v>
      </c>
      <c r="G8257" t="s">
        <v>46</v>
      </c>
      <c r="H8257" s="1">
        <v>624</v>
      </c>
    </row>
    <row r="8258" spans="1:8">
      <c r="A8258" s="4" t="str">
        <f t="shared" si="128"/>
        <v>2012Puerto Rico</v>
      </c>
      <c r="B8258">
        <v>2012</v>
      </c>
      <c r="C8258" t="s">
        <v>58</v>
      </c>
      <c r="D8258" s="1">
        <v>0</v>
      </c>
      <c r="E8258" s="1">
        <v>0</v>
      </c>
      <c r="F8258" s="1">
        <v>0</v>
      </c>
      <c r="G8258" t="s">
        <v>47</v>
      </c>
      <c r="H8258" s="1">
        <v>4</v>
      </c>
    </row>
    <row r="8259" spans="1:8">
      <c r="A8259" s="4" t="str">
        <f t="shared" ref="A8259:A8323" si="129">B8259&amp;C8259</f>
        <v>2012Puerto Rico</v>
      </c>
      <c r="B8259">
        <v>2012</v>
      </c>
      <c r="C8259" t="s">
        <v>58</v>
      </c>
      <c r="D8259" s="1">
        <v>0</v>
      </c>
      <c r="E8259" s="1">
        <v>0</v>
      </c>
      <c r="F8259" s="1">
        <v>0</v>
      </c>
      <c r="G8259" t="s">
        <v>48</v>
      </c>
      <c r="H8259" s="1">
        <v>0</v>
      </c>
    </row>
    <row r="8260" spans="1:8">
      <c r="A8260" s="4" t="str">
        <f t="shared" si="129"/>
        <v>2012Puerto Rico</v>
      </c>
      <c r="B8260">
        <v>2012</v>
      </c>
      <c r="C8260" t="s">
        <v>58</v>
      </c>
      <c r="D8260" s="1">
        <v>0</v>
      </c>
      <c r="E8260" s="1">
        <v>0</v>
      </c>
      <c r="F8260" s="1">
        <v>0</v>
      </c>
      <c r="G8260" t="s">
        <v>49</v>
      </c>
      <c r="H8260" s="1">
        <v>15</v>
      </c>
    </row>
    <row r="8261" spans="1:8">
      <c r="A8261" s="4" t="str">
        <f t="shared" si="129"/>
        <v>2012Puerto Rico</v>
      </c>
      <c r="B8261">
        <v>2012</v>
      </c>
      <c r="C8261" t="s">
        <v>58</v>
      </c>
      <c r="D8261" s="1">
        <v>0</v>
      </c>
      <c r="E8261" s="1">
        <v>0</v>
      </c>
      <c r="F8261" s="1">
        <v>0</v>
      </c>
      <c r="G8261" t="s">
        <v>50</v>
      </c>
      <c r="H8261" s="1">
        <v>360</v>
      </c>
    </row>
    <row r="8262" spans="1:8">
      <c r="A8262" s="4" t="str">
        <f t="shared" si="129"/>
        <v>2012Puerto Rico</v>
      </c>
      <c r="B8262">
        <v>2012</v>
      </c>
      <c r="C8262" t="s">
        <v>58</v>
      </c>
      <c r="D8262" s="1">
        <v>0</v>
      </c>
      <c r="E8262" s="1">
        <v>0</v>
      </c>
      <c r="F8262" s="1">
        <v>0</v>
      </c>
      <c r="G8262" t="s">
        <v>51</v>
      </c>
      <c r="H8262" s="1">
        <v>0</v>
      </c>
    </row>
    <row r="8263" spans="1:8">
      <c r="A8263" s="4" t="str">
        <f t="shared" si="129"/>
        <v>2012Puerto Rico</v>
      </c>
      <c r="B8263">
        <v>2012</v>
      </c>
      <c r="C8263" t="s">
        <v>58</v>
      </c>
      <c r="D8263" s="1">
        <v>0</v>
      </c>
      <c r="E8263" s="1">
        <v>0</v>
      </c>
      <c r="F8263" s="1">
        <v>0</v>
      </c>
      <c r="G8263" t="s">
        <v>52</v>
      </c>
      <c r="H8263" s="1">
        <v>0</v>
      </c>
    </row>
    <row r="8264" spans="1:8">
      <c r="A8264" s="4" t="str">
        <f t="shared" si="129"/>
        <v>2012Puerto Rico</v>
      </c>
      <c r="B8264">
        <v>2012</v>
      </c>
      <c r="C8264" t="s">
        <v>58</v>
      </c>
      <c r="D8264" s="1">
        <v>0</v>
      </c>
      <c r="E8264" s="1">
        <v>0</v>
      </c>
      <c r="F8264" s="1">
        <v>0</v>
      </c>
      <c r="G8264" t="s">
        <v>53</v>
      </c>
      <c r="H8264" s="1">
        <v>684</v>
      </c>
    </row>
    <row r="8265" spans="1:8">
      <c r="A8265" s="4" t="str">
        <f t="shared" si="129"/>
        <v>2012Puerto Rico</v>
      </c>
      <c r="B8265">
        <v>2012</v>
      </c>
      <c r="C8265" t="s">
        <v>58</v>
      </c>
      <c r="D8265" s="1">
        <v>0</v>
      </c>
      <c r="E8265" s="1">
        <v>0</v>
      </c>
      <c r="F8265" s="1">
        <v>0</v>
      </c>
      <c r="G8265" t="s">
        <v>54</v>
      </c>
      <c r="H8265" s="1">
        <v>0</v>
      </c>
    </row>
    <row r="8266" spans="1:8">
      <c r="A8266" s="4" t="str">
        <f t="shared" si="129"/>
        <v>2012Puerto Rico</v>
      </c>
      <c r="B8266">
        <v>2012</v>
      </c>
      <c r="C8266" t="s">
        <v>58</v>
      </c>
      <c r="D8266" s="1">
        <v>0</v>
      </c>
      <c r="E8266" s="1">
        <v>0</v>
      </c>
      <c r="F8266" s="1">
        <v>0</v>
      </c>
      <c r="G8266" t="s">
        <v>55</v>
      </c>
      <c r="H8266" s="1">
        <v>8</v>
      </c>
    </row>
    <row r="8267" spans="1:8">
      <c r="A8267" s="4" t="str">
        <f t="shared" si="129"/>
        <v>2012Puerto Rico</v>
      </c>
      <c r="B8267">
        <v>2012</v>
      </c>
      <c r="C8267" t="s">
        <v>58</v>
      </c>
      <c r="D8267" s="1">
        <v>0</v>
      </c>
      <c r="E8267" s="1">
        <v>0</v>
      </c>
      <c r="F8267" s="1">
        <v>0</v>
      </c>
      <c r="G8267" t="s">
        <v>56</v>
      </c>
      <c r="H8267" s="1">
        <v>989</v>
      </c>
    </row>
    <row r="8268" spans="1:8">
      <c r="A8268" s="4" t="str">
        <f t="shared" si="129"/>
        <v>2012Puerto Rico</v>
      </c>
      <c r="B8268">
        <v>2012</v>
      </c>
      <c r="C8268" t="s">
        <v>58</v>
      </c>
      <c r="D8268" s="1">
        <v>0</v>
      </c>
      <c r="E8268" s="1">
        <v>0</v>
      </c>
      <c r="F8268" s="1">
        <v>0</v>
      </c>
      <c r="G8268" t="s">
        <v>57</v>
      </c>
      <c r="H8268" s="1">
        <v>0</v>
      </c>
    </row>
    <row r="8269" spans="1:8">
      <c r="A8269" s="4" t="str">
        <f t="shared" si="129"/>
        <v>2012Puerto Rico</v>
      </c>
      <c r="B8269">
        <v>2012</v>
      </c>
      <c r="C8269" t="s">
        <v>58</v>
      </c>
      <c r="D8269" s="1">
        <v>0</v>
      </c>
      <c r="E8269" s="1">
        <v>0</v>
      </c>
      <c r="F8269" s="1">
        <v>0</v>
      </c>
      <c r="G8269" t="s">
        <v>58</v>
      </c>
      <c r="H8269" s="1">
        <v>0</v>
      </c>
    </row>
    <row r="8270" spans="1:8" s="4" customFormat="1">
      <c r="D8270" s="1"/>
      <c r="E8270" s="1"/>
      <c r="F8270" s="1"/>
      <c r="H8270" s="1"/>
    </row>
    <row r="8271" spans="1:8">
      <c r="A8271" s="4" t="str">
        <f t="shared" si="129"/>
        <v>2010</v>
      </c>
      <c r="B8271">
        <v>2010</v>
      </c>
      <c r="C8271" s="4"/>
      <c r="G8271" s="4" t="s">
        <v>7</v>
      </c>
      <c r="H8271" s="1">
        <f>SUMPRODUCT(($B$2:$B$8269=$B8271)*($G$2:$G$8269=$G8271)*($H$2:$H$8269))</f>
        <v>99850</v>
      </c>
    </row>
    <row r="8272" spans="1:8">
      <c r="A8272" s="4" t="str">
        <f t="shared" si="129"/>
        <v>2010</v>
      </c>
      <c r="B8272" s="4">
        <v>2010</v>
      </c>
      <c r="C8272" s="4"/>
      <c r="G8272" s="4" t="s">
        <v>8</v>
      </c>
      <c r="H8272" s="1">
        <f t="shared" ref="H8272:H8335" si="130">SUMPRODUCT(($B$2:$B$8269=$B8272)*($G$2:$G$8269=$G8272)*($H$2:$H$8269))</f>
        <v>94848</v>
      </c>
    </row>
    <row r="8273" spans="1:8">
      <c r="A8273" s="4" t="str">
        <f t="shared" si="129"/>
        <v>2010</v>
      </c>
      <c r="B8273" s="4">
        <v>2010</v>
      </c>
      <c r="C8273" s="4"/>
      <c r="G8273" s="4" t="s">
        <v>9</v>
      </c>
      <c r="H8273" s="1">
        <f t="shared" si="130"/>
        <v>177056</v>
      </c>
    </row>
    <row r="8274" spans="1:8">
      <c r="A8274" s="4" t="str">
        <f t="shared" si="129"/>
        <v>2010</v>
      </c>
      <c r="B8274" s="4">
        <v>2010</v>
      </c>
      <c r="C8274" s="4"/>
      <c r="G8274" s="4" t="s">
        <v>10</v>
      </c>
      <c r="H8274" s="1">
        <f t="shared" si="130"/>
        <v>64264</v>
      </c>
    </row>
    <row r="8275" spans="1:8">
      <c r="A8275" s="4" t="str">
        <f t="shared" si="129"/>
        <v>2010</v>
      </c>
      <c r="B8275" s="4">
        <v>2010</v>
      </c>
      <c r="C8275" s="4"/>
      <c r="G8275" s="4" t="s">
        <v>11</v>
      </c>
      <c r="H8275" s="1">
        <f t="shared" si="130"/>
        <v>575165</v>
      </c>
    </row>
    <row r="8276" spans="1:8">
      <c r="A8276" s="4" t="str">
        <f t="shared" si="129"/>
        <v>2010</v>
      </c>
      <c r="B8276" s="4">
        <v>2010</v>
      </c>
      <c r="C8276" s="4"/>
      <c r="G8276" s="4" t="s">
        <v>12</v>
      </c>
      <c r="H8276" s="1">
        <f t="shared" si="130"/>
        <v>141008</v>
      </c>
    </row>
    <row r="8277" spans="1:8">
      <c r="A8277" s="4" t="str">
        <f t="shared" si="129"/>
        <v>2010</v>
      </c>
      <c r="B8277" s="4">
        <v>2010</v>
      </c>
      <c r="C8277" s="4"/>
      <c r="G8277" s="4" t="s">
        <v>13</v>
      </c>
      <c r="H8277" s="1">
        <f t="shared" si="130"/>
        <v>90259</v>
      </c>
    </row>
    <row r="8278" spans="1:8">
      <c r="A8278" s="4" t="str">
        <f t="shared" si="129"/>
        <v>2010</v>
      </c>
      <c r="B8278" s="4">
        <v>2010</v>
      </c>
      <c r="C8278" s="4"/>
      <c r="G8278" s="4" t="s">
        <v>14</v>
      </c>
      <c r="H8278" s="1">
        <f t="shared" si="130"/>
        <v>30055</v>
      </c>
    </row>
    <row r="8279" spans="1:8">
      <c r="A8279" s="4" t="str">
        <f t="shared" si="129"/>
        <v>2010</v>
      </c>
      <c r="B8279" s="4">
        <v>2010</v>
      </c>
      <c r="C8279" s="4"/>
      <c r="G8279" s="4" t="s">
        <v>15</v>
      </c>
      <c r="H8279" s="1">
        <f t="shared" si="130"/>
        <v>56052</v>
      </c>
    </row>
    <row r="8280" spans="1:8">
      <c r="A8280" s="4" t="str">
        <f t="shared" si="129"/>
        <v>2010</v>
      </c>
      <c r="B8280" s="4">
        <v>2010</v>
      </c>
      <c r="C8280" s="4"/>
      <c r="G8280" s="4" t="s">
        <v>16</v>
      </c>
      <c r="H8280" s="1">
        <f t="shared" si="130"/>
        <v>439115</v>
      </c>
    </row>
    <row r="8281" spans="1:8">
      <c r="A8281" s="4" t="str">
        <f t="shared" si="129"/>
        <v>2010</v>
      </c>
      <c r="B8281" s="4">
        <v>2010</v>
      </c>
      <c r="C8281" s="4"/>
      <c r="G8281" s="4" t="s">
        <v>17</v>
      </c>
      <c r="H8281" s="1">
        <f t="shared" si="130"/>
        <v>245199</v>
      </c>
    </row>
    <row r="8282" spans="1:8">
      <c r="A8282" s="4" t="str">
        <f t="shared" si="129"/>
        <v>2010</v>
      </c>
      <c r="B8282" s="4">
        <v>2010</v>
      </c>
      <c r="C8282" s="4"/>
      <c r="G8282" s="4" t="s">
        <v>18</v>
      </c>
      <c r="H8282" s="1">
        <f t="shared" si="130"/>
        <v>49218</v>
      </c>
    </row>
    <row r="8283" spans="1:8">
      <c r="A8283" s="4" t="str">
        <f t="shared" si="129"/>
        <v>2010</v>
      </c>
      <c r="B8283" s="4">
        <v>2010</v>
      </c>
      <c r="C8283" s="4"/>
      <c r="G8283" s="4" t="s">
        <v>19</v>
      </c>
      <c r="H8283" s="1">
        <f t="shared" si="130"/>
        <v>53122</v>
      </c>
    </row>
    <row r="8284" spans="1:8">
      <c r="A8284" s="4" t="str">
        <f t="shared" si="129"/>
        <v>2010</v>
      </c>
      <c r="B8284" s="4">
        <v>2010</v>
      </c>
      <c r="C8284" s="4"/>
      <c r="G8284" s="4" t="s">
        <v>20</v>
      </c>
      <c r="H8284" s="1">
        <f t="shared" si="130"/>
        <v>279221</v>
      </c>
    </row>
    <row r="8285" spans="1:8">
      <c r="A8285" s="4" t="str">
        <f t="shared" si="129"/>
        <v>2010</v>
      </c>
      <c r="B8285" s="4">
        <v>2010</v>
      </c>
      <c r="C8285" s="4"/>
      <c r="G8285" s="4" t="s">
        <v>21</v>
      </c>
      <c r="H8285" s="1">
        <f t="shared" si="130"/>
        <v>130279</v>
      </c>
    </row>
    <row r="8286" spans="1:8">
      <c r="A8286" s="4" t="str">
        <f t="shared" si="129"/>
        <v>2010</v>
      </c>
      <c r="B8286" s="4">
        <v>2010</v>
      </c>
      <c r="C8286" s="4"/>
      <c r="G8286" s="4" t="s">
        <v>22</v>
      </c>
      <c r="H8286" s="1">
        <f t="shared" si="130"/>
        <v>66922</v>
      </c>
    </row>
    <row r="8287" spans="1:8">
      <c r="A8287" s="4" t="str">
        <f t="shared" si="129"/>
        <v>2010</v>
      </c>
      <c r="B8287" s="4">
        <v>2010</v>
      </c>
      <c r="C8287" s="4"/>
      <c r="G8287" s="4" t="s">
        <v>23</v>
      </c>
      <c r="H8287" s="1">
        <f t="shared" si="130"/>
        <v>90793</v>
      </c>
    </row>
    <row r="8288" spans="1:8">
      <c r="A8288" s="4" t="str">
        <f t="shared" si="129"/>
        <v>2010</v>
      </c>
      <c r="B8288" s="4">
        <v>2010</v>
      </c>
      <c r="C8288" s="4"/>
      <c r="G8288" s="4" t="s">
        <v>24</v>
      </c>
      <c r="H8288" s="1">
        <f t="shared" si="130"/>
        <v>93253</v>
      </c>
    </row>
    <row r="8289" spans="1:8">
      <c r="A8289" s="4" t="str">
        <f t="shared" si="129"/>
        <v>2010</v>
      </c>
      <c r="B8289" s="4">
        <v>2010</v>
      </c>
      <c r="C8289" s="4"/>
      <c r="G8289" s="4" t="s">
        <v>25</v>
      </c>
      <c r="H8289" s="1">
        <f t="shared" si="130"/>
        <v>88240</v>
      </c>
    </row>
    <row r="8290" spans="1:8">
      <c r="A8290" s="4" t="str">
        <f t="shared" si="129"/>
        <v>2010</v>
      </c>
      <c r="B8290" s="4">
        <v>2010</v>
      </c>
      <c r="C8290" s="4"/>
      <c r="G8290" s="4" t="s">
        <v>26</v>
      </c>
      <c r="H8290" s="1">
        <f t="shared" si="130"/>
        <v>32209</v>
      </c>
    </row>
    <row r="8291" spans="1:8">
      <c r="A8291" s="4" t="str">
        <f t="shared" si="129"/>
        <v>2010</v>
      </c>
      <c r="B8291" s="4">
        <v>2010</v>
      </c>
      <c r="C8291" s="4"/>
      <c r="G8291" s="4" t="s">
        <v>27</v>
      </c>
      <c r="H8291" s="1">
        <f t="shared" si="130"/>
        <v>159925</v>
      </c>
    </row>
    <row r="8292" spans="1:8">
      <c r="A8292" s="4" t="str">
        <f t="shared" si="129"/>
        <v>2010</v>
      </c>
      <c r="B8292" s="4">
        <v>2010</v>
      </c>
      <c r="C8292" s="4"/>
      <c r="G8292" s="4" t="s">
        <v>28</v>
      </c>
      <c r="H8292" s="1">
        <f t="shared" si="130"/>
        <v>146156</v>
      </c>
    </row>
    <row r="8293" spans="1:8">
      <c r="A8293" s="4" t="str">
        <f t="shared" si="129"/>
        <v>2010</v>
      </c>
      <c r="B8293" s="4">
        <v>2010</v>
      </c>
      <c r="C8293" s="4"/>
      <c r="G8293" s="4" t="s">
        <v>29</v>
      </c>
      <c r="H8293" s="1">
        <f t="shared" si="130"/>
        <v>178296</v>
      </c>
    </row>
    <row r="8294" spans="1:8">
      <c r="A8294" s="4" t="str">
        <f t="shared" si="129"/>
        <v>2010</v>
      </c>
      <c r="B8294" s="4">
        <v>2010</v>
      </c>
      <c r="C8294" s="4"/>
      <c r="G8294" s="4" t="s">
        <v>30</v>
      </c>
      <c r="H8294" s="1">
        <f t="shared" si="130"/>
        <v>104815</v>
      </c>
    </row>
    <row r="8295" spans="1:8">
      <c r="A8295" s="4" t="str">
        <f t="shared" si="129"/>
        <v>2010</v>
      </c>
      <c r="B8295" s="4">
        <v>2010</v>
      </c>
      <c r="C8295" s="4"/>
      <c r="G8295" s="4" t="s">
        <v>31</v>
      </c>
      <c r="H8295" s="1">
        <f t="shared" si="130"/>
        <v>68533</v>
      </c>
    </row>
    <row r="8296" spans="1:8">
      <c r="A8296" s="4" t="str">
        <f t="shared" si="129"/>
        <v>2010</v>
      </c>
      <c r="B8296" s="4">
        <v>2010</v>
      </c>
      <c r="C8296" s="4"/>
      <c r="G8296" s="4" t="s">
        <v>32</v>
      </c>
      <c r="H8296" s="1">
        <f t="shared" si="130"/>
        <v>148276</v>
      </c>
    </row>
    <row r="8297" spans="1:8">
      <c r="A8297" s="4" t="str">
        <f t="shared" si="129"/>
        <v>2010</v>
      </c>
      <c r="B8297" s="4">
        <v>2010</v>
      </c>
      <c r="C8297" s="4"/>
      <c r="G8297" s="4" t="s">
        <v>33</v>
      </c>
      <c r="H8297" s="1">
        <f t="shared" si="130"/>
        <v>35870</v>
      </c>
    </row>
    <row r="8298" spans="1:8">
      <c r="A8298" s="4" t="str">
        <f t="shared" si="129"/>
        <v>2010</v>
      </c>
      <c r="B8298" s="4">
        <v>2010</v>
      </c>
      <c r="C8298" s="4"/>
      <c r="G8298" s="4" t="s">
        <v>34</v>
      </c>
      <c r="H8298" s="1">
        <f t="shared" si="130"/>
        <v>43531</v>
      </c>
    </row>
    <row r="8299" spans="1:8">
      <c r="A8299" s="4" t="str">
        <f t="shared" si="129"/>
        <v>2010</v>
      </c>
      <c r="B8299" s="4">
        <v>2010</v>
      </c>
      <c r="C8299" s="4"/>
      <c r="G8299" s="4" t="s">
        <v>35</v>
      </c>
      <c r="H8299" s="1">
        <f t="shared" si="130"/>
        <v>109409</v>
      </c>
    </row>
    <row r="8300" spans="1:8">
      <c r="A8300" s="4" t="str">
        <f t="shared" si="129"/>
        <v>2010</v>
      </c>
      <c r="B8300" s="4">
        <v>2010</v>
      </c>
      <c r="C8300" s="4"/>
      <c r="G8300" s="4" t="s">
        <v>36</v>
      </c>
      <c r="H8300" s="1">
        <f t="shared" si="130"/>
        <v>38399</v>
      </c>
    </row>
    <row r="8301" spans="1:8">
      <c r="A8301" s="4" t="str">
        <f t="shared" si="129"/>
        <v>2010</v>
      </c>
      <c r="B8301" s="4">
        <v>2010</v>
      </c>
      <c r="C8301" s="4"/>
      <c r="G8301" s="4" t="s">
        <v>37</v>
      </c>
      <c r="H8301" s="1">
        <f t="shared" si="130"/>
        <v>195216</v>
      </c>
    </row>
    <row r="8302" spans="1:8">
      <c r="A8302" s="4" t="str">
        <f t="shared" si="129"/>
        <v>2010</v>
      </c>
      <c r="B8302" s="4">
        <v>2010</v>
      </c>
      <c r="C8302" s="4"/>
      <c r="G8302" s="4" t="s">
        <v>38</v>
      </c>
      <c r="H8302" s="1">
        <f t="shared" si="130"/>
        <v>50802</v>
      </c>
    </row>
    <row r="8303" spans="1:8">
      <c r="A8303" s="4" t="str">
        <f t="shared" si="129"/>
        <v>2010</v>
      </c>
      <c r="B8303" s="4">
        <v>2010</v>
      </c>
      <c r="C8303" s="4"/>
      <c r="G8303" s="4" t="s">
        <v>39</v>
      </c>
      <c r="H8303" s="1">
        <f t="shared" si="130"/>
        <v>367907</v>
      </c>
    </row>
    <row r="8304" spans="1:8">
      <c r="A8304" s="4" t="str">
        <f t="shared" si="129"/>
        <v>2010</v>
      </c>
      <c r="B8304" s="4">
        <v>2010</v>
      </c>
      <c r="C8304" s="4"/>
      <c r="G8304" s="4" t="s">
        <v>40</v>
      </c>
      <c r="H8304" s="1">
        <f t="shared" si="130"/>
        <v>207171</v>
      </c>
    </row>
    <row r="8305" spans="1:8">
      <c r="A8305" s="4" t="str">
        <f t="shared" si="129"/>
        <v>2010</v>
      </c>
      <c r="B8305" s="4">
        <v>2010</v>
      </c>
      <c r="C8305" s="4"/>
      <c r="G8305" s="4" t="s">
        <v>41</v>
      </c>
      <c r="H8305" s="1">
        <f t="shared" si="130"/>
        <v>24450</v>
      </c>
    </row>
    <row r="8306" spans="1:8">
      <c r="A8306" s="4" t="str">
        <f t="shared" si="129"/>
        <v>2010</v>
      </c>
      <c r="B8306" s="4">
        <v>2010</v>
      </c>
      <c r="C8306" s="4"/>
      <c r="G8306" s="4" t="s">
        <v>42</v>
      </c>
      <c r="H8306" s="1">
        <f t="shared" si="130"/>
        <v>188082</v>
      </c>
    </row>
    <row r="8307" spans="1:8">
      <c r="A8307" s="4" t="str">
        <f t="shared" si="129"/>
        <v>2010</v>
      </c>
      <c r="B8307" s="4">
        <v>2010</v>
      </c>
      <c r="C8307" s="4"/>
      <c r="G8307" s="4" t="s">
        <v>43</v>
      </c>
      <c r="H8307" s="1">
        <f t="shared" si="130"/>
        <v>90616</v>
      </c>
    </row>
    <row r="8308" spans="1:8">
      <c r="A8308" s="4" t="str">
        <f t="shared" si="129"/>
        <v>2010</v>
      </c>
      <c r="B8308" s="4">
        <v>2010</v>
      </c>
      <c r="C8308" s="4"/>
      <c r="G8308" s="4" t="s">
        <v>44</v>
      </c>
      <c r="H8308" s="1">
        <f t="shared" si="130"/>
        <v>100185</v>
      </c>
    </row>
    <row r="8309" spans="1:8">
      <c r="A8309" s="4" t="str">
        <f t="shared" si="129"/>
        <v>2010</v>
      </c>
      <c r="B8309" s="4">
        <v>2010</v>
      </c>
      <c r="C8309" s="4"/>
      <c r="G8309" s="4" t="s">
        <v>45</v>
      </c>
      <c r="H8309" s="1">
        <f t="shared" si="130"/>
        <v>211326</v>
      </c>
    </row>
    <row r="8310" spans="1:8">
      <c r="A8310" s="4" t="str">
        <f t="shared" si="129"/>
        <v>2010</v>
      </c>
      <c r="B8310" s="4">
        <v>2010</v>
      </c>
      <c r="C8310" s="4"/>
      <c r="G8310" s="4" t="s">
        <v>46</v>
      </c>
      <c r="H8310" s="1">
        <f t="shared" si="130"/>
        <v>25632</v>
      </c>
    </row>
    <row r="8311" spans="1:8">
      <c r="A8311" s="4" t="str">
        <f t="shared" si="129"/>
        <v>2010</v>
      </c>
      <c r="B8311" s="4">
        <v>2010</v>
      </c>
      <c r="C8311" s="4"/>
      <c r="G8311" s="4" t="s">
        <v>47</v>
      </c>
      <c r="H8311" s="1">
        <f t="shared" si="130"/>
        <v>117678</v>
      </c>
    </row>
    <row r="8312" spans="1:8">
      <c r="A8312" s="4" t="str">
        <f t="shared" si="129"/>
        <v>2010</v>
      </c>
      <c r="B8312" s="4">
        <v>2010</v>
      </c>
      <c r="C8312" s="4"/>
      <c r="G8312" s="4" t="s">
        <v>48</v>
      </c>
      <c r="H8312" s="1">
        <f t="shared" si="130"/>
        <v>27915</v>
      </c>
    </row>
    <row r="8313" spans="1:8">
      <c r="A8313" s="4" t="str">
        <f t="shared" si="129"/>
        <v>2010</v>
      </c>
      <c r="B8313" s="4">
        <v>2010</v>
      </c>
      <c r="C8313" s="4"/>
      <c r="G8313" s="4" t="s">
        <v>49</v>
      </c>
      <c r="H8313" s="1">
        <f t="shared" si="130"/>
        <v>143165</v>
      </c>
    </row>
    <row r="8314" spans="1:8">
      <c r="A8314" s="4" t="str">
        <f t="shared" si="129"/>
        <v>2010</v>
      </c>
      <c r="B8314" s="4">
        <v>2010</v>
      </c>
      <c r="C8314" s="4"/>
      <c r="G8314" s="4" t="s">
        <v>50</v>
      </c>
      <c r="H8314" s="1">
        <f t="shared" si="130"/>
        <v>412618</v>
      </c>
    </row>
    <row r="8315" spans="1:8">
      <c r="A8315" s="4" t="str">
        <f t="shared" si="129"/>
        <v>2010</v>
      </c>
      <c r="B8315" s="4">
        <v>2010</v>
      </c>
      <c r="C8315" s="4"/>
      <c r="G8315" s="4" t="s">
        <v>51</v>
      </c>
      <c r="H8315" s="1">
        <f t="shared" si="130"/>
        <v>76423</v>
      </c>
    </row>
    <row r="8316" spans="1:8">
      <c r="A8316" s="4" t="str">
        <f t="shared" si="129"/>
        <v>2010</v>
      </c>
      <c r="B8316" s="4">
        <v>2010</v>
      </c>
      <c r="C8316" s="4"/>
      <c r="G8316" s="4" t="s">
        <v>52</v>
      </c>
      <c r="H8316" s="1">
        <f t="shared" si="130"/>
        <v>18380</v>
      </c>
    </row>
    <row r="8317" spans="1:8">
      <c r="A8317" s="4" t="str">
        <f t="shared" si="129"/>
        <v>2010</v>
      </c>
      <c r="B8317" s="4">
        <v>2010</v>
      </c>
      <c r="C8317" s="4"/>
      <c r="G8317" s="4" t="s">
        <v>53</v>
      </c>
      <c r="H8317" s="1">
        <f t="shared" si="130"/>
        <v>232394</v>
      </c>
    </row>
    <row r="8318" spans="1:8">
      <c r="A8318" s="4" t="str">
        <f t="shared" si="129"/>
        <v>2010</v>
      </c>
      <c r="B8318" s="4">
        <v>2010</v>
      </c>
      <c r="C8318" s="4"/>
      <c r="G8318" s="4" t="s">
        <v>54</v>
      </c>
      <c r="H8318" s="1">
        <f t="shared" si="130"/>
        <v>166162</v>
      </c>
    </row>
    <row r="8319" spans="1:8">
      <c r="A8319" s="4" t="str">
        <f t="shared" si="129"/>
        <v>2010</v>
      </c>
      <c r="B8319" s="4">
        <v>2010</v>
      </c>
      <c r="C8319" s="4"/>
      <c r="G8319" s="4" t="s">
        <v>55</v>
      </c>
      <c r="H8319" s="1">
        <f t="shared" si="130"/>
        <v>49490</v>
      </c>
    </row>
    <row r="8320" spans="1:8">
      <c r="A8320" s="4" t="str">
        <f t="shared" si="129"/>
        <v>2010</v>
      </c>
      <c r="B8320" s="4">
        <v>2010</v>
      </c>
      <c r="C8320" s="4"/>
      <c r="G8320" s="4" t="s">
        <v>56</v>
      </c>
      <c r="H8320" s="1">
        <f t="shared" si="130"/>
        <v>111825</v>
      </c>
    </row>
    <row r="8321" spans="1:8">
      <c r="A8321" s="4" t="str">
        <f t="shared" si="129"/>
        <v>2010</v>
      </c>
      <c r="B8321" s="4">
        <v>2010</v>
      </c>
      <c r="C8321" s="4"/>
      <c r="G8321" s="4" t="s">
        <v>57</v>
      </c>
      <c r="H8321" s="1">
        <f t="shared" si="130"/>
        <v>28186</v>
      </c>
    </row>
    <row r="8322" spans="1:8">
      <c r="A8322" s="4" t="str">
        <f t="shared" si="129"/>
        <v>2010</v>
      </c>
      <c r="B8322" s="4">
        <v>2010</v>
      </c>
      <c r="C8322" s="4"/>
      <c r="G8322" s="4" t="s">
        <v>58</v>
      </c>
      <c r="H8322" s="1">
        <f t="shared" si="130"/>
        <v>59885</v>
      </c>
    </row>
    <row r="8323" spans="1:8">
      <c r="A8323" s="4" t="str">
        <f t="shared" si="129"/>
        <v>2011</v>
      </c>
      <c r="B8323" s="4">
        <v>2011</v>
      </c>
      <c r="C8323" s="4"/>
      <c r="G8323" s="4" t="s">
        <v>7</v>
      </c>
      <c r="H8323" s="1">
        <f t="shared" si="130"/>
        <v>106841</v>
      </c>
    </row>
    <row r="8324" spans="1:8">
      <c r="A8324" s="4" t="str">
        <f t="shared" ref="A8324:A8387" si="131">B8324&amp;C8324</f>
        <v>2011</v>
      </c>
      <c r="B8324" s="4">
        <v>2011</v>
      </c>
      <c r="C8324" s="4"/>
      <c r="G8324" s="4" t="s">
        <v>8</v>
      </c>
      <c r="H8324" s="1">
        <f t="shared" si="130"/>
        <v>89228</v>
      </c>
    </row>
    <row r="8325" spans="1:8">
      <c r="A8325" s="4" t="str">
        <f t="shared" si="131"/>
        <v>2011</v>
      </c>
      <c r="B8325" s="4">
        <v>2011</v>
      </c>
      <c r="C8325" s="4"/>
      <c r="G8325" s="4" t="s">
        <v>9</v>
      </c>
      <c r="H8325" s="1">
        <f t="shared" si="130"/>
        <v>212045</v>
      </c>
    </row>
    <row r="8326" spans="1:8">
      <c r="A8326" s="4" t="str">
        <f t="shared" si="131"/>
        <v>2011</v>
      </c>
      <c r="B8326" s="4">
        <v>2011</v>
      </c>
      <c r="C8326" s="4"/>
      <c r="G8326" s="4" t="s">
        <v>10</v>
      </c>
      <c r="H8326" s="1">
        <f t="shared" si="130"/>
        <v>77226</v>
      </c>
    </row>
    <row r="8327" spans="1:8">
      <c r="A8327" s="4" t="str">
        <f t="shared" si="131"/>
        <v>2011</v>
      </c>
      <c r="B8327" s="4">
        <v>2011</v>
      </c>
      <c r="C8327" s="4"/>
      <c r="G8327" s="4" t="s">
        <v>11</v>
      </c>
      <c r="H8327" s="1">
        <f t="shared" si="130"/>
        <v>562550</v>
      </c>
    </row>
    <row r="8328" spans="1:8">
      <c r="A8328" s="4" t="str">
        <f t="shared" si="131"/>
        <v>2011</v>
      </c>
      <c r="B8328" s="4">
        <v>2011</v>
      </c>
      <c r="C8328" s="4"/>
      <c r="G8328" s="4" t="s">
        <v>12</v>
      </c>
      <c r="H8328" s="1">
        <f t="shared" si="130"/>
        <v>160623</v>
      </c>
    </row>
    <row r="8329" spans="1:8">
      <c r="A8329" s="4" t="str">
        <f t="shared" si="131"/>
        <v>2011</v>
      </c>
      <c r="B8329" s="4">
        <v>2011</v>
      </c>
      <c r="C8329" s="4"/>
      <c r="G8329" s="4" t="s">
        <v>13</v>
      </c>
      <c r="H8329" s="1">
        <f t="shared" si="130"/>
        <v>93144</v>
      </c>
    </row>
    <row r="8330" spans="1:8">
      <c r="A8330" s="4" t="str">
        <f t="shared" si="131"/>
        <v>2011</v>
      </c>
      <c r="B8330" s="4">
        <v>2011</v>
      </c>
      <c r="C8330" s="4"/>
      <c r="G8330" s="4" t="s">
        <v>14</v>
      </c>
      <c r="H8330" s="1">
        <f t="shared" si="130"/>
        <v>26644</v>
      </c>
    </row>
    <row r="8331" spans="1:8">
      <c r="A8331" s="4" t="str">
        <f t="shared" si="131"/>
        <v>2011</v>
      </c>
      <c r="B8331" s="4">
        <v>2011</v>
      </c>
      <c r="C8331" s="4"/>
      <c r="G8331" s="4" t="s">
        <v>15</v>
      </c>
      <c r="H8331" s="1">
        <f t="shared" si="130"/>
        <v>49944</v>
      </c>
    </row>
    <row r="8332" spans="1:8">
      <c r="A8332" s="4" t="str">
        <f t="shared" si="131"/>
        <v>2011</v>
      </c>
      <c r="B8332" s="4">
        <v>2011</v>
      </c>
      <c r="C8332" s="4"/>
      <c r="G8332" s="4" t="s">
        <v>16</v>
      </c>
      <c r="H8332" s="1">
        <f t="shared" si="130"/>
        <v>443816</v>
      </c>
    </row>
    <row r="8333" spans="1:8">
      <c r="A8333" s="4" t="str">
        <f t="shared" si="131"/>
        <v>2011</v>
      </c>
      <c r="B8333" s="4">
        <v>2011</v>
      </c>
      <c r="C8333" s="4"/>
      <c r="G8333" s="4" t="s">
        <v>17</v>
      </c>
      <c r="H8333" s="1">
        <f t="shared" si="130"/>
        <v>249139</v>
      </c>
    </row>
    <row r="8334" spans="1:8">
      <c r="A8334" s="4" t="str">
        <f t="shared" si="131"/>
        <v>2011</v>
      </c>
      <c r="B8334" s="4">
        <v>2011</v>
      </c>
      <c r="C8334" s="4"/>
      <c r="G8334" s="4" t="s">
        <v>18</v>
      </c>
      <c r="H8334" s="1">
        <f t="shared" si="130"/>
        <v>61940</v>
      </c>
    </row>
    <row r="8335" spans="1:8">
      <c r="A8335" s="4" t="str">
        <f t="shared" si="131"/>
        <v>2011</v>
      </c>
      <c r="B8335" s="4">
        <v>2011</v>
      </c>
      <c r="C8335" s="4"/>
      <c r="G8335" s="4" t="s">
        <v>19</v>
      </c>
      <c r="H8335" s="1">
        <f t="shared" si="130"/>
        <v>57844</v>
      </c>
    </row>
    <row r="8336" spans="1:8">
      <c r="A8336" s="4" t="str">
        <f t="shared" si="131"/>
        <v>2011</v>
      </c>
      <c r="B8336" s="4">
        <v>2011</v>
      </c>
      <c r="C8336" s="4"/>
      <c r="G8336" s="4" t="s">
        <v>20</v>
      </c>
      <c r="H8336" s="1">
        <f t="shared" ref="H8336:H8399" si="132">SUMPRODUCT(($B$2:$B$8269=$B8336)*($G$2:$G$8269=$G8336)*($H$2:$H$8269))</f>
        <v>269632</v>
      </c>
    </row>
    <row r="8337" spans="1:8">
      <c r="A8337" s="4" t="str">
        <f t="shared" si="131"/>
        <v>2011</v>
      </c>
      <c r="B8337" s="4">
        <v>2011</v>
      </c>
      <c r="C8337" s="4"/>
      <c r="G8337" s="4" t="s">
        <v>21</v>
      </c>
      <c r="H8337" s="1">
        <f t="shared" si="132"/>
        <v>144012</v>
      </c>
    </row>
    <row r="8338" spans="1:8">
      <c r="A8338" s="4" t="str">
        <f t="shared" si="131"/>
        <v>2011</v>
      </c>
      <c r="B8338" s="4">
        <v>2011</v>
      </c>
      <c r="C8338" s="4"/>
      <c r="G8338" s="4" t="s">
        <v>22</v>
      </c>
      <c r="H8338" s="1">
        <f t="shared" si="132"/>
        <v>74516</v>
      </c>
    </row>
    <row r="8339" spans="1:8">
      <c r="A8339" s="4" t="str">
        <f t="shared" si="131"/>
        <v>2011</v>
      </c>
      <c r="B8339" s="4">
        <v>2011</v>
      </c>
      <c r="C8339" s="4"/>
      <c r="G8339" s="4" t="s">
        <v>23</v>
      </c>
      <c r="H8339" s="1">
        <f t="shared" si="132"/>
        <v>94218</v>
      </c>
    </row>
    <row r="8340" spans="1:8">
      <c r="A8340" s="4" t="str">
        <f t="shared" si="131"/>
        <v>2011</v>
      </c>
      <c r="B8340" s="4">
        <v>2011</v>
      </c>
      <c r="C8340" s="4"/>
      <c r="G8340" s="4" t="s">
        <v>24</v>
      </c>
      <c r="H8340" s="1">
        <f t="shared" si="132"/>
        <v>99256</v>
      </c>
    </row>
    <row r="8341" spans="1:8">
      <c r="A8341" s="4" t="str">
        <f t="shared" si="131"/>
        <v>2011</v>
      </c>
      <c r="B8341" s="4">
        <v>2011</v>
      </c>
      <c r="C8341" s="4"/>
      <c r="G8341" s="4" t="s">
        <v>25</v>
      </c>
      <c r="H8341" s="1">
        <f t="shared" si="132"/>
        <v>86593</v>
      </c>
    </row>
    <row r="8342" spans="1:8">
      <c r="A8342" s="4" t="str">
        <f t="shared" si="131"/>
        <v>2011</v>
      </c>
      <c r="B8342" s="4">
        <v>2011</v>
      </c>
      <c r="C8342" s="4"/>
      <c r="G8342" s="4" t="s">
        <v>26</v>
      </c>
      <c r="H8342" s="1">
        <f t="shared" si="132"/>
        <v>33729</v>
      </c>
    </row>
    <row r="8343" spans="1:8">
      <c r="A8343" s="4" t="str">
        <f t="shared" si="131"/>
        <v>2011</v>
      </c>
      <c r="B8343" s="4">
        <v>2011</v>
      </c>
      <c r="C8343" s="4"/>
      <c r="G8343" s="4" t="s">
        <v>27</v>
      </c>
      <c r="H8343" s="1">
        <f t="shared" si="132"/>
        <v>165111</v>
      </c>
    </row>
    <row r="8344" spans="1:8">
      <c r="A8344" s="4" t="str">
        <f t="shared" si="131"/>
        <v>2011</v>
      </c>
      <c r="B8344" s="4">
        <v>2011</v>
      </c>
      <c r="C8344" s="4"/>
      <c r="G8344" s="4" t="s">
        <v>28</v>
      </c>
      <c r="H8344" s="1">
        <f t="shared" si="132"/>
        <v>147281</v>
      </c>
    </row>
    <row r="8345" spans="1:8">
      <c r="A8345" s="4" t="str">
        <f t="shared" si="131"/>
        <v>2011</v>
      </c>
      <c r="B8345" s="4">
        <v>2011</v>
      </c>
      <c r="C8345" s="4"/>
      <c r="G8345" s="4" t="s">
        <v>29</v>
      </c>
      <c r="H8345" s="1">
        <f t="shared" si="132"/>
        <v>186593</v>
      </c>
    </row>
    <row r="8346" spans="1:8">
      <c r="A8346" s="4" t="str">
        <f t="shared" si="131"/>
        <v>2011</v>
      </c>
      <c r="B8346" s="4">
        <v>2011</v>
      </c>
      <c r="C8346" s="4"/>
      <c r="G8346" s="4" t="s">
        <v>30</v>
      </c>
      <c r="H8346" s="1">
        <f t="shared" si="132"/>
        <v>103253</v>
      </c>
    </row>
    <row r="8347" spans="1:8">
      <c r="A8347" s="4" t="str">
        <f t="shared" si="131"/>
        <v>2011</v>
      </c>
      <c r="B8347" s="4">
        <v>2011</v>
      </c>
      <c r="C8347" s="4"/>
      <c r="G8347" s="4" t="s">
        <v>31</v>
      </c>
      <c r="H8347" s="1">
        <f t="shared" si="132"/>
        <v>68624</v>
      </c>
    </row>
    <row r="8348" spans="1:8">
      <c r="A8348" s="4" t="str">
        <f t="shared" si="131"/>
        <v>2011</v>
      </c>
      <c r="B8348" s="4">
        <v>2011</v>
      </c>
      <c r="C8348" s="4"/>
      <c r="G8348" s="4" t="s">
        <v>32</v>
      </c>
      <c r="H8348" s="1">
        <f t="shared" si="132"/>
        <v>138505</v>
      </c>
    </row>
    <row r="8349" spans="1:8">
      <c r="A8349" s="4" t="str">
        <f t="shared" si="131"/>
        <v>2011</v>
      </c>
      <c r="B8349" s="4">
        <v>2011</v>
      </c>
      <c r="C8349" s="4"/>
      <c r="G8349" s="4" t="s">
        <v>33</v>
      </c>
      <c r="H8349" s="1">
        <f t="shared" si="132"/>
        <v>31204</v>
      </c>
    </row>
    <row r="8350" spans="1:8">
      <c r="A8350" s="4" t="str">
        <f t="shared" si="131"/>
        <v>2011</v>
      </c>
      <c r="B8350" s="4">
        <v>2011</v>
      </c>
      <c r="C8350" s="4"/>
      <c r="G8350" s="4" t="s">
        <v>34</v>
      </c>
      <c r="H8350" s="1">
        <f t="shared" si="132"/>
        <v>52809</v>
      </c>
    </row>
    <row r="8351" spans="1:8">
      <c r="A8351" s="4" t="str">
        <f t="shared" si="131"/>
        <v>2011</v>
      </c>
      <c r="B8351" s="4">
        <v>2011</v>
      </c>
      <c r="C8351" s="4"/>
      <c r="G8351" s="4" t="s">
        <v>35</v>
      </c>
      <c r="H8351" s="1">
        <f t="shared" si="132"/>
        <v>115943</v>
      </c>
    </row>
    <row r="8352" spans="1:8">
      <c r="A8352" s="4" t="str">
        <f t="shared" si="131"/>
        <v>2011</v>
      </c>
      <c r="B8352" s="4">
        <v>2011</v>
      </c>
      <c r="C8352" s="4"/>
      <c r="G8352" s="4" t="s">
        <v>36</v>
      </c>
      <c r="H8352" s="1">
        <f t="shared" si="132"/>
        <v>43277</v>
      </c>
    </row>
    <row r="8353" spans="1:8">
      <c r="A8353" s="4" t="str">
        <f t="shared" si="131"/>
        <v>2011</v>
      </c>
      <c r="B8353" s="4">
        <v>2011</v>
      </c>
      <c r="C8353" s="4"/>
      <c r="G8353" s="4" t="s">
        <v>37</v>
      </c>
      <c r="H8353" s="1">
        <f t="shared" si="132"/>
        <v>218519</v>
      </c>
    </row>
    <row r="8354" spans="1:8">
      <c r="A8354" s="4" t="str">
        <f t="shared" si="131"/>
        <v>2011</v>
      </c>
      <c r="B8354" s="4">
        <v>2011</v>
      </c>
      <c r="C8354" s="4"/>
      <c r="G8354" s="4" t="s">
        <v>38</v>
      </c>
      <c r="H8354" s="1">
        <f t="shared" si="132"/>
        <v>61482</v>
      </c>
    </row>
    <row r="8355" spans="1:8">
      <c r="A8355" s="4" t="str">
        <f t="shared" si="131"/>
        <v>2011</v>
      </c>
      <c r="B8355" s="4">
        <v>2011</v>
      </c>
      <c r="C8355" s="4"/>
      <c r="G8355" s="4" t="s">
        <v>39</v>
      </c>
      <c r="H8355" s="1">
        <f t="shared" si="132"/>
        <v>380415</v>
      </c>
    </row>
    <row r="8356" spans="1:8">
      <c r="A8356" s="4" t="str">
        <f t="shared" si="131"/>
        <v>2011</v>
      </c>
      <c r="B8356" s="4">
        <v>2011</v>
      </c>
      <c r="C8356" s="4"/>
      <c r="G8356" s="4" t="s">
        <v>40</v>
      </c>
      <c r="H8356" s="1">
        <f t="shared" si="132"/>
        <v>225347</v>
      </c>
    </row>
    <row r="8357" spans="1:8">
      <c r="A8357" s="4" t="str">
        <f t="shared" si="131"/>
        <v>2011</v>
      </c>
      <c r="B8357" s="4">
        <v>2011</v>
      </c>
      <c r="C8357" s="4"/>
      <c r="G8357" s="4" t="s">
        <v>41</v>
      </c>
      <c r="H8357" s="1">
        <f t="shared" si="132"/>
        <v>26563</v>
      </c>
    </row>
    <row r="8358" spans="1:8">
      <c r="A8358" s="4" t="str">
        <f t="shared" si="131"/>
        <v>2011</v>
      </c>
      <c r="B8358" s="4">
        <v>2011</v>
      </c>
      <c r="C8358" s="4"/>
      <c r="G8358" s="4" t="s">
        <v>42</v>
      </c>
      <c r="H8358" s="1">
        <f t="shared" si="132"/>
        <v>206049</v>
      </c>
    </row>
    <row r="8359" spans="1:8">
      <c r="A8359" s="4" t="str">
        <f t="shared" si="131"/>
        <v>2011</v>
      </c>
      <c r="B8359" s="4">
        <v>2011</v>
      </c>
      <c r="C8359" s="4"/>
      <c r="G8359" s="4" t="s">
        <v>43</v>
      </c>
      <c r="H8359" s="1">
        <f t="shared" si="132"/>
        <v>81088</v>
      </c>
    </row>
    <row r="8360" spans="1:8">
      <c r="A8360" s="4" t="str">
        <f t="shared" si="131"/>
        <v>2011</v>
      </c>
      <c r="B8360" s="4">
        <v>2011</v>
      </c>
      <c r="C8360" s="4"/>
      <c r="G8360" s="4" t="s">
        <v>44</v>
      </c>
      <c r="H8360" s="1">
        <f t="shared" si="132"/>
        <v>109795</v>
      </c>
    </row>
    <row r="8361" spans="1:8">
      <c r="A8361" s="4" t="str">
        <f t="shared" si="131"/>
        <v>2011</v>
      </c>
      <c r="B8361" s="4">
        <v>2011</v>
      </c>
      <c r="C8361" s="4"/>
      <c r="G8361" s="4" t="s">
        <v>45</v>
      </c>
      <c r="H8361" s="1">
        <f t="shared" si="132"/>
        <v>217105</v>
      </c>
    </row>
    <row r="8362" spans="1:8">
      <c r="A8362" s="4" t="str">
        <f t="shared" si="131"/>
        <v>2011</v>
      </c>
      <c r="B8362" s="4">
        <v>2011</v>
      </c>
      <c r="C8362" s="4"/>
      <c r="G8362" s="4" t="s">
        <v>46</v>
      </c>
      <c r="H8362" s="1">
        <f t="shared" si="132"/>
        <v>31555</v>
      </c>
    </row>
    <row r="8363" spans="1:8">
      <c r="A8363" s="4" t="str">
        <f t="shared" si="131"/>
        <v>2011</v>
      </c>
      <c r="B8363" s="4">
        <v>2011</v>
      </c>
      <c r="C8363" s="4"/>
      <c r="G8363" s="4" t="s">
        <v>47</v>
      </c>
      <c r="H8363" s="1">
        <f t="shared" si="132"/>
        <v>121429</v>
      </c>
    </row>
    <row r="8364" spans="1:8">
      <c r="A8364" s="4" t="str">
        <f t="shared" si="131"/>
        <v>2011</v>
      </c>
      <c r="B8364" s="4">
        <v>2011</v>
      </c>
      <c r="C8364" s="4"/>
      <c r="G8364" s="4" t="s">
        <v>48</v>
      </c>
      <c r="H8364" s="1">
        <f t="shared" si="132"/>
        <v>29496</v>
      </c>
    </row>
    <row r="8365" spans="1:8">
      <c r="A8365" s="4" t="str">
        <f t="shared" si="131"/>
        <v>2011</v>
      </c>
      <c r="B8365" s="4">
        <v>2011</v>
      </c>
      <c r="C8365" s="4"/>
      <c r="G8365" s="4" t="s">
        <v>49</v>
      </c>
      <c r="H8365" s="1">
        <f t="shared" si="132"/>
        <v>154467</v>
      </c>
    </row>
    <row r="8366" spans="1:8">
      <c r="A8366" s="4" t="str">
        <f t="shared" si="131"/>
        <v>2011</v>
      </c>
      <c r="B8366" s="4">
        <v>2011</v>
      </c>
      <c r="C8366" s="4"/>
      <c r="G8366" s="4" t="s">
        <v>50</v>
      </c>
      <c r="H8366" s="1">
        <f t="shared" si="132"/>
        <v>405283</v>
      </c>
    </row>
    <row r="8367" spans="1:8">
      <c r="A8367" s="4" t="str">
        <f t="shared" si="131"/>
        <v>2011</v>
      </c>
      <c r="B8367" s="4">
        <v>2011</v>
      </c>
      <c r="C8367" s="4"/>
      <c r="G8367" s="4" t="s">
        <v>51</v>
      </c>
      <c r="H8367" s="1">
        <f t="shared" si="132"/>
        <v>73211</v>
      </c>
    </row>
    <row r="8368" spans="1:8">
      <c r="A8368" s="4" t="str">
        <f t="shared" si="131"/>
        <v>2011</v>
      </c>
      <c r="B8368" s="4">
        <v>2011</v>
      </c>
      <c r="C8368" s="4"/>
      <c r="G8368" s="4" t="s">
        <v>52</v>
      </c>
      <c r="H8368" s="1">
        <f t="shared" si="132"/>
        <v>18172</v>
      </c>
    </row>
    <row r="8369" spans="1:8">
      <c r="A8369" s="4" t="str">
        <f t="shared" si="131"/>
        <v>2011</v>
      </c>
      <c r="B8369" s="4">
        <v>2011</v>
      </c>
      <c r="C8369" s="4"/>
      <c r="G8369" s="4" t="s">
        <v>53</v>
      </c>
      <c r="H8369" s="1">
        <f t="shared" si="132"/>
        <v>230304</v>
      </c>
    </row>
    <row r="8370" spans="1:8">
      <c r="A8370" s="4" t="str">
        <f t="shared" si="131"/>
        <v>2011</v>
      </c>
      <c r="B8370" s="4">
        <v>2011</v>
      </c>
      <c r="C8370" s="4"/>
      <c r="G8370" s="4" t="s">
        <v>54</v>
      </c>
      <c r="H8370" s="1">
        <f t="shared" si="132"/>
        <v>190685</v>
      </c>
    </row>
    <row r="8371" spans="1:8">
      <c r="A8371" s="4" t="str">
        <f t="shared" si="131"/>
        <v>2011</v>
      </c>
      <c r="B8371" s="4">
        <v>2011</v>
      </c>
      <c r="C8371" s="4"/>
      <c r="G8371" s="4" t="s">
        <v>55</v>
      </c>
      <c r="H8371" s="1">
        <f t="shared" si="132"/>
        <v>45970</v>
      </c>
    </row>
    <row r="8372" spans="1:8">
      <c r="A8372" s="4" t="str">
        <f t="shared" si="131"/>
        <v>2011</v>
      </c>
      <c r="B8372" s="4">
        <v>2011</v>
      </c>
      <c r="C8372" s="4"/>
      <c r="G8372" s="4" t="s">
        <v>56</v>
      </c>
      <c r="H8372" s="1">
        <f t="shared" si="132"/>
        <v>105599</v>
      </c>
    </row>
    <row r="8373" spans="1:8">
      <c r="A8373" s="4" t="str">
        <f t="shared" si="131"/>
        <v>2011</v>
      </c>
      <c r="B8373" s="4">
        <v>2011</v>
      </c>
      <c r="C8373" s="4"/>
      <c r="G8373" s="4" t="s">
        <v>57</v>
      </c>
      <c r="H8373" s="1">
        <f t="shared" si="132"/>
        <v>31991</v>
      </c>
    </row>
    <row r="8374" spans="1:8">
      <c r="A8374" s="4" t="str">
        <f t="shared" si="131"/>
        <v>2011</v>
      </c>
      <c r="B8374" s="4">
        <v>2011</v>
      </c>
      <c r="C8374" s="4"/>
      <c r="G8374" s="4" t="s">
        <v>58</v>
      </c>
      <c r="H8374" s="1">
        <f t="shared" si="132"/>
        <v>76218</v>
      </c>
    </row>
    <row r="8375" spans="1:8">
      <c r="A8375" s="4" t="str">
        <f t="shared" si="131"/>
        <v>2012</v>
      </c>
      <c r="B8375" s="4">
        <v>2012</v>
      </c>
      <c r="C8375" s="4"/>
      <c r="G8375" s="4" t="s">
        <v>7</v>
      </c>
      <c r="H8375" s="1">
        <f t="shared" si="132"/>
        <v>109218</v>
      </c>
    </row>
    <row r="8376" spans="1:8">
      <c r="A8376" s="4" t="str">
        <f t="shared" si="131"/>
        <v>2012</v>
      </c>
      <c r="B8376" s="4">
        <v>2012</v>
      </c>
      <c r="C8376" s="4"/>
      <c r="G8376" s="4" t="s">
        <v>8</v>
      </c>
      <c r="H8376" s="1">
        <f t="shared" si="132"/>
        <v>84125</v>
      </c>
    </row>
    <row r="8377" spans="1:8">
      <c r="A8377" s="4" t="str">
        <f t="shared" si="131"/>
        <v>2012</v>
      </c>
      <c r="B8377" s="4">
        <v>2012</v>
      </c>
      <c r="C8377" s="4"/>
      <c r="G8377" s="4" t="s">
        <v>9</v>
      </c>
      <c r="H8377" s="1">
        <f t="shared" si="132"/>
        <v>206896</v>
      </c>
    </row>
    <row r="8378" spans="1:8">
      <c r="A8378" s="4" t="str">
        <f t="shared" si="131"/>
        <v>2012</v>
      </c>
      <c r="B8378" s="4">
        <v>2012</v>
      </c>
      <c r="C8378" s="4"/>
      <c r="G8378" s="4" t="s">
        <v>10</v>
      </c>
      <c r="H8378" s="1">
        <f t="shared" si="132"/>
        <v>65060</v>
      </c>
    </row>
    <row r="8379" spans="1:8">
      <c r="A8379" s="4" t="str">
        <f t="shared" si="131"/>
        <v>2012</v>
      </c>
      <c r="B8379" s="4">
        <v>2012</v>
      </c>
      <c r="C8379" s="4"/>
      <c r="G8379" s="4" t="s">
        <v>11</v>
      </c>
      <c r="H8379" s="1">
        <f t="shared" si="132"/>
        <v>567505</v>
      </c>
    </row>
    <row r="8380" spans="1:8">
      <c r="A8380" s="4" t="str">
        <f t="shared" si="131"/>
        <v>2012</v>
      </c>
      <c r="B8380" s="4">
        <v>2012</v>
      </c>
      <c r="C8380" s="4"/>
      <c r="G8380" s="4" t="s">
        <v>12</v>
      </c>
      <c r="H8380" s="1">
        <f t="shared" si="132"/>
        <v>161530</v>
      </c>
    </row>
    <row r="8381" spans="1:8">
      <c r="A8381" s="4" t="str">
        <f t="shared" si="131"/>
        <v>2012</v>
      </c>
      <c r="B8381" s="4">
        <v>2012</v>
      </c>
      <c r="C8381" s="4"/>
      <c r="G8381" s="4" t="s">
        <v>13</v>
      </c>
      <c r="H8381" s="1">
        <f t="shared" si="132"/>
        <v>87393</v>
      </c>
    </row>
    <row r="8382" spans="1:8">
      <c r="A8382" s="4" t="str">
        <f t="shared" si="131"/>
        <v>2012</v>
      </c>
      <c r="B8382" s="4">
        <v>2012</v>
      </c>
      <c r="C8382" s="4"/>
      <c r="G8382" s="4" t="s">
        <v>14</v>
      </c>
      <c r="H8382" s="1">
        <f t="shared" si="132"/>
        <v>25149</v>
      </c>
    </row>
    <row r="8383" spans="1:8">
      <c r="A8383" s="4" t="str">
        <f t="shared" si="131"/>
        <v>2012</v>
      </c>
      <c r="B8383" s="4">
        <v>2012</v>
      </c>
      <c r="C8383" s="4"/>
      <c r="G8383" s="4" t="s">
        <v>15</v>
      </c>
      <c r="H8383" s="1">
        <f t="shared" si="132"/>
        <v>59513</v>
      </c>
    </row>
    <row r="8384" spans="1:8">
      <c r="A8384" s="4" t="str">
        <f t="shared" si="131"/>
        <v>2012</v>
      </c>
      <c r="B8384" s="4">
        <v>2012</v>
      </c>
      <c r="C8384" s="4"/>
      <c r="G8384" s="4" t="s">
        <v>16</v>
      </c>
      <c r="H8384" s="1">
        <f t="shared" si="132"/>
        <v>432517</v>
      </c>
    </row>
    <row r="8385" spans="1:8">
      <c r="A8385" s="4" t="str">
        <f t="shared" si="131"/>
        <v>2012</v>
      </c>
      <c r="B8385" s="4">
        <v>2012</v>
      </c>
      <c r="C8385" s="4"/>
      <c r="G8385" s="4" t="s">
        <v>17</v>
      </c>
      <c r="H8385" s="1">
        <f t="shared" si="132"/>
        <v>252494</v>
      </c>
    </row>
    <row r="8386" spans="1:8">
      <c r="A8386" s="4" t="str">
        <f t="shared" si="131"/>
        <v>2012</v>
      </c>
      <c r="B8386" s="4">
        <v>2012</v>
      </c>
      <c r="C8386" s="4"/>
      <c r="G8386" s="4" t="s">
        <v>18</v>
      </c>
      <c r="H8386" s="1">
        <f t="shared" si="132"/>
        <v>61619</v>
      </c>
    </row>
    <row r="8387" spans="1:8">
      <c r="A8387" s="4" t="str">
        <f t="shared" si="131"/>
        <v>2012</v>
      </c>
      <c r="B8387" s="4">
        <v>2012</v>
      </c>
      <c r="C8387" s="4"/>
      <c r="G8387" s="4" t="s">
        <v>19</v>
      </c>
      <c r="H8387" s="1">
        <f t="shared" si="132"/>
        <v>55191</v>
      </c>
    </row>
    <row r="8388" spans="1:8">
      <c r="A8388" s="4" t="str">
        <f t="shared" ref="A8388:A8426" si="133">B8388&amp;C8388</f>
        <v>2012</v>
      </c>
      <c r="B8388" s="4">
        <v>2012</v>
      </c>
      <c r="C8388" s="4"/>
      <c r="G8388" s="4" t="s">
        <v>20</v>
      </c>
      <c r="H8388" s="1">
        <f t="shared" si="132"/>
        <v>278974</v>
      </c>
    </row>
    <row r="8389" spans="1:8">
      <c r="A8389" s="4" t="str">
        <f t="shared" si="133"/>
        <v>2012</v>
      </c>
      <c r="B8389" s="4">
        <v>2012</v>
      </c>
      <c r="C8389" s="4"/>
      <c r="G8389" s="4" t="s">
        <v>21</v>
      </c>
      <c r="H8389" s="1">
        <f t="shared" si="132"/>
        <v>144718</v>
      </c>
    </row>
    <row r="8390" spans="1:8">
      <c r="A8390" s="4" t="str">
        <f t="shared" si="133"/>
        <v>2012</v>
      </c>
      <c r="B8390" s="4">
        <v>2012</v>
      </c>
      <c r="C8390" s="4"/>
      <c r="G8390" s="4" t="s">
        <v>22</v>
      </c>
      <c r="H8390" s="1">
        <f t="shared" si="132"/>
        <v>73325</v>
      </c>
    </row>
    <row r="8391" spans="1:8">
      <c r="A8391" s="4" t="str">
        <f t="shared" si="133"/>
        <v>2012</v>
      </c>
      <c r="B8391" s="4">
        <v>2012</v>
      </c>
      <c r="C8391" s="4"/>
      <c r="G8391" s="4" t="s">
        <v>23</v>
      </c>
      <c r="H8391" s="1">
        <f t="shared" si="132"/>
        <v>93277</v>
      </c>
    </row>
    <row r="8392" spans="1:8">
      <c r="A8392" s="4" t="str">
        <f t="shared" si="133"/>
        <v>2012</v>
      </c>
      <c r="B8392" s="4">
        <v>2012</v>
      </c>
      <c r="C8392" s="4"/>
      <c r="G8392" s="4" t="s">
        <v>24</v>
      </c>
      <c r="H8392" s="1">
        <f t="shared" si="132"/>
        <v>103041</v>
      </c>
    </row>
    <row r="8393" spans="1:8">
      <c r="A8393" s="4" t="str">
        <f t="shared" si="133"/>
        <v>2012</v>
      </c>
      <c r="B8393" s="4">
        <v>2012</v>
      </c>
      <c r="C8393" s="4"/>
      <c r="G8393" s="4" t="s">
        <v>25</v>
      </c>
      <c r="H8393" s="1">
        <f t="shared" si="132"/>
        <v>96015</v>
      </c>
    </row>
    <row r="8394" spans="1:8">
      <c r="A8394" s="4" t="str">
        <f t="shared" si="133"/>
        <v>2012</v>
      </c>
      <c r="B8394" s="4">
        <v>2012</v>
      </c>
      <c r="C8394" s="4"/>
      <c r="G8394" s="4" t="s">
        <v>26</v>
      </c>
      <c r="H8394" s="1">
        <f t="shared" si="132"/>
        <v>38574</v>
      </c>
    </row>
    <row r="8395" spans="1:8">
      <c r="A8395" s="4" t="str">
        <f t="shared" si="133"/>
        <v>2012</v>
      </c>
      <c r="B8395" s="4">
        <v>2012</v>
      </c>
      <c r="C8395" s="4"/>
      <c r="G8395" s="4" t="s">
        <v>27</v>
      </c>
      <c r="H8395" s="1">
        <f t="shared" si="132"/>
        <v>157772</v>
      </c>
    </row>
    <row r="8396" spans="1:8">
      <c r="A8396" s="4" t="str">
        <f t="shared" si="133"/>
        <v>2012</v>
      </c>
      <c r="B8396" s="4">
        <v>2012</v>
      </c>
      <c r="C8396" s="4"/>
      <c r="G8396" s="4" t="s">
        <v>28</v>
      </c>
      <c r="H8396" s="1">
        <f t="shared" si="132"/>
        <v>160414</v>
      </c>
    </row>
    <row r="8397" spans="1:8">
      <c r="A8397" s="4" t="str">
        <f t="shared" si="133"/>
        <v>2012</v>
      </c>
      <c r="B8397" s="4">
        <v>2012</v>
      </c>
      <c r="C8397" s="4"/>
      <c r="G8397" s="4" t="s">
        <v>29</v>
      </c>
      <c r="H8397" s="1">
        <f t="shared" si="132"/>
        <v>176168</v>
      </c>
    </row>
    <row r="8398" spans="1:8">
      <c r="A8398" s="4" t="str">
        <f t="shared" si="133"/>
        <v>2012</v>
      </c>
      <c r="B8398" s="4">
        <v>2012</v>
      </c>
      <c r="C8398" s="4"/>
      <c r="G8398" s="4" t="s">
        <v>30</v>
      </c>
      <c r="H8398" s="1">
        <f t="shared" si="132"/>
        <v>115946</v>
      </c>
    </row>
    <row r="8399" spans="1:8">
      <c r="A8399" s="4" t="str">
        <f t="shared" si="133"/>
        <v>2012</v>
      </c>
      <c r="B8399" s="4">
        <v>2012</v>
      </c>
      <c r="C8399" s="4"/>
      <c r="G8399" s="4" t="s">
        <v>31</v>
      </c>
      <c r="H8399" s="1">
        <f t="shared" si="132"/>
        <v>66947</v>
      </c>
    </row>
    <row r="8400" spans="1:8">
      <c r="A8400" s="4" t="str">
        <f t="shared" si="133"/>
        <v>2012</v>
      </c>
      <c r="B8400" s="4">
        <v>2012</v>
      </c>
      <c r="C8400" s="4"/>
      <c r="G8400" s="4" t="s">
        <v>32</v>
      </c>
      <c r="H8400" s="1">
        <f t="shared" ref="H8400:H8426" si="134">SUMPRODUCT(($B$2:$B$8269=$B8400)*($G$2:$G$8269=$G8400)*($H$2:$H$8269))</f>
        <v>142754</v>
      </c>
    </row>
    <row r="8401" spans="1:8">
      <c r="A8401" s="4" t="str">
        <f t="shared" si="133"/>
        <v>2012</v>
      </c>
      <c r="B8401" s="4">
        <v>2012</v>
      </c>
      <c r="C8401" s="4"/>
      <c r="G8401" s="4" t="s">
        <v>33</v>
      </c>
      <c r="H8401" s="1">
        <f t="shared" si="134"/>
        <v>33832</v>
      </c>
    </row>
    <row r="8402" spans="1:8">
      <c r="A8402" s="4" t="str">
        <f t="shared" si="133"/>
        <v>2012</v>
      </c>
      <c r="B8402" s="4">
        <v>2012</v>
      </c>
      <c r="C8402" s="4"/>
      <c r="G8402" s="4" t="s">
        <v>34</v>
      </c>
      <c r="H8402" s="1">
        <f t="shared" si="134"/>
        <v>48816</v>
      </c>
    </row>
    <row r="8403" spans="1:8">
      <c r="A8403" s="4" t="str">
        <f t="shared" si="133"/>
        <v>2012</v>
      </c>
      <c r="B8403" s="4">
        <v>2012</v>
      </c>
      <c r="C8403" s="4"/>
      <c r="G8403" s="4" t="s">
        <v>35</v>
      </c>
      <c r="H8403" s="1">
        <f t="shared" si="134"/>
        <v>98882</v>
      </c>
    </row>
    <row r="8404" spans="1:8">
      <c r="A8404" s="4" t="str">
        <f t="shared" si="133"/>
        <v>2012</v>
      </c>
      <c r="B8404" s="4">
        <v>2012</v>
      </c>
      <c r="C8404" s="4"/>
      <c r="G8404" s="4" t="s">
        <v>36</v>
      </c>
      <c r="H8404" s="1">
        <f t="shared" si="134"/>
        <v>38696</v>
      </c>
    </row>
    <row r="8405" spans="1:8">
      <c r="A8405" s="4" t="str">
        <f t="shared" si="133"/>
        <v>2012</v>
      </c>
      <c r="B8405" s="4">
        <v>2012</v>
      </c>
      <c r="C8405" s="4"/>
      <c r="G8405" s="4" t="s">
        <v>37</v>
      </c>
      <c r="H8405" s="1">
        <f t="shared" si="134"/>
        <v>221124</v>
      </c>
    </row>
    <row r="8406" spans="1:8">
      <c r="A8406" s="4" t="str">
        <f t="shared" si="133"/>
        <v>2012</v>
      </c>
      <c r="B8406" s="4">
        <v>2012</v>
      </c>
      <c r="C8406" s="4"/>
      <c r="G8406" s="4" t="s">
        <v>38</v>
      </c>
      <c r="H8406" s="1">
        <f t="shared" si="134"/>
        <v>63949</v>
      </c>
    </row>
    <row r="8407" spans="1:8">
      <c r="A8407" s="4" t="str">
        <f t="shared" si="133"/>
        <v>2012</v>
      </c>
      <c r="B8407" s="4">
        <v>2012</v>
      </c>
      <c r="C8407" s="4"/>
      <c r="G8407" s="4" t="s">
        <v>39</v>
      </c>
      <c r="H8407" s="1">
        <f t="shared" si="134"/>
        <v>408178</v>
      </c>
    </row>
    <row r="8408" spans="1:8">
      <c r="A8408" s="4" t="str">
        <f t="shared" si="133"/>
        <v>2012</v>
      </c>
      <c r="B8408" s="4">
        <v>2012</v>
      </c>
      <c r="C8408" s="4"/>
      <c r="G8408" s="4" t="s">
        <v>40</v>
      </c>
      <c r="H8408" s="1">
        <f t="shared" si="134"/>
        <v>239301</v>
      </c>
    </row>
    <row r="8409" spans="1:8">
      <c r="A8409" s="4" t="str">
        <f t="shared" si="133"/>
        <v>2012</v>
      </c>
      <c r="B8409" s="4">
        <v>2012</v>
      </c>
      <c r="C8409" s="4"/>
      <c r="G8409" s="4" t="s">
        <v>41</v>
      </c>
      <c r="H8409" s="1">
        <f t="shared" si="134"/>
        <v>23959</v>
      </c>
    </row>
    <row r="8410" spans="1:8">
      <c r="A8410" s="4" t="str">
        <f t="shared" si="133"/>
        <v>2012</v>
      </c>
      <c r="B8410" s="4">
        <v>2012</v>
      </c>
      <c r="C8410" s="4"/>
      <c r="G8410" s="4" t="s">
        <v>42</v>
      </c>
      <c r="H8410" s="1">
        <f t="shared" si="134"/>
        <v>199530</v>
      </c>
    </row>
    <row r="8411" spans="1:8">
      <c r="A8411" s="4" t="str">
        <f t="shared" si="133"/>
        <v>2012</v>
      </c>
      <c r="B8411" s="4">
        <v>2012</v>
      </c>
      <c r="C8411" s="4"/>
      <c r="G8411" s="4" t="s">
        <v>43</v>
      </c>
      <c r="H8411" s="1">
        <f t="shared" si="134"/>
        <v>102572</v>
      </c>
    </row>
    <row r="8412" spans="1:8">
      <c r="A8412" s="4" t="str">
        <f t="shared" si="133"/>
        <v>2012</v>
      </c>
      <c r="B8412" s="4">
        <v>2012</v>
      </c>
      <c r="C8412" s="4"/>
      <c r="G8412" s="4" t="s">
        <v>44</v>
      </c>
      <c r="H8412" s="1">
        <f t="shared" si="134"/>
        <v>108182</v>
      </c>
    </row>
    <row r="8413" spans="1:8">
      <c r="A8413" s="4" t="str">
        <f t="shared" si="133"/>
        <v>2012</v>
      </c>
      <c r="B8413" s="4">
        <v>2012</v>
      </c>
      <c r="C8413" s="4"/>
      <c r="G8413" s="4" t="s">
        <v>45</v>
      </c>
      <c r="H8413" s="1">
        <f t="shared" si="134"/>
        <v>239469</v>
      </c>
    </row>
    <row r="8414" spans="1:8">
      <c r="A8414" s="4" t="str">
        <f t="shared" si="133"/>
        <v>2012</v>
      </c>
      <c r="B8414" s="4">
        <v>2012</v>
      </c>
      <c r="C8414" s="4"/>
      <c r="G8414" s="4" t="s">
        <v>46</v>
      </c>
      <c r="H8414" s="1">
        <f t="shared" si="134"/>
        <v>31122</v>
      </c>
    </row>
    <row r="8415" spans="1:8">
      <c r="A8415" s="4" t="str">
        <f t="shared" si="133"/>
        <v>2012</v>
      </c>
      <c r="B8415" s="4">
        <v>2012</v>
      </c>
      <c r="C8415" s="4"/>
      <c r="G8415" s="4" t="s">
        <v>47</v>
      </c>
      <c r="H8415" s="1">
        <f t="shared" si="134"/>
        <v>127422</v>
      </c>
    </row>
    <row r="8416" spans="1:8">
      <c r="A8416" s="4" t="str">
        <f t="shared" si="133"/>
        <v>2012</v>
      </c>
      <c r="B8416" s="4">
        <v>2012</v>
      </c>
      <c r="C8416" s="4"/>
      <c r="G8416" s="4" t="s">
        <v>48</v>
      </c>
      <c r="H8416" s="1">
        <f t="shared" si="134"/>
        <v>22534</v>
      </c>
    </row>
    <row r="8417" spans="1:8">
      <c r="A8417" s="4" t="str">
        <f t="shared" si="133"/>
        <v>2012</v>
      </c>
      <c r="B8417" s="4">
        <v>2012</v>
      </c>
      <c r="C8417" s="4"/>
      <c r="G8417" s="4" t="s">
        <v>49</v>
      </c>
      <c r="H8417" s="1">
        <f t="shared" si="134"/>
        <v>163858</v>
      </c>
    </row>
    <row r="8418" spans="1:8">
      <c r="A8418" s="4" t="str">
        <f t="shared" si="133"/>
        <v>2012</v>
      </c>
      <c r="B8418" s="4">
        <v>2012</v>
      </c>
      <c r="C8418" s="4"/>
      <c r="G8418" s="4" t="s">
        <v>50</v>
      </c>
      <c r="H8418" s="1">
        <f t="shared" si="134"/>
        <v>402547</v>
      </c>
    </row>
    <row r="8419" spans="1:8">
      <c r="A8419" s="4" t="str">
        <f t="shared" si="133"/>
        <v>2012</v>
      </c>
      <c r="B8419" s="4">
        <v>2012</v>
      </c>
      <c r="C8419" s="4"/>
      <c r="G8419" s="4" t="s">
        <v>51</v>
      </c>
      <c r="H8419" s="1">
        <f t="shared" si="134"/>
        <v>82165</v>
      </c>
    </row>
    <row r="8420" spans="1:8">
      <c r="A8420" s="4" t="str">
        <f t="shared" si="133"/>
        <v>2012</v>
      </c>
      <c r="B8420" s="4">
        <v>2012</v>
      </c>
      <c r="C8420" s="4"/>
      <c r="G8420" s="4" t="s">
        <v>52</v>
      </c>
      <c r="H8420" s="1">
        <f t="shared" si="134"/>
        <v>20056</v>
      </c>
    </row>
    <row r="8421" spans="1:8">
      <c r="A8421" s="4" t="str">
        <f t="shared" si="133"/>
        <v>2012</v>
      </c>
      <c r="B8421" s="4">
        <v>2012</v>
      </c>
      <c r="C8421" s="4"/>
      <c r="G8421" s="4" t="s">
        <v>53</v>
      </c>
      <c r="H8421" s="1">
        <f t="shared" si="134"/>
        <v>239224</v>
      </c>
    </row>
    <row r="8422" spans="1:8">
      <c r="A8422" s="4" t="str">
        <f t="shared" si="133"/>
        <v>2012</v>
      </c>
      <c r="B8422" s="4">
        <v>2012</v>
      </c>
      <c r="C8422" s="4"/>
      <c r="G8422" s="4" t="s">
        <v>54</v>
      </c>
      <c r="H8422" s="1">
        <f t="shared" si="134"/>
        <v>180462</v>
      </c>
    </row>
    <row r="8423" spans="1:8">
      <c r="A8423" s="4" t="str">
        <f t="shared" si="133"/>
        <v>2012</v>
      </c>
      <c r="B8423" s="4">
        <v>2012</v>
      </c>
      <c r="C8423" s="4"/>
      <c r="G8423" s="4" t="s">
        <v>55</v>
      </c>
      <c r="H8423" s="1">
        <f t="shared" si="134"/>
        <v>47433</v>
      </c>
    </row>
    <row r="8424" spans="1:8">
      <c r="A8424" s="4" t="str">
        <f t="shared" si="133"/>
        <v>2012</v>
      </c>
      <c r="B8424" s="4">
        <v>2012</v>
      </c>
      <c r="C8424" s="4"/>
      <c r="G8424" s="4" t="s">
        <v>56</v>
      </c>
      <c r="H8424" s="1">
        <f t="shared" si="134"/>
        <v>98713</v>
      </c>
    </row>
    <row r="8425" spans="1:8">
      <c r="A8425" s="4" t="str">
        <f t="shared" si="133"/>
        <v>2012</v>
      </c>
      <c r="B8425" s="4">
        <v>2012</v>
      </c>
      <c r="C8425" s="4"/>
      <c r="G8425" s="4" t="s">
        <v>57</v>
      </c>
      <c r="H8425" s="1">
        <f t="shared" si="134"/>
        <v>32228</v>
      </c>
    </row>
    <row r="8426" spans="1:8">
      <c r="A8426" s="4" t="str">
        <f t="shared" si="133"/>
        <v>2012</v>
      </c>
      <c r="B8426" s="4">
        <v>2012</v>
      </c>
      <c r="C8426" s="4"/>
      <c r="G8426" s="4" t="s">
        <v>58</v>
      </c>
      <c r="H8426" s="1">
        <f t="shared" si="134"/>
        <v>74500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A1:Z121"/>
  <sheetViews>
    <sheetView zoomScale="80" zoomScaleNormal="80" workbookViewId="0">
      <selection sqref="A1:A2"/>
    </sheetView>
  </sheetViews>
  <sheetFormatPr defaultRowHeight="15"/>
  <cols>
    <col min="1" max="1" width="13.7109375" style="21" customWidth="1"/>
    <col min="2" max="2" width="21.42578125" bestFit="1" customWidth="1"/>
    <col min="3" max="5" width="21.42578125" style="4" customWidth="1"/>
    <col min="6" max="6" width="0.85546875" style="4" customWidth="1"/>
    <col min="7" max="9" width="21.42578125" style="4" customWidth="1"/>
    <col min="10" max="10" width="0.85546875" style="4" customWidth="1"/>
    <col min="11" max="13" width="21.42578125" style="4" customWidth="1"/>
    <col min="14" max="14" width="0.85546875" style="4" customWidth="1"/>
    <col min="15" max="15" width="18.28515625" customWidth="1"/>
    <col min="16" max="17" width="17.85546875" customWidth="1"/>
    <col min="18" max="18" width="0.85546875" customWidth="1"/>
    <col min="19" max="19" width="48.28515625" customWidth="1"/>
    <col min="20" max="20" width="16.42578125" bestFit="1" customWidth="1"/>
    <col min="21" max="21" width="13.7109375" customWidth="1"/>
    <col min="22" max="22" width="16.42578125" bestFit="1" customWidth="1"/>
    <col min="23" max="23" width="0.85546875" customWidth="1"/>
    <col min="24" max="24" width="31.140625" customWidth="1"/>
    <col min="25" max="25" width="0.85546875" style="4" customWidth="1"/>
    <col min="26" max="26" width="9.28515625" bestFit="1" customWidth="1"/>
  </cols>
  <sheetData>
    <row r="1" spans="1:26" ht="21" customHeight="1">
      <c r="A1" s="61" t="s">
        <v>88</v>
      </c>
      <c r="B1" s="61" t="s">
        <v>89</v>
      </c>
      <c r="C1" s="62" t="s">
        <v>2</v>
      </c>
      <c r="D1" s="62"/>
      <c r="E1" s="62"/>
      <c r="G1" s="61" t="s">
        <v>3</v>
      </c>
      <c r="H1" s="61"/>
      <c r="I1" s="61"/>
      <c r="K1" s="61" t="s">
        <v>4</v>
      </c>
      <c r="L1" s="61"/>
      <c r="M1" s="61"/>
      <c r="O1" s="61" t="s">
        <v>64</v>
      </c>
      <c r="P1" s="61"/>
      <c r="Q1" s="61"/>
    </row>
    <row r="2" spans="1:26">
      <c r="A2" s="61"/>
      <c r="B2" s="61"/>
      <c r="C2" s="6">
        <v>2010</v>
      </c>
      <c r="D2" s="6">
        <v>2011</v>
      </c>
      <c r="E2" s="6">
        <v>2012</v>
      </c>
      <c r="G2" s="6">
        <v>2010</v>
      </c>
      <c r="H2" s="6">
        <v>2011</v>
      </c>
      <c r="I2" s="6">
        <v>2012</v>
      </c>
      <c r="K2" s="6">
        <v>2010</v>
      </c>
      <c r="L2" s="6">
        <v>2011</v>
      </c>
      <c r="M2" s="6">
        <v>2012</v>
      </c>
      <c r="O2" s="6">
        <v>2010</v>
      </c>
      <c r="P2" s="6">
        <v>2011</v>
      </c>
      <c r="Q2" s="6">
        <v>2012</v>
      </c>
      <c r="S2" s="5" t="s">
        <v>64</v>
      </c>
      <c r="T2" s="6">
        <v>2010</v>
      </c>
      <c r="U2" s="6">
        <v>2011</v>
      </c>
      <c r="V2" s="6">
        <v>2012</v>
      </c>
      <c r="X2" s="6" t="s">
        <v>63</v>
      </c>
    </row>
    <row r="3" spans="1:26">
      <c r="A3" s="21">
        <f ca="1">RANK(INDIRECT(Master!$B$4&amp;ROW(B3)),INDIRECT("$"&amp;Master!$B$4&amp;"$3:$"&amp;Master!$B$4&amp;"$54"),0)</f>
        <v>23</v>
      </c>
      <c r="B3" t="s">
        <v>7</v>
      </c>
      <c r="C3" s="1">
        <f>SUMIF('Formatted Data'!$A$2:$A$8269,C$2&amp;$B3,'Formatted Data'!$D$2:$D$8269)</f>
        <v>4729509</v>
      </c>
      <c r="D3" s="1">
        <f>SUMIF('Formatted Data'!$A$2:$A$8269,D$2&amp;$B3,'Formatted Data'!$D$2:$D$8269)</f>
        <v>4745278</v>
      </c>
      <c r="E3" s="1">
        <f>SUMIF('Formatted Data'!$A$2:$A$8269,E$2&amp;$B3,'Formatted Data'!$D$2:$D$8269)</f>
        <v>4764428</v>
      </c>
      <c r="G3" s="1">
        <f>SUMIF('Formatted Data'!$A$2:$A$8269,G$2&amp;$B3,'Formatted Data'!$E$2:$E$8269)</f>
        <v>3987155</v>
      </c>
      <c r="H3" s="1">
        <f>SUMIF('Formatted Data'!$A$2:$A$8269,H$2&amp;$B3,'Formatted Data'!$E$2:$E$8269)</f>
        <v>4024442</v>
      </c>
      <c r="I3" s="1">
        <f>SUMIF('Formatted Data'!$A$2:$A$8269,I$2&amp;$B3,'Formatted Data'!$E$2:$E$8269)</f>
        <v>4054260</v>
      </c>
      <c r="K3" s="1">
        <f>SUMIF('Formatted Data'!$A$2:$A$8269,K$2&amp;$B3,'Formatted Data'!$F$2:$F$8269)</f>
        <v>620465</v>
      </c>
      <c r="L3" s="1">
        <f>SUMIF('Formatted Data'!$A$2:$A$8269,L$2&amp;$B3,'Formatted Data'!$F$2:$F$8269)</f>
        <v>588293</v>
      </c>
      <c r="M3" s="1">
        <f>SUMIF('Formatted Data'!$A$2:$A$8269,M$2&amp;$B3,'Formatted Data'!$F$2:$F$8269)</f>
        <v>590326</v>
      </c>
      <c r="O3" s="1">
        <f>SUMIF('Formatted Data'!$A$2:$A$8269,O$2&amp;$B3,'Formatted Data'!$H$2:$H$8269)</f>
        <v>108951</v>
      </c>
      <c r="P3" s="1">
        <f>SUMIF('Formatted Data'!$A$2:$A$8269,P$2&amp;$B3,'Formatted Data'!$H$2:$H$8269)</f>
        <v>118295</v>
      </c>
      <c r="Q3" s="1">
        <f>SUMIF('Formatted Data'!$A$2:$A$8269,Q$2&amp;$B3,'Formatted Data'!$H$2:$H$8269)</f>
        <v>105219</v>
      </c>
      <c r="S3" s="9" t="str">
        <f>INDEX($B$3:$B$54,MATCH(MAX($Q$3:$Q$54),$Q$3:$Q$54,0))</f>
        <v>Florida</v>
      </c>
      <c r="T3" s="1">
        <f>MAX(O3:O54)</f>
        <v>495857</v>
      </c>
      <c r="U3" s="1">
        <f t="shared" ref="U3:V3" si="0">MAX(P3:P54)</f>
        <v>520208</v>
      </c>
      <c r="V3" s="1">
        <f t="shared" si="0"/>
        <v>558786</v>
      </c>
      <c r="X3" s="12">
        <f>(V3/T3)^(1/3)-1</f>
        <v>4.063003390291664E-2</v>
      </c>
      <c r="Z3" s="7">
        <f>V3-T3</f>
        <v>62929</v>
      </c>
    </row>
    <row r="4" spans="1:26">
      <c r="A4" s="21">
        <f ca="1">RANK(INDIRECT(Master!$B$4&amp;ROW(B4)),INDIRECT("$"&amp;Master!$B$4&amp;"$3:$"&amp;Master!$B$4&amp;"$54"),0)</f>
        <v>48</v>
      </c>
      <c r="B4" t="s">
        <v>8</v>
      </c>
      <c r="C4" s="1">
        <f>SUMIF('Formatted Data'!$A$2:$A$8269,C$2&amp;$B4,'Formatted Data'!$D$2:$D$8269)</f>
        <v>702974</v>
      </c>
      <c r="D4" s="1">
        <f>SUMIF('Formatted Data'!$A$2:$A$8269,D$2&amp;$B4,'Formatted Data'!$D$2:$D$8269)</f>
        <v>711962</v>
      </c>
      <c r="E4" s="1">
        <f>SUMIF('Formatted Data'!$A$2:$A$8269,E$2&amp;$B4,'Formatted Data'!$D$2:$D$8269)</f>
        <v>721186</v>
      </c>
      <c r="G4" s="1">
        <f>SUMIF('Formatted Data'!$A$2:$A$8269,G$2&amp;$B4,'Formatted Data'!$E$2:$E$8269)</f>
        <v>565031</v>
      </c>
      <c r="H4" s="1">
        <f>SUMIF('Formatted Data'!$A$2:$A$8269,H$2&amp;$B4,'Formatted Data'!$E$2:$E$8269)</f>
        <v>571857</v>
      </c>
      <c r="I4" s="1">
        <f>SUMIF('Formatted Data'!$A$2:$A$8269,I$2&amp;$B4,'Formatted Data'!$E$2:$E$8269)</f>
        <v>592551</v>
      </c>
      <c r="K4" s="1">
        <f>SUMIF('Formatted Data'!$A$2:$A$8269,K$2&amp;$B4,'Formatted Data'!$F$2:$F$8269)</f>
        <v>95878</v>
      </c>
      <c r="L4" s="1">
        <f>SUMIF('Formatted Data'!$A$2:$A$8269,L$2&amp;$B4,'Formatted Data'!$F$2:$F$8269)</f>
        <v>100280</v>
      </c>
      <c r="M4" s="1">
        <f>SUMIF('Formatted Data'!$A$2:$A$8269,M$2&amp;$B4,'Formatted Data'!$F$2:$F$8269)</f>
        <v>90613</v>
      </c>
      <c r="O4" s="1">
        <f>SUMIF('Formatted Data'!$A$2:$A$8269,O$2&amp;$B4,'Formatted Data'!$H$2:$H$8269)</f>
        <v>36345</v>
      </c>
      <c r="P4" s="1">
        <f>SUMIF('Formatted Data'!$A$2:$A$8269,P$2&amp;$B4,'Formatted Data'!$H$2:$H$8269)</f>
        <v>36128</v>
      </c>
      <c r="Q4" s="1">
        <f>SUMIF('Formatted Data'!$A$2:$A$8269,Q$2&amp;$B4,'Formatted Data'!$H$2:$H$8269)</f>
        <v>33440</v>
      </c>
      <c r="T4" s="1"/>
      <c r="U4" s="1"/>
      <c r="V4" s="1"/>
    </row>
    <row r="5" spans="1:26">
      <c r="A5" s="21">
        <f ca="1">RANK(INDIRECT(Master!$B$4&amp;ROW(B5)),INDIRECT("$"&amp;Master!$B$4&amp;"$3:$"&amp;Master!$B$4&amp;"$54"),0)</f>
        <v>17</v>
      </c>
      <c r="B5" t="s">
        <v>9</v>
      </c>
      <c r="C5" s="1">
        <f>SUMIF('Formatted Data'!$A$2:$A$8269,C$2&amp;$B5,'Formatted Data'!$D$2:$D$8269)</f>
        <v>6332786</v>
      </c>
      <c r="D5" s="1">
        <f>SUMIF('Formatted Data'!$A$2:$A$8269,D$2&amp;$B5,'Formatted Data'!$D$2:$D$8269)</f>
        <v>6402301</v>
      </c>
      <c r="E5" s="1">
        <f>SUMIF('Formatted Data'!$A$2:$A$8269,E$2&amp;$B5,'Formatted Data'!$D$2:$D$8269)</f>
        <v>6468907</v>
      </c>
      <c r="G5" s="1">
        <f>SUMIF('Formatted Data'!$A$2:$A$8269,G$2&amp;$B5,'Formatted Data'!$E$2:$E$8269)</f>
        <v>5069002</v>
      </c>
      <c r="H5" s="1">
        <f>SUMIF('Formatted Data'!$A$2:$A$8269,H$2&amp;$B5,'Formatted Data'!$E$2:$E$8269)</f>
        <v>5107496</v>
      </c>
      <c r="I5" s="1">
        <f>SUMIF('Formatted Data'!$A$2:$A$8269,I$2&amp;$B5,'Formatted Data'!$E$2:$E$8269)</f>
        <v>5242674</v>
      </c>
      <c r="K5" s="1">
        <f>SUMIF('Formatted Data'!$A$2:$A$8269,K$2&amp;$B5,'Formatted Data'!$F$2:$F$8269)</f>
        <v>1001991</v>
      </c>
      <c r="L5" s="1">
        <f>SUMIF('Formatted Data'!$A$2:$A$8269,L$2&amp;$B5,'Formatted Data'!$F$2:$F$8269)</f>
        <v>1028366</v>
      </c>
      <c r="M5" s="1">
        <f>SUMIF('Formatted Data'!$A$2:$A$8269,M$2&amp;$B5,'Formatted Data'!$F$2:$F$8269)</f>
        <v>953789</v>
      </c>
      <c r="O5" s="1">
        <f>SUMIF('Formatted Data'!$A$2:$A$8269,O$2&amp;$B5,'Formatted Data'!$H$2:$H$8269)</f>
        <v>223324</v>
      </c>
      <c r="P5" s="1">
        <f>SUMIF('Formatted Data'!$A$2:$A$8269,P$2&amp;$B5,'Formatted Data'!$H$2:$H$8269)</f>
        <v>223748</v>
      </c>
      <c r="Q5" s="1">
        <f>SUMIF('Formatted Data'!$A$2:$A$8269,Q$2&amp;$B5,'Formatted Data'!$H$2:$H$8269)</f>
        <v>234248</v>
      </c>
      <c r="S5" s="5" t="s">
        <v>66</v>
      </c>
      <c r="T5" s="1">
        <f>SUM(O3:O54)</f>
        <v>6834846</v>
      </c>
      <c r="U5" s="1">
        <f>SUM(P3:P54)</f>
        <v>7086283</v>
      </c>
      <c r="V5" s="1">
        <f>SUM(Q3:Q54)</f>
        <v>7164889</v>
      </c>
      <c r="X5" s="8">
        <f>(V5/T5)^(1/3)-1</f>
        <v>1.5843745420206723E-2</v>
      </c>
      <c r="Z5" s="7">
        <f>V5-T5</f>
        <v>330043</v>
      </c>
    </row>
    <row r="6" spans="1:26">
      <c r="A6" s="21">
        <f ca="1">RANK(INDIRECT(Master!$B$4&amp;ROW(B6)),INDIRECT("$"&amp;Master!$B$4&amp;"$3:$"&amp;Master!$B$4&amp;"$54"),0)</f>
        <v>33</v>
      </c>
      <c r="B6" t="s">
        <v>10</v>
      </c>
      <c r="C6" s="1">
        <f>SUMIF('Formatted Data'!$A$2:$A$8269,C$2&amp;$B6,'Formatted Data'!$D$2:$D$8269)</f>
        <v>2888304</v>
      </c>
      <c r="D6" s="1">
        <f>SUMIF('Formatted Data'!$A$2:$A$8269,D$2&amp;$B6,'Formatted Data'!$D$2:$D$8269)</f>
        <v>2906632</v>
      </c>
      <c r="E6" s="1">
        <f>SUMIF('Formatted Data'!$A$2:$A$8269,E$2&amp;$B6,'Formatted Data'!$D$2:$D$8269)</f>
        <v>2912680</v>
      </c>
      <c r="G6" s="1">
        <f>SUMIF('Formatted Data'!$A$2:$A$8269,G$2&amp;$B6,'Formatted Data'!$E$2:$E$8269)</f>
        <v>2387806</v>
      </c>
      <c r="H6" s="1">
        <f>SUMIF('Formatted Data'!$A$2:$A$8269,H$2&amp;$B6,'Formatted Data'!$E$2:$E$8269)</f>
        <v>2421746</v>
      </c>
      <c r="I6" s="1">
        <f>SUMIF('Formatted Data'!$A$2:$A$8269,I$2&amp;$B6,'Formatted Data'!$E$2:$E$8269)</f>
        <v>2453347</v>
      </c>
      <c r="K6" s="1">
        <f>SUMIF('Formatted Data'!$A$2:$A$8269,K$2&amp;$B6,'Formatted Data'!$F$2:$F$8269)</f>
        <v>412997</v>
      </c>
      <c r="L6" s="1">
        <f>SUMIF('Formatted Data'!$A$2:$A$8269,L$2&amp;$B6,'Formatted Data'!$F$2:$F$8269)</f>
        <v>405831</v>
      </c>
      <c r="M6" s="1">
        <f>SUMIF('Formatted Data'!$A$2:$A$8269,M$2&amp;$B6,'Formatted Data'!$F$2:$F$8269)</f>
        <v>373046</v>
      </c>
      <c r="O6" s="1">
        <f>SUMIF('Formatted Data'!$A$2:$A$8269,O$2&amp;$B6,'Formatted Data'!$H$2:$H$8269)</f>
        <v>79214</v>
      </c>
      <c r="P6" s="1">
        <f>SUMIF('Formatted Data'!$A$2:$A$8269,P$2&amp;$B6,'Formatted Data'!$H$2:$H$8269)</f>
        <v>70374</v>
      </c>
      <c r="Q6" s="1">
        <f>SUMIF('Formatted Data'!$A$2:$A$8269,Q$2&amp;$B6,'Formatted Data'!$H$2:$H$8269)</f>
        <v>76948</v>
      </c>
      <c r="T6" s="1"/>
      <c r="U6" s="1"/>
      <c r="V6" s="1"/>
    </row>
    <row r="7" spans="1:26">
      <c r="A7" s="21">
        <f ca="1">RANK(INDIRECT(Master!$B$4&amp;ROW(B7)),INDIRECT("$"&amp;Master!$B$4&amp;"$3:$"&amp;Master!$B$4&amp;"$54"),0)</f>
        <v>1</v>
      </c>
      <c r="B7" t="s">
        <v>11</v>
      </c>
      <c r="C7" s="1">
        <f>SUMIF('Formatted Data'!$A$2:$A$8269,C$2&amp;$B7,'Formatted Data'!$D$2:$D$8269)</f>
        <v>36907897</v>
      </c>
      <c r="D7" s="1">
        <f>SUMIF('Formatted Data'!$A$2:$A$8269,D$2&amp;$B7,'Formatted Data'!$D$2:$D$8269)</f>
        <v>37222678</v>
      </c>
      <c r="E7" s="1">
        <f>SUMIF('Formatted Data'!$A$2:$A$8269,E$2&amp;$B7,'Formatted Data'!$D$2:$D$8269)</f>
        <v>37572738</v>
      </c>
      <c r="G7" s="1">
        <f>SUMIF('Formatted Data'!$A$2:$A$8269,G$2&amp;$B7,'Formatted Data'!$E$2:$E$8269)</f>
        <v>30790221</v>
      </c>
      <c r="H7" s="1">
        <f>SUMIF('Formatted Data'!$A$2:$A$8269,H$2&amp;$B7,'Formatted Data'!$E$2:$E$8269)</f>
        <v>31213310</v>
      </c>
      <c r="I7" s="1">
        <f>SUMIF('Formatted Data'!$A$2:$A$8269,I$2&amp;$B7,'Formatted Data'!$E$2:$E$8269)</f>
        <v>31777868</v>
      </c>
      <c r="K7" s="1">
        <f>SUMIF('Formatted Data'!$A$2:$A$8269,K$2&amp;$B7,'Formatted Data'!$F$2:$F$8269)</f>
        <v>5413287</v>
      </c>
      <c r="L7" s="1">
        <f>SUMIF('Formatted Data'!$A$2:$A$8269,L$2&amp;$B7,'Formatted Data'!$F$2:$F$8269)</f>
        <v>5271168</v>
      </c>
      <c r="M7" s="1">
        <f>SUMIF('Formatted Data'!$A$2:$A$8269,M$2&amp;$B7,'Formatted Data'!$F$2:$F$8269)</f>
        <v>5046618</v>
      </c>
      <c r="O7" s="1">
        <f>SUMIF('Formatted Data'!$A$2:$A$8269,O$2&amp;$B7,'Formatted Data'!$H$2:$H$8269)</f>
        <v>445972</v>
      </c>
      <c r="P7" s="1">
        <f>SUMIF('Formatted Data'!$A$2:$A$8269,P$2&amp;$B7,'Formatted Data'!$H$2:$H$8269)</f>
        <v>469772</v>
      </c>
      <c r="Q7" s="1">
        <f>SUMIF('Formatted Data'!$A$2:$A$8269,Q$2&amp;$B7,'Formatted Data'!$H$2:$H$8269)</f>
        <v>495964</v>
      </c>
      <c r="S7" s="5" t="s">
        <v>65</v>
      </c>
      <c r="T7" s="1"/>
      <c r="U7" s="1"/>
      <c r="V7" s="1"/>
    </row>
    <row r="8" spans="1:26">
      <c r="A8" s="21">
        <f ca="1">RANK(INDIRECT(Master!$B$4&amp;ROW(B8)),INDIRECT("$"&amp;Master!$B$4&amp;"$3:$"&amp;Master!$B$4&amp;"$54"),0)</f>
        <v>22</v>
      </c>
      <c r="B8" t="s">
        <v>12</v>
      </c>
      <c r="C8" s="1">
        <f>SUMIF('Formatted Data'!$A$2:$A$8269,C$2&amp;$B8,'Formatted Data'!$D$2:$D$8269)</f>
        <v>4988190</v>
      </c>
      <c r="D8" s="1">
        <f>SUMIF('Formatted Data'!$A$2:$A$8269,D$2&amp;$B8,'Formatted Data'!$D$2:$D$8269)</f>
        <v>5048443</v>
      </c>
      <c r="E8" s="1">
        <f>SUMIF('Formatted Data'!$A$2:$A$8269,E$2&amp;$B8,'Formatted Data'!$D$2:$D$8269)</f>
        <v>5123944</v>
      </c>
      <c r="G8" s="1">
        <f>SUMIF('Formatted Data'!$A$2:$A$8269,G$2&amp;$B8,'Formatted Data'!$E$2:$E$8269)</f>
        <v>4042039</v>
      </c>
      <c r="H8" s="1">
        <f>SUMIF('Formatted Data'!$A$2:$A$8269,H$2&amp;$B8,'Formatted Data'!$E$2:$E$8269)</f>
        <v>4048042</v>
      </c>
      <c r="I8" s="1">
        <f>SUMIF('Formatted Data'!$A$2:$A$8269,I$2&amp;$B8,'Formatted Data'!$E$2:$E$8269)</f>
        <v>4131357</v>
      </c>
      <c r="K8" s="1">
        <f>SUMIF('Formatted Data'!$A$2:$A$8269,K$2&amp;$B8,'Formatted Data'!$F$2:$F$8269)</f>
        <v>725413</v>
      </c>
      <c r="L8" s="1">
        <f>SUMIF('Formatted Data'!$A$2:$A$8269,L$2&amp;$B8,'Formatted Data'!$F$2:$F$8269)</f>
        <v>763233</v>
      </c>
      <c r="M8" s="1">
        <f>SUMIF('Formatted Data'!$A$2:$A$8269,M$2&amp;$B8,'Formatted Data'!$F$2:$F$8269)</f>
        <v>751921</v>
      </c>
      <c r="O8" s="1">
        <f>SUMIF('Formatted Data'!$A$2:$A$8269,O$2&amp;$B8,'Formatted Data'!$H$2:$H$8269)</f>
        <v>187240</v>
      </c>
      <c r="P8" s="1">
        <f>SUMIF('Formatted Data'!$A$2:$A$8269,P$2&amp;$B8,'Formatted Data'!$H$2:$H$8269)</f>
        <v>202600</v>
      </c>
      <c r="Q8" s="1">
        <f>SUMIF('Formatted Data'!$A$2:$A$8269,Q$2&amp;$B8,'Formatted Data'!$H$2:$H$8269)</f>
        <v>206204</v>
      </c>
      <c r="S8" s="9" t="str">
        <f>INDEX($B$3:$B$54,MATCH(MAX($E$3:$E$54),$E$3:$E$54,0))</f>
        <v>California</v>
      </c>
      <c r="T8" s="1">
        <f>VLOOKUP($S$8,$B$3:$D$54,2,0)</f>
        <v>36907897</v>
      </c>
      <c r="U8" s="1">
        <f>VLOOKUP($S$8,$B$3:$D$54,3,0)</f>
        <v>37222678</v>
      </c>
      <c r="V8" s="1">
        <f>MAX($E$3:$E$54)</f>
        <v>37572738</v>
      </c>
    </row>
    <row r="9" spans="1:26">
      <c r="A9" s="21">
        <f ca="1">RANK(INDIRECT(Master!$B$4&amp;ROW(B9)),INDIRECT("$"&amp;Master!$B$4&amp;"$3:$"&amp;Master!$B$4&amp;"$54"),0)</f>
        <v>29</v>
      </c>
      <c r="B9" t="s">
        <v>13</v>
      </c>
      <c r="C9" s="1">
        <f>SUMIF('Formatted Data'!$A$2:$A$8269,C$2&amp;$B9,'Formatted Data'!$D$2:$D$8269)</f>
        <v>3541146</v>
      </c>
      <c r="D9" s="1">
        <f>SUMIF('Formatted Data'!$A$2:$A$8269,D$2&amp;$B9,'Formatted Data'!$D$2:$D$8269)</f>
        <v>3548667</v>
      </c>
      <c r="E9" s="1">
        <f>SUMIF('Formatted Data'!$A$2:$A$8269,E$2&amp;$B9,'Formatted Data'!$D$2:$D$8269)</f>
        <v>3555319</v>
      </c>
      <c r="G9" s="1">
        <f>SUMIF('Formatted Data'!$A$2:$A$8269,G$2&amp;$B9,'Formatted Data'!$E$2:$E$8269)</f>
        <v>3100742</v>
      </c>
      <c r="H9" s="1">
        <f>SUMIF('Formatted Data'!$A$2:$A$8269,H$2&amp;$B9,'Formatted Data'!$E$2:$E$8269)</f>
        <v>3139496</v>
      </c>
      <c r="I9" s="1">
        <f>SUMIF('Formatted Data'!$A$2:$A$8269,I$2&amp;$B9,'Formatted Data'!$E$2:$E$8269)</f>
        <v>3114940</v>
      </c>
      <c r="K9" s="1">
        <f>SUMIF('Formatted Data'!$A$2:$A$8269,K$2&amp;$B9,'Formatted Data'!$F$2:$F$8269)</f>
        <v>342904</v>
      </c>
      <c r="L9" s="1">
        <f>SUMIF('Formatted Data'!$A$2:$A$8269,L$2&amp;$B9,'Formatted Data'!$F$2:$F$8269)</f>
        <v>316883</v>
      </c>
      <c r="M9" s="1">
        <f>SUMIF('Formatted Data'!$A$2:$A$8269,M$2&amp;$B9,'Formatted Data'!$F$2:$F$8269)</f>
        <v>334918</v>
      </c>
      <c r="O9" s="1">
        <f>SUMIF('Formatted Data'!$A$2:$A$8269,O$2&amp;$B9,'Formatted Data'!$H$2:$H$8269)</f>
        <v>79360</v>
      </c>
      <c r="P9" s="1">
        <f>SUMIF('Formatted Data'!$A$2:$A$8269,P$2&amp;$B9,'Formatted Data'!$H$2:$H$8269)</f>
        <v>73607</v>
      </c>
      <c r="Q9" s="1">
        <f>SUMIF('Formatted Data'!$A$2:$A$8269,Q$2&amp;$B9,'Formatted Data'!$H$2:$H$8269)</f>
        <v>83539</v>
      </c>
      <c r="T9" s="1"/>
      <c r="U9" s="1"/>
      <c r="V9" s="1"/>
    </row>
    <row r="10" spans="1:26" ht="15" customHeight="1">
      <c r="A10" s="21">
        <f ca="1">RANK(INDIRECT(Master!$B$4&amp;ROW(B10)),INDIRECT("$"&amp;Master!$B$4&amp;"$3:$"&amp;Master!$B$4&amp;"$54"),0)</f>
        <v>46</v>
      </c>
      <c r="B10" t="s">
        <v>14</v>
      </c>
      <c r="C10" s="1">
        <f>SUMIF('Formatted Data'!$A$2:$A$8269,C$2&amp;$B10,'Formatted Data'!$D$2:$D$8269)</f>
        <v>889812</v>
      </c>
      <c r="D10" s="1">
        <f>SUMIF('Formatted Data'!$A$2:$A$8269,D$2&amp;$B10,'Formatted Data'!$D$2:$D$8269)</f>
        <v>897187</v>
      </c>
      <c r="E10" s="1">
        <f>SUMIF('Formatted Data'!$A$2:$A$8269,E$2&amp;$B10,'Formatted Data'!$D$2:$D$8269)</f>
        <v>906576</v>
      </c>
      <c r="G10" s="1">
        <f>SUMIF('Formatted Data'!$A$2:$A$8269,G$2&amp;$B10,'Formatted Data'!$E$2:$E$8269)</f>
        <v>764640</v>
      </c>
      <c r="H10" s="1">
        <f>SUMIF('Formatted Data'!$A$2:$A$8269,H$2&amp;$B10,'Formatted Data'!$E$2:$E$8269)</f>
        <v>775414</v>
      </c>
      <c r="I10" s="1">
        <f>SUMIF('Formatted Data'!$A$2:$A$8269,I$2&amp;$B10,'Formatted Data'!$E$2:$E$8269)</f>
        <v>782216</v>
      </c>
      <c r="K10" s="1">
        <f>SUMIF('Formatted Data'!$A$2:$A$8269,K$2&amp;$B10,'Formatted Data'!$F$2:$F$8269)</f>
        <v>90001</v>
      </c>
      <c r="L10" s="1">
        <f>SUMIF('Formatted Data'!$A$2:$A$8269,L$2&amp;$B10,'Formatted Data'!$F$2:$F$8269)</f>
        <v>83156</v>
      </c>
      <c r="M10" s="1">
        <f>SUMIF('Formatted Data'!$A$2:$A$8269,M$2&amp;$B10,'Formatted Data'!$F$2:$F$8269)</f>
        <v>86003</v>
      </c>
      <c r="O10" s="1">
        <f>SUMIF('Formatted Data'!$A$2:$A$8269,O$2&amp;$B10,'Formatted Data'!$H$2:$H$8269)</f>
        <v>31713</v>
      </c>
      <c r="P10" s="1">
        <f>SUMIF('Formatted Data'!$A$2:$A$8269,P$2&amp;$B10,'Formatted Data'!$H$2:$H$8269)</f>
        <v>34920</v>
      </c>
      <c r="Q10" s="1">
        <f>SUMIF('Formatted Data'!$A$2:$A$8269,Q$2&amp;$B10,'Formatted Data'!$H$2:$H$8269)</f>
        <v>34813</v>
      </c>
      <c r="S10" s="11" t="s">
        <v>67</v>
      </c>
      <c r="T10" s="1">
        <f>SUM(G3:G54)</f>
        <v>261944527</v>
      </c>
      <c r="U10" s="1">
        <f t="shared" ref="U10:V10" si="1">SUM(H3:H54)</f>
        <v>264491527</v>
      </c>
      <c r="V10" s="1">
        <f t="shared" si="1"/>
        <v>266979189</v>
      </c>
      <c r="X10" s="7">
        <f>V10-T10</f>
        <v>5034662</v>
      </c>
    </row>
    <row r="11" spans="1:26">
      <c r="A11" s="21">
        <f ca="1">RANK(INDIRECT(Master!$B$4&amp;ROW(B11)),INDIRECT("$"&amp;Master!$B$4&amp;"$3:$"&amp;Master!$B$4&amp;"$54"),0)</f>
        <v>51</v>
      </c>
      <c r="B11" t="s">
        <v>15</v>
      </c>
      <c r="C11" s="1">
        <f>SUMIF('Formatted Data'!$A$2:$A$8269,C$2&amp;$B11,'Formatted Data'!$D$2:$D$8269)</f>
        <v>596747</v>
      </c>
      <c r="D11" s="1">
        <f>SUMIF('Formatted Data'!$A$2:$A$8269,D$2&amp;$B11,'Formatted Data'!$D$2:$D$8269)</f>
        <v>611608</v>
      </c>
      <c r="E11" s="1">
        <f>SUMIF('Formatted Data'!$A$2:$A$8269,E$2&amp;$B11,'Formatted Data'!$D$2:$D$8269)</f>
        <v>624847</v>
      </c>
      <c r="G11" s="1">
        <f>SUMIF('Formatted Data'!$A$2:$A$8269,G$2&amp;$B11,'Formatted Data'!$E$2:$E$8269)</f>
        <v>474676</v>
      </c>
      <c r="H11" s="1">
        <f>SUMIF('Formatted Data'!$A$2:$A$8269,H$2&amp;$B11,'Formatted Data'!$E$2:$E$8269)</f>
        <v>489659</v>
      </c>
      <c r="I11" s="1">
        <f>SUMIF('Formatted Data'!$A$2:$A$8269,I$2&amp;$B11,'Formatted Data'!$E$2:$E$8269)</f>
        <v>500267</v>
      </c>
      <c r="K11" s="1">
        <f>SUMIF('Formatted Data'!$A$2:$A$8269,K$2&amp;$B11,'Formatted Data'!$F$2:$F$8269)</f>
        <v>63766</v>
      </c>
      <c r="L11" s="1">
        <f>SUMIF('Formatted Data'!$A$2:$A$8269,L$2&amp;$B11,'Formatted Data'!$F$2:$F$8269)</f>
        <v>66519</v>
      </c>
      <c r="M11" s="1">
        <f>SUMIF('Formatted Data'!$A$2:$A$8269,M$2&amp;$B11,'Formatted Data'!$F$2:$F$8269)</f>
        <v>61992</v>
      </c>
      <c r="O11" s="1">
        <f>SUMIF('Formatted Data'!$A$2:$A$8269,O$2&amp;$B11,'Formatted Data'!$H$2:$H$8269)</f>
        <v>51244</v>
      </c>
      <c r="P11" s="1">
        <f>SUMIF('Formatted Data'!$A$2:$A$8269,P$2&amp;$B11,'Formatted Data'!$H$2:$H$8269)</f>
        <v>48066</v>
      </c>
      <c r="Q11" s="1">
        <f>SUMIF('Formatted Data'!$A$2:$A$8269,Q$2&amp;$B11,'Formatted Data'!$H$2:$H$8269)</f>
        <v>53830</v>
      </c>
      <c r="S11" s="10"/>
      <c r="U11" s="7"/>
      <c r="V11" s="7"/>
      <c r="X11" s="8">
        <f>X10/T10</f>
        <v>1.9220336678383815E-2</v>
      </c>
    </row>
    <row r="12" spans="1:26">
      <c r="A12" s="21">
        <f ca="1">RANK(INDIRECT(Master!$B$4&amp;ROW(B12)),INDIRECT("$"&amp;Master!$B$4&amp;"$3:$"&amp;Master!$B$4&amp;"$54"),0)</f>
        <v>4</v>
      </c>
      <c r="B12" t="s">
        <v>16</v>
      </c>
      <c r="C12" s="1">
        <f>SUMIF('Formatted Data'!$A$2:$A$8269,C$2&amp;$B12,'Formatted Data'!$D$2:$D$8269)</f>
        <v>18647600</v>
      </c>
      <c r="D12" s="1">
        <f>SUMIF('Formatted Data'!$A$2:$A$8269,D$2&amp;$B12,'Formatted Data'!$D$2:$D$8269)</f>
        <v>18863948</v>
      </c>
      <c r="E12" s="1">
        <f>SUMIF('Formatted Data'!$A$2:$A$8269,E$2&amp;$B12,'Formatted Data'!$D$2:$D$8269)</f>
        <v>19114620</v>
      </c>
      <c r="G12" s="1">
        <f>SUMIF('Formatted Data'!$A$2:$A$8269,G$2&amp;$B12,'Formatted Data'!$E$2:$E$8269)</f>
        <v>15554008</v>
      </c>
      <c r="H12" s="1">
        <f>SUMIF('Formatted Data'!$A$2:$A$8269,H$2&amp;$B12,'Formatted Data'!$E$2:$E$8269)</f>
        <v>15742168</v>
      </c>
      <c r="I12" s="1">
        <f>SUMIF('Formatted Data'!$A$2:$A$8269,I$2&amp;$B12,'Formatted Data'!$E$2:$E$8269)</f>
        <v>16032617</v>
      </c>
      <c r="K12" s="1">
        <f>SUMIF('Formatted Data'!$A$2:$A$8269,K$2&amp;$B12,'Formatted Data'!$F$2:$F$8269)</f>
        <v>2459530</v>
      </c>
      <c r="L12" s="1">
        <f>SUMIF('Formatted Data'!$A$2:$A$8269,L$2&amp;$B12,'Formatted Data'!$F$2:$F$8269)</f>
        <v>2454255</v>
      </c>
      <c r="M12" s="1">
        <f>SUMIF('Formatted Data'!$A$2:$A$8269,M$2&amp;$B12,'Formatted Data'!$F$2:$F$8269)</f>
        <v>2380288</v>
      </c>
      <c r="O12" s="1">
        <f>SUMIF('Formatted Data'!$A$2:$A$8269,O$2&amp;$B12,'Formatted Data'!$H$2:$H$8269)</f>
        <v>495857</v>
      </c>
      <c r="P12" s="1">
        <f>SUMIF('Formatted Data'!$A$2:$A$8269,P$2&amp;$B12,'Formatted Data'!$H$2:$H$8269)</f>
        <v>520208</v>
      </c>
      <c r="Q12" s="1">
        <f>SUMIF('Formatted Data'!$A$2:$A$8269,Q$2&amp;$B12,'Formatted Data'!$H$2:$H$8269)</f>
        <v>558786</v>
      </c>
      <c r="S12" s="10"/>
      <c r="U12" s="8"/>
      <c r="V12" s="8"/>
    </row>
    <row r="13" spans="1:26">
      <c r="A13" s="21">
        <f ca="1">RANK(INDIRECT(Master!$B$4&amp;ROW(B13)),INDIRECT("$"&amp;Master!$B$4&amp;"$3:$"&amp;Master!$B$4&amp;"$54"),0)</f>
        <v>9</v>
      </c>
      <c r="B13" t="s">
        <v>17</v>
      </c>
      <c r="C13" s="1">
        <f>SUMIF('Formatted Data'!$A$2:$A$8269,C$2&amp;$B13,'Formatted Data'!$D$2:$D$8269)</f>
        <v>9587237</v>
      </c>
      <c r="D13" s="1">
        <f>SUMIF('Formatted Data'!$A$2:$A$8269,D$2&amp;$B13,'Formatted Data'!$D$2:$D$8269)</f>
        <v>9699859</v>
      </c>
      <c r="E13" s="1">
        <f>SUMIF('Formatted Data'!$A$2:$A$8269,E$2&amp;$B13,'Formatted Data'!$D$2:$D$8269)</f>
        <v>9796547</v>
      </c>
      <c r="G13" s="1">
        <f>SUMIF('Formatted Data'!$A$2:$A$8269,G$2&amp;$B13,'Formatted Data'!$E$2:$E$8269)</f>
        <v>8015409</v>
      </c>
      <c r="H13" s="1">
        <f>SUMIF('Formatted Data'!$A$2:$A$8269,H$2&amp;$B13,'Formatted Data'!$E$2:$E$8269)</f>
        <v>8095407</v>
      </c>
      <c r="I13" s="1">
        <f>SUMIF('Formatted Data'!$A$2:$A$8269,I$2&amp;$B13,'Formatted Data'!$E$2:$E$8269)</f>
        <v>8231384</v>
      </c>
      <c r="K13" s="1">
        <f>SUMIF('Formatted Data'!$A$2:$A$8269,K$2&amp;$B13,'Formatted Data'!$F$2:$F$8269)</f>
        <v>1278548</v>
      </c>
      <c r="L13" s="1">
        <f>SUMIF('Formatted Data'!$A$2:$A$8269,L$2&amp;$B13,'Formatted Data'!$F$2:$F$8269)</f>
        <v>1289450</v>
      </c>
      <c r="M13" s="1">
        <f>SUMIF('Formatted Data'!$A$2:$A$8269,M$2&amp;$B13,'Formatted Data'!$F$2:$F$8269)</f>
        <v>1236302</v>
      </c>
      <c r="O13" s="1">
        <f>SUMIF('Formatted Data'!$A$2:$A$8269,O$2&amp;$B13,'Formatted Data'!$H$2:$H$8269)</f>
        <v>250469</v>
      </c>
      <c r="P13" s="1">
        <f>SUMIF('Formatted Data'!$A$2:$A$8269,P$2&amp;$B13,'Formatted Data'!$H$2:$H$8269)</f>
        <v>272712</v>
      </c>
      <c r="Q13" s="1">
        <f>SUMIF('Formatted Data'!$A$2:$A$8269,Q$2&amp;$B13,'Formatted Data'!$H$2:$H$8269)</f>
        <v>279196</v>
      </c>
    </row>
    <row r="14" spans="1:26">
      <c r="A14" s="21">
        <f ca="1">RANK(INDIRECT(Master!$B$4&amp;ROW(B14)),INDIRECT("$"&amp;Master!$B$4&amp;"$3:$"&amp;Master!$B$4&amp;"$54"),0)</f>
        <v>41</v>
      </c>
      <c r="B14" t="s">
        <v>18</v>
      </c>
      <c r="C14" s="1">
        <f>SUMIF('Formatted Data'!$A$2:$A$8269,C$2&amp;$B14,'Formatted Data'!$D$2:$D$8269)</f>
        <v>1346274</v>
      </c>
      <c r="D14" s="1">
        <f>SUMIF('Formatted Data'!$A$2:$A$8269,D$2&amp;$B14,'Formatted Data'!$D$2:$D$8269)</f>
        <v>1357806</v>
      </c>
      <c r="E14" s="1">
        <f>SUMIF('Formatted Data'!$A$2:$A$8269,E$2&amp;$B14,'Formatted Data'!$D$2:$D$8269)</f>
        <v>1374852</v>
      </c>
      <c r="G14" s="1">
        <f>SUMIF('Formatted Data'!$A$2:$A$8269,G$2&amp;$B14,'Formatted Data'!$E$2:$E$8269)</f>
        <v>1140572</v>
      </c>
      <c r="H14" s="1">
        <f>SUMIF('Formatted Data'!$A$2:$A$8269,H$2&amp;$B14,'Formatted Data'!$E$2:$E$8269)</f>
        <v>1160948</v>
      </c>
      <c r="I14" s="1">
        <f>SUMIF('Formatted Data'!$A$2:$A$8269,I$2&amp;$B14,'Formatted Data'!$E$2:$E$8269)</f>
        <v>1164145</v>
      </c>
      <c r="K14" s="1">
        <f>SUMIF('Formatted Data'!$A$2:$A$8269,K$2&amp;$B14,'Formatted Data'!$F$2:$F$8269)</f>
        <v>134315</v>
      </c>
      <c r="L14" s="1">
        <f>SUMIF('Formatted Data'!$A$2:$A$8269,L$2&amp;$B14,'Formatted Data'!$F$2:$F$8269)</f>
        <v>122727</v>
      </c>
      <c r="M14" s="1">
        <f>SUMIF('Formatted Data'!$A$2:$A$8269,M$2&amp;$B14,'Formatted Data'!$F$2:$F$8269)</f>
        <v>134827</v>
      </c>
      <c r="O14" s="1">
        <f>SUMIF('Formatted Data'!$A$2:$A$8269,O$2&amp;$B14,'Formatted Data'!$H$2:$H$8269)</f>
        <v>53581</v>
      </c>
      <c r="P14" s="1">
        <f>SUMIF('Formatted Data'!$A$2:$A$8269,P$2&amp;$B14,'Formatted Data'!$H$2:$H$8269)</f>
        <v>57780</v>
      </c>
      <c r="Q14" s="1">
        <f>SUMIF('Formatted Data'!$A$2:$A$8269,Q$2&amp;$B14,'Formatted Data'!$H$2:$H$8269)</f>
        <v>55481</v>
      </c>
    </row>
    <row r="15" spans="1:26">
      <c r="A15" s="21">
        <f ca="1">RANK(INDIRECT(Master!$B$4&amp;ROW(B15)),INDIRECT("$"&amp;Master!$B$4&amp;"$3:$"&amp;Master!$B$4&amp;"$54"),0)</f>
        <v>40</v>
      </c>
      <c r="B15" t="s">
        <v>19</v>
      </c>
      <c r="C15" s="1">
        <f>SUMIF('Formatted Data'!$A$2:$A$8269,C$2&amp;$B15,'Formatted Data'!$D$2:$D$8269)</f>
        <v>1550967</v>
      </c>
      <c r="D15" s="1">
        <f>SUMIF('Formatted Data'!$A$2:$A$8269,D$2&amp;$B15,'Formatted Data'!$D$2:$D$8269)</f>
        <v>1559637</v>
      </c>
      <c r="E15" s="1">
        <f>SUMIF('Formatted Data'!$A$2:$A$8269,E$2&amp;$B15,'Formatted Data'!$D$2:$D$8269)</f>
        <v>1573036</v>
      </c>
      <c r="G15" s="1">
        <f>SUMIF('Formatted Data'!$A$2:$A$8269,G$2&amp;$B15,'Formatted Data'!$E$2:$E$8269)</f>
        <v>1279856</v>
      </c>
      <c r="H15" s="1">
        <f>SUMIF('Formatted Data'!$A$2:$A$8269,H$2&amp;$B15,'Formatted Data'!$E$2:$E$8269)</f>
        <v>1284530</v>
      </c>
      <c r="I15" s="1">
        <f>SUMIF('Formatted Data'!$A$2:$A$8269,I$2&amp;$B15,'Formatted Data'!$E$2:$E$8269)</f>
        <v>1296975</v>
      </c>
      <c r="K15" s="1">
        <f>SUMIF('Formatted Data'!$A$2:$A$8269,K$2&amp;$B15,'Formatted Data'!$F$2:$F$8269)</f>
        <v>209272</v>
      </c>
      <c r="L15" s="1">
        <f>SUMIF('Formatted Data'!$A$2:$A$8269,L$2&amp;$B15,'Formatted Data'!$F$2:$F$8269)</f>
        <v>208434</v>
      </c>
      <c r="M15" s="1">
        <f>SUMIF('Formatted Data'!$A$2:$A$8269,M$2&amp;$B15,'Formatted Data'!$F$2:$F$8269)</f>
        <v>210151</v>
      </c>
      <c r="O15" s="1">
        <f>SUMIF('Formatted Data'!$A$2:$A$8269,O$2&amp;$B15,'Formatted Data'!$H$2:$H$8269)</f>
        <v>55871</v>
      </c>
      <c r="P15" s="1">
        <f>SUMIF('Formatted Data'!$A$2:$A$8269,P$2&amp;$B15,'Formatted Data'!$H$2:$H$8269)</f>
        <v>60585</v>
      </c>
      <c r="Q15" s="1">
        <f>SUMIF('Formatted Data'!$A$2:$A$8269,Q$2&amp;$B15,'Formatted Data'!$H$2:$H$8269)</f>
        <v>59419</v>
      </c>
    </row>
    <row r="16" spans="1:26">
      <c r="A16" s="21">
        <f ca="1">RANK(INDIRECT(Master!$B$4&amp;ROW(B16)),INDIRECT("$"&amp;Master!$B$4&amp;"$3:$"&amp;Master!$B$4&amp;"$54"),0)</f>
        <v>6</v>
      </c>
      <c r="B16" t="s">
        <v>20</v>
      </c>
      <c r="C16" s="1">
        <f>SUMIF('Formatted Data'!$A$2:$A$8269,C$2&amp;$B16,'Formatted Data'!$D$2:$D$8269)</f>
        <v>12680126</v>
      </c>
      <c r="D16" s="1">
        <f>SUMIF('Formatted Data'!$A$2:$A$8269,D$2&amp;$B16,'Formatted Data'!$D$2:$D$8269)</f>
        <v>12718402</v>
      </c>
      <c r="E16" s="1">
        <f>SUMIF('Formatted Data'!$A$2:$A$8269,E$2&amp;$B16,'Formatted Data'!$D$2:$D$8269)</f>
        <v>12725119</v>
      </c>
      <c r="G16" s="1">
        <f>SUMIF('Formatted Data'!$A$2:$A$8269,G$2&amp;$B16,'Formatted Data'!$E$2:$E$8269)</f>
        <v>11009852</v>
      </c>
      <c r="H16" s="1">
        <f>SUMIF('Formatted Data'!$A$2:$A$8269,H$2&amp;$B16,'Formatted Data'!$E$2:$E$8269)</f>
        <v>11076528</v>
      </c>
      <c r="I16" s="1">
        <f>SUMIF('Formatted Data'!$A$2:$A$8269,I$2&amp;$B16,'Formatted Data'!$E$2:$E$8269)</f>
        <v>11009321</v>
      </c>
      <c r="K16" s="1">
        <f>SUMIF('Formatted Data'!$A$2:$A$8269,K$2&amp;$B16,'Formatted Data'!$F$2:$F$8269)</f>
        <v>1404525</v>
      </c>
      <c r="L16" s="1">
        <f>SUMIF('Formatted Data'!$A$2:$A$8269,L$2&amp;$B16,'Formatted Data'!$F$2:$F$8269)</f>
        <v>1353853</v>
      </c>
      <c r="M16" s="1">
        <f>SUMIF('Formatted Data'!$A$2:$A$8269,M$2&amp;$B16,'Formatted Data'!$F$2:$F$8269)</f>
        <v>1441191</v>
      </c>
      <c r="O16" s="1">
        <f>SUMIF('Formatted Data'!$A$2:$A$8269,O$2&amp;$B16,'Formatted Data'!$H$2:$H$8269)</f>
        <v>206014</v>
      </c>
      <c r="P16" s="1">
        <f>SUMIF('Formatted Data'!$A$2:$A$8269,P$2&amp;$B16,'Formatted Data'!$H$2:$H$8269)</f>
        <v>218591</v>
      </c>
      <c r="Q16" s="1">
        <f>SUMIF('Formatted Data'!$A$2:$A$8269,Q$2&amp;$B16,'Formatted Data'!$H$2:$H$8269)</f>
        <v>210804</v>
      </c>
    </row>
    <row r="17" spans="1:17">
      <c r="A17" s="21">
        <f ca="1">RANK(INDIRECT(Master!$B$4&amp;ROW(B17)),INDIRECT("$"&amp;Master!$B$4&amp;"$3:$"&amp;Master!$B$4&amp;"$54"),0)</f>
        <v>15</v>
      </c>
      <c r="B17" t="s">
        <v>21</v>
      </c>
      <c r="C17" s="1">
        <f>SUMIF('Formatted Data'!$A$2:$A$8269,C$2&amp;$B17,'Formatted Data'!$D$2:$D$8269)</f>
        <v>6414862</v>
      </c>
      <c r="D17" s="1">
        <f>SUMIF('Formatted Data'!$A$2:$A$8269,D$2&amp;$B17,'Formatted Data'!$D$2:$D$8269)</f>
        <v>6437155</v>
      </c>
      <c r="E17" s="1">
        <f>SUMIF('Formatted Data'!$A$2:$A$8269,E$2&amp;$B17,'Formatted Data'!$D$2:$D$8269)</f>
        <v>6457067</v>
      </c>
      <c r="G17" s="1">
        <f>SUMIF('Formatted Data'!$A$2:$A$8269,G$2&amp;$B17,'Formatted Data'!$E$2:$E$8269)</f>
        <v>5431015</v>
      </c>
      <c r="H17" s="1">
        <f>SUMIF('Formatted Data'!$A$2:$A$8269,H$2&amp;$B17,'Formatted Data'!$E$2:$E$8269)</f>
        <v>5478683</v>
      </c>
      <c r="I17" s="1">
        <f>SUMIF('Formatted Data'!$A$2:$A$8269,I$2&amp;$B17,'Formatted Data'!$E$2:$E$8269)</f>
        <v>5493090</v>
      </c>
      <c r="K17" s="1">
        <f>SUMIF('Formatted Data'!$A$2:$A$8269,K$2&amp;$B17,'Formatted Data'!$F$2:$F$8269)</f>
        <v>833086</v>
      </c>
      <c r="L17" s="1">
        <f>SUMIF('Formatted Data'!$A$2:$A$8269,L$2&amp;$B17,'Formatted Data'!$F$2:$F$8269)</f>
        <v>809158</v>
      </c>
      <c r="M17" s="1">
        <f>SUMIF('Formatted Data'!$A$2:$A$8269,M$2&amp;$B17,'Formatted Data'!$F$2:$F$8269)</f>
        <v>805228</v>
      </c>
      <c r="O17" s="1">
        <f>SUMIF('Formatted Data'!$A$2:$A$8269,O$2&amp;$B17,'Formatted Data'!$H$2:$H$8269)</f>
        <v>127925</v>
      </c>
      <c r="P17" s="1">
        <f>SUMIF('Formatted Data'!$A$2:$A$8269,P$2&amp;$B17,'Formatted Data'!$H$2:$H$8269)</f>
        <v>128006</v>
      </c>
      <c r="Q17" s="1">
        <f>SUMIF('Formatted Data'!$A$2:$A$8269,Q$2&amp;$B17,'Formatted Data'!$H$2:$H$8269)</f>
        <v>134273</v>
      </c>
    </row>
    <row r="18" spans="1:17">
      <c r="A18" s="21">
        <f ca="1">RANK(INDIRECT(Master!$B$4&amp;ROW(B18)),INDIRECT("$"&amp;Master!$B$4&amp;"$3:$"&amp;Master!$B$4&amp;"$54"),0)</f>
        <v>31</v>
      </c>
      <c r="B18" t="s">
        <v>22</v>
      </c>
      <c r="C18" s="1">
        <f>SUMIF('Formatted Data'!$A$2:$A$8269,C$2&amp;$B18,'Formatted Data'!$D$2:$D$8269)</f>
        <v>3013053</v>
      </c>
      <c r="D18" s="1">
        <f>SUMIF('Formatted Data'!$A$2:$A$8269,D$2&amp;$B18,'Formatted Data'!$D$2:$D$8269)</f>
        <v>3027718</v>
      </c>
      <c r="E18" s="1">
        <f>SUMIF('Formatted Data'!$A$2:$A$8269,E$2&amp;$B18,'Formatted Data'!$D$2:$D$8269)</f>
        <v>3035469</v>
      </c>
      <c r="G18" s="1">
        <f>SUMIF('Formatted Data'!$A$2:$A$8269,G$2&amp;$B18,'Formatted Data'!$E$2:$E$8269)</f>
        <v>2553210</v>
      </c>
      <c r="H18" s="1">
        <f>SUMIF('Formatted Data'!$A$2:$A$8269,H$2&amp;$B18,'Formatted Data'!$E$2:$E$8269)</f>
        <v>2573313</v>
      </c>
      <c r="I18" s="1">
        <f>SUMIF('Formatted Data'!$A$2:$A$8269,I$2&amp;$B18,'Formatted Data'!$E$2:$E$8269)</f>
        <v>2585979</v>
      </c>
      <c r="K18" s="1">
        <f>SUMIF('Formatted Data'!$A$2:$A$8269,K$2&amp;$B18,'Formatted Data'!$F$2:$F$8269)</f>
        <v>375650</v>
      </c>
      <c r="L18" s="1">
        <f>SUMIF('Formatted Data'!$A$2:$A$8269,L$2&amp;$B18,'Formatted Data'!$F$2:$F$8269)</f>
        <v>370554</v>
      </c>
      <c r="M18" s="1">
        <f>SUMIF('Formatted Data'!$A$2:$A$8269,M$2&amp;$B18,'Formatted Data'!$F$2:$F$8269)</f>
        <v>362938</v>
      </c>
      <c r="O18" s="1">
        <f>SUMIF('Formatted Data'!$A$2:$A$8269,O$2&amp;$B18,'Formatted Data'!$H$2:$H$8269)</f>
        <v>72706</v>
      </c>
      <c r="P18" s="1">
        <f>SUMIF('Formatted Data'!$A$2:$A$8269,P$2&amp;$B18,'Formatted Data'!$H$2:$H$8269)</f>
        <v>70462</v>
      </c>
      <c r="Q18" s="1">
        <f>SUMIF('Formatted Data'!$A$2:$A$8269,Q$2&amp;$B18,'Formatted Data'!$H$2:$H$8269)</f>
        <v>76546</v>
      </c>
    </row>
    <row r="19" spans="1:17">
      <c r="A19" s="21">
        <f ca="1">RANK(INDIRECT(Master!$B$4&amp;ROW(B19)),INDIRECT("$"&amp;Master!$B$4&amp;"$3:$"&amp;Master!$B$4&amp;"$54"),0)</f>
        <v>34</v>
      </c>
      <c r="B19" t="s">
        <v>23</v>
      </c>
      <c r="C19" s="1">
        <f>SUMIF('Formatted Data'!$A$2:$A$8269,C$2&amp;$B19,'Formatted Data'!$D$2:$D$8269)</f>
        <v>2820894</v>
      </c>
      <c r="D19" s="1">
        <f>SUMIF('Formatted Data'!$A$2:$A$8269,D$2&amp;$B19,'Formatted Data'!$D$2:$D$8269)</f>
        <v>2833584</v>
      </c>
      <c r="E19" s="1">
        <f>SUMIF('Formatted Data'!$A$2:$A$8269,E$2&amp;$B19,'Formatted Data'!$D$2:$D$8269)</f>
        <v>2848708</v>
      </c>
      <c r="G19" s="1">
        <f>SUMIF('Formatted Data'!$A$2:$A$8269,G$2&amp;$B19,'Formatted Data'!$E$2:$E$8269)</f>
        <v>2341401</v>
      </c>
      <c r="H19" s="1">
        <f>SUMIF('Formatted Data'!$A$2:$A$8269,H$2&amp;$B19,'Formatted Data'!$E$2:$E$8269)</f>
        <v>2372033</v>
      </c>
      <c r="I19" s="1">
        <f>SUMIF('Formatted Data'!$A$2:$A$8269,I$2&amp;$B19,'Formatted Data'!$E$2:$E$8269)</f>
        <v>2361899</v>
      </c>
      <c r="K19" s="1">
        <f>SUMIF('Formatted Data'!$A$2:$A$8269,K$2&amp;$B19,'Formatted Data'!$F$2:$F$8269)</f>
        <v>372161</v>
      </c>
      <c r="L19" s="1">
        <f>SUMIF('Formatted Data'!$A$2:$A$8269,L$2&amp;$B19,'Formatted Data'!$F$2:$F$8269)</f>
        <v>362782</v>
      </c>
      <c r="M19" s="1">
        <f>SUMIF('Formatted Data'!$A$2:$A$8269,M$2&amp;$B19,'Formatted Data'!$F$2:$F$8269)</f>
        <v>381695</v>
      </c>
      <c r="O19" s="1">
        <f>SUMIF('Formatted Data'!$A$2:$A$8269,O$2&amp;$B19,'Formatted Data'!$H$2:$H$8269)</f>
        <v>95127</v>
      </c>
      <c r="P19" s="1">
        <f>SUMIF('Formatted Data'!$A$2:$A$8269,P$2&amp;$B19,'Formatted Data'!$H$2:$H$8269)</f>
        <v>84415</v>
      </c>
      <c r="Q19" s="1">
        <f>SUMIF('Formatted Data'!$A$2:$A$8269,Q$2&amp;$B19,'Formatted Data'!$H$2:$H$8269)</f>
        <v>88366</v>
      </c>
    </row>
    <row r="20" spans="1:17">
      <c r="A20" s="21">
        <f ca="1">RANK(INDIRECT(Master!$B$4&amp;ROW(B20)),INDIRECT("$"&amp;Master!$B$4&amp;"$3:$"&amp;Master!$B$4&amp;"$54"),0)</f>
        <v>26</v>
      </c>
      <c r="B20" t="s">
        <v>24</v>
      </c>
      <c r="C20" s="1">
        <f>SUMIF('Formatted Data'!$A$2:$A$8269,C$2&amp;$B20,'Formatted Data'!$D$2:$D$8269)</f>
        <v>4296639</v>
      </c>
      <c r="D20" s="1">
        <f>SUMIF('Formatted Data'!$A$2:$A$8269,D$2&amp;$B20,'Formatted Data'!$D$2:$D$8269)</f>
        <v>4316297</v>
      </c>
      <c r="E20" s="1">
        <f>SUMIF('Formatted Data'!$A$2:$A$8269,E$2&amp;$B20,'Formatted Data'!$D$2:$D$8269)</f>
        <v>4328626</v>
      </c>
      <c r="G20" s="1">
        <f>SUMIF('Formatted Data'!$A$2:$A$8269,G$2&amp;$B20,'Formatted Data'!$E$2:$E$8269)</f>
        <v>3638259</v>
      </c>
      <c r="H20" s="1">
        <f>SUMIF('Formatted Data'!$A$2:$A$8269,H$2&amp;$B20,'Formatted Data'!$E$2:$E$8269)</f>
        <v>3686232</v>
      </c>
      <c r="I20" s="1">
        <f>SUMIF('Formatted Data'!$A$2:$A$8269,I$2&amp;$B20,'Formatted Data'!$E$2:$E$8269)</f>
        <v>3676472</v>
      </c>
      <c r="K20" s="1">
        <f>SUMIF('Formatted Data'!$A$2:$A$8269,K$2&amp;$B20,'Formatted Data'!$F$2:$F$8269)</f>
        <v>519887</v>
      </c>
      <c r="L20" s="1">
        <f>SUMIF('Formatted Data'!$A$2:$A$8269,L$2&amp;$B20,'Formatted Data'!$F$2:$F$8269)</f>
        <v>505741</v>
      </c>
      <c r="M20" s="1">
        <f>SUMIF('Formatted Data'!$A$2:$A$8269,M$2&amp;$B20,'Formatted Data'!$F$2:$F$8269)</f>
        <v>521511</v>
      </c>
      <c r="O20" s="1">
        <f>SUMIF('Formatted Data'!$A$2:$A$8269,O$2&amp;$B20,'Formatted Data'!$H$2:$H$8269)</f>
        <v>118622</v>
      </c>
      <c r="P20" s="1">
        <f>SUMIF('Formatted Data'!$A$2:$A$8269,P$2&amp;$B20,'Formatted Data'!$H$2:$H$8269)</f>
        <v>110223</v>
      </c>
      <c r="Q20" s="1">
        <f>SUMIF('Formatted Data'!$A$2:$A$8269,Q$2&amp;$B20,'Formatted Data'!$H$2:$H$8269)</f>
        <v>112957</v>
      </c>
    </row>
    <row r="21" spans="1:17">
      <c r="A21" s="21">
        <f ca="1">RANK(INDIRECT(Master!$B$4&amp;ROW(B21)),INDIRECT("$"&amp;Master!$B$4&amp;"$3:$"&amp;Master!$B$4&amp;"$54"),0)</f>
        <v>25</v>
      </c>
      <c r="B21" t="s">
        <v>25</v>
      </c>
      <c r="C21" s="1">
        <f>SUMIF('Formatted Data'!$A$2:$A$8269,C$2&amp;$B21,'Formatted Data'!$D$2:$D$8269)</f>
        <v>4483529</v>
      </c>
      <c r="D21" s="1">
        <f>SUMIF('Formatted Data'!$A$2:$A$8269,D$2&amp;$B21,'Formatted Data'!$D$2:$D$8269)</f>
        <v>4518629</v>
      </c>
      <c r="E21" s="1">
        <f>SUMIF('Formatted Data'!$A$2:$A$8269,E$2&amp;$B21,'Formatted Data'!$D$2:$D$8269)</f>
        <v>4545914</v>
      </c>
      <c r="G21" s="1">
        <f>SUMIF('Formatted Data'!$A$2:$A$8269,G$2&amp;$B21,'Formatted Data'!$E$2:$E$8269)</f>
        <v>3826390</v>
      </c>
      <c r="H21" s="1">
        <f>SUMIF('Formatted Data'!$A$2:$A$8269,H$2&amp;$B21,'Formatted Data'!$E$2:$E$8269)</f>
        <v>3865118</v>
      </c>
      <c r="I21" s="1">
        <f>SUMIF('Formatted Data'!$A$2:$A$8269,I$2&amp;$B21,'Formatted Data'!$E$2:$E$8269)</f>
        <v>3912023</v>
      </c>
      <c r="K21" s="1">
        <f>SUMIF('Formatted Data'!$A$2:$A$8269,K$2&amp;$B21,'Formatted Data'!$F$2:$F$8269)</f>
        <v>547291</v>
      </c>
      <c r="L21" s="1">
        <f>SUMIF('Formatted Data'!$A$2:$A$8269,L$2&amp;$B21,'Formatted Data'!$F$2:$F$8269)</f>
        <v>538691</v>
      </c>
      <c r="M21" s="1">
        <f>SUMIF('Formatted Data'!$A$2:$A$8269,M$2&amp;$B21,'Formatted Data'!$F$2:$F$8269)</f>
        <v>528406</v>
      </c>
      <c r="O21" s="1">
        <f>SUMIF('Formatted Data'!$A$2:$A$8269,O$2&amp;$B21,'Formatted Data'!$H$2:$H$8269)</f>
        <v>98291</v>
      </c>
      <c r="P21" s="1">
        <f>SUMIF('Formatted Data'!$A$2:$A$8269,P$2&amp;$B21,'Formatted Data'!$H$2:$H$8269)</f>
        <v>99531</v>
      </c>
      <c r="Q21" s="1">
        <f>SUMIF('Formatted Data'!$A$2:$A$8269,Q$2&amp;$B21,'Formatted Data'!$H$2:$H$8269)</f>
        <v>91870</v>
      </c>
    </row>
    <row r="22" spans="1:17">
      <c r="A22" s="21">
        <f ca="1">RANK(INDIRECT(Master!$B$4&amp;ROW(B22)),INDIRECT("$"&amp;Master!$B$4&amp;"$3:$"&amp;Master!$B$4&amp;"$54"),0)</f>
        <v>42</v>
      </c>
      <c r="B22" t="s">
        <v>26</v>
      </c>
      <c r="C22" s="1">
        <f>SUMIF('Formatted Data'!$A$2:$A$8269,C$2&amp;$B22,'Formatted Data'!$D$2:$D$8269)</f>
        <v>1313902</v>
      </c>
      <c r="D22" s="1">
        <f>SUMIF('Formatted Data'!$A$2:$A$8269,D$2&amp;$B22,'Formatted Data'!$D$2:$D$8269)</f>
        <v>1315833</v>
      </c>
      <c r="E22" s="1">
        <f>SUMIF('Formatted Data'!$A$2:$A$8269,E$2&amp;$B22,'Formatted Data'!$D$2:$D$8269)</f>
        <v>1315586</v>
      </c>
      <c r="G22" s="1">
        <f>SUMIF('Formatted Data'!$A$2:$A$8269,G$2&amp;$B22,'Formatted Data'!$E$2:$E$8269)</f>
        <v>1136780</v>
      </c>
      <c r="H22" s="1">
        <f>SUMIF('Formatted Data'!$A$2:$A$8269,H$2&amp;$B22,'Formatted Data'!$E$2:$E$8269)</f>
        <v>1120364</v>
      </c>
      <c r="I22" s="1">
        <f>SUMIF('Formatted Data'!$A$2:$A$8269,I$2&amp;$B22,'Formatted Data'!$E$2:$E$8269)</f>
        <v>1132344</v>
      </c>
      <c r="K22" s="1">
        <f>SUMIF('Formatted Data'!$A$2:$A$8269,K$2&amp;$B22,'Formatted Data'!$F$2:$F$8269)</f>
        <v>146735</v>
      </c>
      <c r="L22" s="1">
        <f>SUMIF('Formatted Data'!$A$2:$A$8269,L$2&amp;$B22,'Formatted Data'!$F$2:$F$8269)</f>
        <v>157102</v>
      </c>
      <c r="M22" s="1">
        <f>SUMIF('Formatted Data'!$A$2:$A$8269,M$2&amp;$B22,'Formatted Data'!$F$2:$F$8269)</f>
        <v>151438</v>
      </c>
      <c r="O22" s="1">
        <f>SUMIF('Formatted Data'!$A$2:$A$8269,O$2&amp;$B22,'Formatted Data'!$H$2:$H$8269)</f>
        <v>27962</v>
      </c>
      <c r="P22" s="1">
        <f>SUMIF('Formatted Data'!$A$2:$A$8269,P$2&amp;$B22,'Formatted Data'!$H$2:$H$8269)</f>
        <v>33883</v>
      </c>
      <c r="Q22" s="1">
        <f>SUMIF('Formatted Data'!$A$2:$A$8269,Q$2&amp;$B22,'Formatted Data'!$H$2:$H$8269)</f>
        <v>27561</v>
      </c>
    </row>
    <row r="23" spans="1:17">
      <c r="A23" s="21">
        <f ca="1">RANK(INDIRECT(Master!$B$4&amp;ROW(B23)),INDIRECT("$"&amp;Master!$B$4&amp;"$3:$"&amp;Master!$B$4&amp;"$54"),0)</f>
        <v>18</v>
      </c>
      <c r="B23" t="s">
        <v>27</v>
      </c>
      <c r="C23" s="1">
        <f>SUMIF('Formatted Data'!$A$2:$A$8269,C$2&amp;$B23,'Formatted Data'!$D$2:$D$8269)</f>
        <v>5716785</v>
      </c>
      <c r="D23" s="1">
        <f>SUMIF('Formatted Data'!$A$2:$A$8269,D$2&amp;$B23,'Formatted Data'!$D$2:$D$8269)</f>
        <v>5759087</v>
      </c>
      <c r="E23" s="1">
        <f>SUMIF('Formatted Data'!$A$2:$A$8269,E$2&amp;$B23,'Formatted Data'!$D$2:$D$8269)</f>
        <v>5816472</v>
      </c>
      <c r="G23" s="1">
        <f>SUMIF('Formatted Data'!$A$2:$A$8269,G$2&amp;$B23,'Formatted Data'!$E$2:$E$8269)</f>
        <v>4917637</v>
      </c>
      <c r="H23" s="1">
        <f>SUMIF('Formatted Data'!$A$2:$A$8269,H$2&amp;$B23,'Formatted Data'!$E$2:$E$8269)</f>
        <v>5008452</v>
      </c>
      <c r="I23" s="1">
        <f>SUMIF('Formatted Data'!$A$2:$A$8269,I$2&amp;$B23,'Formatted Data'!$E$2:$E$8269)</f>
        <v>5068457</v>
      </c>
      <c r="K23" s="1">
        <f>SUMIF('Formatted Data'!$A$2:$A$8269,K$2&amp;$B23,'Formatted Data'!$F$2:$F$8269)</f>
        <v>588879</v>
      </c>
      <c r="L23" s="1">
        <f>SUMIF('Formatted Data'!$A$2:$A$8269,L$2&amp;$B23,'Formatted Data'!$F$2:$F$8269)</f>
        <v>553895</v>
      </c>
      <c r="M23" s="1">
        <f>SUMIF('Formatted Data'!$A$2:$A$8269,M$2&amp;$B23,'Formatted Data'!$F$2:$F$8269)</f>
        <v>549973</v>
      </c>
      <c r="O23" s="1">
        <f>SUMIF('Formatted Data'!$A$2:$A$8269,O$2&amp;$B23,'Formatted Data'!$H$2:$H$8269)</f>
        <v>165096</v>
      </c>
      <c r="P23" s="1">
        <f>SUMIF('Formatted Data'!$A$2:$A$8269,P$2&amp;$B23,'Formatted Data'!$H$2:$H$8269)</f>
        <v>154758</v>
      </c>
      <c r="Q23" s="1">
        <f>SUMIF('Formatted Data'!$A$2:$A$8269,Q$2&amp;$B23,'Formatted Data'!$H$2:$H$8269)</f>
        <v>155277</v>
      </c>
    </row>
    <row r="24" spans="1:17">
      <c r="A24" s="21">
        <f ca="1">RANK(INDIRECT(Master!$B$4&amp;ROW(B24)),INDIRECT("$"&amp;Master!$B$4&amp;"$3:$"&amp;Master!$B$4&amp;"$54"),0)</f>
        <v>13</v>
      </c>
      <c r="B24" t="s">
        <v>28</v>
      </c>
      <c r="C24" s="1">
        <f>SUMIF('Formatted Data'!$A$2:$A$8269,C$2&amp;$B24,'Formatted Data'!$D$2:$D$8269)</f>
        <v>6489250</v>
      </c>
      <c r="D24" s="1">
        <f>SUMIF('Formatted Data'!$A$2:$A$8269,D$2&amp;$B24,'Formatted Data'!$D$2:$D$8269)</f>
        <v>6515057</v>
      </c>
      <c r="E24" s="1">
        <f>SUMIF('Formatted Data'!$A$2:$A$8269,E$2&amp;$B24,'Formatted Data'!$D$2:$D$8269)</f>
        <v>6580641</v>
      </c>
      <c r="G24" s="1">
        <f>SUMIF('Formatted Data'!$A$2:$A$8269,G$2&amp;$B24,'Formatted Data'!$E$2:$E$8269)</f>
        <v>5583650</v>
      </c>
      <c r="H24" s="1">
        <f>SUMIF('Formatted Data'!$A$2:$A$8269,H$2&amp;$B24,'Formatted Data'!$E$2:$E$8269)</f>
        <v>5658768</v>
      </c>
      <c r="I24" s="1">
        <f>SUMIF('Formatted Data'!$A$2:$A$8269,I$2&amp;$B24,'Formatted Data'!$E$2:$E$8269)</f>
        <v>5752166</v>
      </c>
      <c r="K24" s="1">
        <f>SUMIF('Formatted Data'!$A$2:$A$8269,K$2&amp;$B24,'Formatted Data'!$F$2:$F$8269)</f>
        <v>706624</v>
      </c>
      <c r="L24" s="1">
        <f>SUMIF('Formatted Data'!$A$2:$A$8269,L$2&amp;$B24,'Formatted Data'!$F$2:$F$8269)</f>
        <v>656441</v>
      </c>
      <c r="M24" s="1">
        <f>SUMIF('Formatted Data'!$A$2:$A$8269,M$2&amp;$B24,'Formatted Data'!$F$2:$F$8269)</f>
        <v>626380</v>
      </c>
      <c r="O24" s="1">
        <f>SUMIF('Formatted Data'!$A$2:$A$8269,O$2&amp;$B24,'Formatted Data'!$H$2:$H$8269)</f>
        <v>143247</v>
      </c>
      <c r="P24" s="1">
        <f>SUMIF('Formatted Data'!$A$2:$A$8269,P$2&amp;$B24,'Formatted Data'!$H$2:$H$8269)</f>
        <v>144243</v>
      </c>
      <c r="Q24" s="1">
        <f>SUMIF('Formatted Data'!$A$2:$A$8269,Q$2&amp;$B24,'Formatted Data'!$H$2:$H$8269)</f>
        <v>146633</v>
      </c>
    </row>
    <row r="25" spans="1:17">
      <c r="A25" s="21">
        <f ca="1">RANK(INDIRECT(Master!$B$4&amp;ROW(B25)),INDIRECT("$"&amp;Master!$B$4&amp;"$3:$"&amp;Master!$B$4&amp;"$54"),0)</f>
        <v>8</v>
      </c>
      <c r="B25" t="s">
        <v>29</v>
      </c>
      <c r="C25" s="1">
        <f>SUMIF('Formatted Data'!$A$2:$A$8269,C$2&amp;$B25,'Formatted Data'!$D$2:$D$8269)</f>
        <v>9762127</v>
      </c>
      <c r="D25" s="1">
        <f>SUMIF('Formatted Data'!$A$2:$A$8269,D$2&amp;$B25,'Formatted Data'!$D$2:$D$8269)</f>
        <v>9766574</v>
      </c>
      <c r="E25" s="1">
        <f>SUMIF('Formatted Data'!$A$2:$A$8269,E$2&amp;$B25,'Formatted Data'!$D$2:$D$8269)</f>
        <v>9778980</v>
      </c>
      <c r="G25" s="1">
        <f>SUMIF('Formatted Data'!$A$2:$A$8269,G$2&amp;$B25,'Formatted Data'!$E$2:$E$8269)</f>
        <v>8310098</v>
      </c>
      <c r="H25" s="1">
        <f>SUMIF('Formatted Data'!$A$2:$A$8269,H$2&amp;$B25,'Formatted Data'!$E$2:$E$8269)</f>
        <v>8340767</v>
      </c>
      <c r="I25" s="1">
        <f>SUMIF('Formatted Data'!$A$2:$A$8269,I$2&amp;$B25,'Formatted Data'!$E$2:$E$8269)</f>
        <v>8330990</v>
      </c>
      <c r="K25" s="1">
        <f>SUMIF('Formatted Data'!$A$2:$A$8269,K$2&amp;$B25,'Formatted Data'!$F$2:$F$8269)</f>
        <v>1291901</v>
      </c>
      <c r="L25" s="1">
        <f>SUMIF('Formatted Data'!$A$2:$A$8269,L$2&amp;$B25,'Formatted Data'!$F$2:$F$8269)</f>
        <v>1242917</v>
      </c>
      <c r="M25" s="1">
        <f>SUMIF('Formatted Data'!$A$2:$A$8269,M$2&amp;$B25,'Formatted Data'!$F$2:$F$8269)</f>
        <v>1268105</v>
      </c>
      <c r="O25" s="1">
        <f>SUMIF('Formatted Data'!$A$2:$A$8269,O$2&amp;$B25,'Formatted Data'!$H$2:$H$8269)</f>
        <v>117581</v>
      </c>
      <c r="P25" s="1">
        <f>SUMIF('Formatted Data'!$A$2:$A$8269,P$2&amp;$B25,'Formatted Data'!$H$2:$H$8269)</f>
        <v>140066</v>
      </c>
      <c r="Q25" s="1">
        <f>SUMIF('Formatted Data'!$A$2:$A$8269,Q$2&amp;$B25,'Formatted Data'!$H$2:$H$8269)</f>
        <v>134763</v>
      </c>
    </row>
    <row r="26" spans="1:17">
      <c r="A26" s="21">
        <f ca="1">RANK(INDIRECT(Master!$B$4&amp;ROW(B26)),INDIRECT("$"&amp;Master!$B$4&amp;"$3:$"&amp;Master!$B$4&amp;"$54"),0)</f>
        <v>21</v>
      </c>
      <c r="B26" t="s">
        <v>30</v>
      </c>
      <c r="C26" s="1">
        <f>SUMIF('Formatted Data'!$A$2:$A$8269,C$2&amp;$B26,'Formatted Data'!$D$2:$D$8269)</f>
        <v>5244256</v>
      </c>
      <c r="D26" s="1">
        <f>SUMIF('Formatted Data'!$A$2:$A$8269,D$2&amp;$B26,'Formatted Data'!$D$2:$D$8269)</f>
        <v>5277329</v>
      </c>
      <c r="E26" s="1">
        <f>SUMIF('Formatted Data'!$A$2:$A$8269,E$2&amp;$B26,'Formatted Data'!$D$2:$D$8269)</f>
        <v>5315228</v>
      </c>
      <c r="G26" s="1">
        <f>SUMIF('Formatted Data'!$A$2:$A$8269,G$2&amp;$B26,'Formatted Data'!$E$2:$E$8269)</f>
        <v>4480630</v>
      </c>
      <c r="H26" s="1">
        <f>SUMIF('Formatted Data'!$A$2:$A$8269,H$2&amp;$B26,'Formatted Data'!$E$2:$E$8269)</f>
        <v>4505462</v>
      </c>
      <c r="I26" s="1">
        <f>SUMIF('Formatted Data'!$A$2:$A$8269,I$2&amp;$B26,'Formatted Data'!$E$2:$E$8269)</f>
        <v>4536303</v>
      </c>
      <c r="K26" s="1">
        <f>SUMIF('Formatted Data'!$A$2:$A$8269,K$2&amp;$B26,'Formatted Data'!$F$2:$F$8269)</f>
        <v>647946</v>
      </c>
      <c r="L26" s="1">
        <f>SUMIF('Formatted Data'!$A$2:$A$8269,L$2&amp;$B26,'Formatted Data'!$F$2:$F$8269)</f>
        <v>646176</v>
      </c>
      <c r="M26" s="1">
        <f>SUMIF('Formatted Data'!$A$2:$A$8269,M$2&amp;$B26,'Formatted Data'!$F$2:$F$8269)</f>
        <v>653012</v>
      </c>
      <c r="O26" s="1">
        <f>SUMIF('Formatted Data'!$A$2:$A$8269,O$2&amp;$B26,'Formatted Data'!$H$2:$H$8269)</f>
        <v>89911</v>
      </c>
      <c r="P26" s="1">
        <f>SUMIF('Formatted Data'!$A$2:$A$8269,P$2&amp;$B26,'Formatted Data'!$H$2:$H$8269)</f>
        <v>101083</v>
      </c>
      <c r="Q26" s="1">
        <f>SUMIF('Formatted Data'!$A$2:$A$8269,Q$2&amp;$B26,'Formatted Data'!$H$2:$H$8269)</f>
        <v>101176</v>
      </c>
    </row>
    <row r="27" spans="1:17">
      <c r="A27" s="21">
        <f ca="1">RANK(INDIRECT(Master!$B$4&amp;ROW(B27)),INDIRECT("$"&amp;Master!$B$4&amp;"$3:$"&amp;Master!$B$4&amp;"$54"),0)</f>
        <v>32</v>
      </c>
      <c r="B27" t="s">
        <v>31</v>
      </c>
      <c r="C27" s="1">
        <f>SUMIF('Formatted Data'!$A$2:$A$8269,C$2&amp;$B27,'Formatted Data'!$D$2:$D$8269)</f>
        <v>2931228</v>
      </c>
      <c r="D27" s="1">
        <f>SUMIF('Formatted Data'!$A$2:$A$8269,D$2&amp;$B27,'Formatted Data'!$D$2:$D$8269)</f>
        <v>2943021</v>
      </c>
      <c r="E27" s="1">
        <f>SUMIF('Formatted Data'!$A$2:$A$8269,E$2&amp;$B27,'Formatted Data'!$D$2:$D$8269)</f>
        <v>2947696</v>
      </c>
      <c r="G27" s="1">
        <f>SUMIF('Formatted Data'!$A$2:$A$8269,G$2&amp;$B27,'Formatted Data'!$E$2:$E$8269)</f>
        <v>2510729</v>
      </c>
      <c r="H27" s="1">
        <f>SUMIF('Formatted Data'!$A$2:$A$8269,H$2&amp;$B27,'Formatted Data'!$E$2:$E$8269)</f>
        <v>2534036</v>
      </c>
      <c r="I27" s="1">
        <f>SUMIF('Formatted Data'!$A$2:$A$8269,I$2&amp;$B27,'Formatted Data'!$E$2:$E$8269)</f>
        <v>2529377</v>
      </c>
      <c r="K27" s="1">
        <f>SUMIF('Formatted Data'!$A$2:$A$8269,K$2&amp;$B27,'Formatted Data'!$F$2:$F$8269)</f>
        <v>340266</v>
      </c>
      <c r="L27" s="1">
        <f>SUMIF('Formatted Data'!$A$2:$A$8269,L$2&amp;$B27,'Formatted Data'!$F$2:$F$8269)</f>
        <v>332934</v>
      </c>
      <c r="M27" s="1">
        <f>SUMIF('Formatted Data'!$A$2:$A$8269,M$2&amp;$B27,'Formatted Data'!$F$2:$F$8269)</f>
        <v>339807</v>
      </c>
      <c r="O27" s="1">
        <f>SUMIF('Formatted Data'!$A$2:$A$8269,O$2&amp;$B27,'Formatted Data'!$H$2:$H$8269)</f>
        <v>73135</v>
      </c>
      <c r="P27" s="1">
        <f>SUMIF('Formatted Data'!$A$2:$A$8269,P$2&amp;$B27,'Formatted Data'!$H$2:$H$8269)</f>
        <v>68829</v>
      </c>
      <c r="Q27" s="1">
        <f>SUMIF('Formatted Data'!$A$2:$A$8269,Q$2&amp;$B27,'Formatted Data'!$H$2:$H$8269)</f>
        <v>73581</v>
      </c>
    </row>
    <row r="28" spans="1:17">
      <c r="A28" s="21">
        <f ca="1">RANK(INDIRECT(Master!$B$4&amp;ROW(B28)),INDIRECT("$"&amp;Master!$B$4&amp;"$3:$"&amp;Master!$B$4&amp;"$54"),0)</f>
        <v>19</v>
      </c>
      <c r="B28" t="s">
        <v>32</v>
      </c>
      <c r="C28" s="1">
        <f>SUMIF('Formatted Data'!$A$2:$A$8269,C$2&amp;$B28,'Formatted Data'!$D$2:$D$8269)</f>
        <v>5920858</v>
      </c>
      <c r="D28" s="1">
        <f>SUMIF('Formatted Data'!$A$2:$A$8269,D$2&amp;$B28,'Formatted Data'!$D$2:$D$8269)</f>
        <v>5937896</v>
      </c>
      <c r="E28" s="1">
        <f>SUMIF('Formatted Data'!$A$2:$A$8269,E$2&amp;$B28,'Formatted Data'!$D$2:$D$8269)</f>
        <v>5951913</v>
      </c>
      <c r="G28" s="1">
        <f>SUMIF('Formatted Data'!$A$2:$A$8269,G$2&amp;$B28,'Formatted Data'!$E$2:$E$8269)</f>
        <v>4968921</v>
      </c>
      <c r="H28" s="1">
        <f>SUMIF('Formatted Data'!$A$2:$A$8269,H$2&amp;$B28,'Formatted Data'!$E$2:$E$8269)</f>
        <v>4963040</v>
      </c>
      <c r="I28" s="1">
        <f>SUMIF('Formatted Data'!$A$2:$A$8269,I$2&amp;$B28,'Formatted Data'!$E$2:$E$8269)</f>
        <v>4965459</v>
      </c>
      <c r="K28" s="1">
        <f>SUMIF('Formatted Data'!$A$2:$A$8269,K$2&amp;$B28,'Formatted Data'!$F$2:$F$8269)</f>
        <v>786726</v>
      </c>
      <c r="L28" s="1">
        <f>SUMIF('Formatted Data'!$A$2:$A$8269,L$2&amp;$B28,'Formatted Data'!$F$2:$F$8269)</f>
        <v>801046</v>
      </c>
      <c r="M28" s="1">
        <f>SUMIF('Formatted Data'!$A$2:$A$8269,M$2&amp;$B28,'Formatted Data'!$F$2:$F$8269)</f>
        <v>801093</v>
      </c>
      <c r="O28" s="1">
        <f>SUMIF('Formatted Data'!$A$2:$A$8269,O$2&amp;$B28,'Formatted Data'!$H$2:$H$8269)</f>
        <v>146093</v>
      </c>
      <c r="P28" s="1">
        <f>SUMIF('Formatted Data'!$A$2:$A$8269,P$2&amp;$B28,'Formatted Data'!$H$2:$H$8269)</f>
        <v>150148</v>
      </c>
      <c r="Q28" s="1">
        <f>SUMIF('Formatted Data'!$A$2:$A$8269,Q$2&amp;$B28,'Formatted Data'!$H$2:$H$8269)</f>
        <v>163756</v>
      </c>
    </row>
    <row r="29" spans="1:17">
      <c r="A29" s="21">
        <f ca="1">RANK(INDIRECT(Master!$B$4&amp;ROW(B29)),INDIRECT("$"&amp;Master!$B$4&amp;"$3:$"&amp;Master!$B$4&amp;"$54"),0)</f>
        <v>45</v>
      </c>
      <c r="B29" t="s">
        <v>33</v>
      </c>
      <c r="C29" s="1">
        <f>SUMIF('Formatted Data'!$A$2:$A$8269,C$2&amp;$B29,'Formatted Data'!$D$2:$D$8269)</f>
        <v>978507</v>
      </c>
      <c r="D29" s="1">
        <f>SUMIF('Formatted Data'!$A$2:$A$8269,D$2&amp;$B29,'Formatted Data'!$D$2:$D$8269)</f>
        <v>987076</v>
      </c>
      <c r="E29" s="1">
        <f>SUMIF('Formatted Data'!$A$2:$A$8269,E$2&amp;$B29,'Formatted Data'!$D$2:$D$8269)</f>
        <v>995544</v>
      </c>
      <c r="G29" s="1">
        <f>SUMIF('Formatted Data'!$A$2:$A$8269,G$2&amp;$B29,'Formatted Data'!$E$2:$E$8269)</f>
        <v>821709</v>
      </c>
      <c r="H29" s="1">
        <f>SUMIF('Formatted Data'!$A$2:$A$8269,H$2&amp;$B29,'Formatted Data'!$E$2:$E$8269)</f>
        <v>828254</v>
      </c>
      <c r="I29" s="1">
        <f>SUMIF('Formatted Data'!$A$2:$A$8269,I$2&amp;$B29,'Formatted Data'!$E$2:$E$8269)</f>
        <v>829489</v>
      </c>
      <c r="K29" s="1">
        <f>SUMIF('Formatted Data'!$A$2:$A$8269,K$2&amp;$B29,'Formatted Data'!$F$2:$F$8269)</f>
        <v>117752</v>
      </c>
      <c r="L29" s="1">
        <f>SUMIF('Formatted Data'!$A$2:$A$8269,L$2&amp;$B29,'Formatted Data'!$F$2:$F$8269)</f>
        <v>122210</v>
      </c>
      <c r="M29" s="1">
        <f>SUMIF('Formatted Data'!$A$2:$A$8269,M$2&amp;$B29,'Formatted Data'!$F$2:$F$8269)</f>
        <v>126463</v>
      </c>
      <c r="O29" s="1">
        <f>SUMIF('Formatted Data'!$A$2:$A$8269,O$2&amp;$B29,'Formatted Data'!$H$2:$H$8269)</f>
        <v>35641</v>
      </c>
      <c r="P29" s="1">
        <f>SUMIF('Formatted Data'!$A$2:$A$8269,P$2&amp;$B29,'Formatted Data'!$H$2:$H$8269)</f>
        <v>33906</v>
      </c>
      <c r="Q29" s="1">
        <f>SUMIF('Formatted Data'!$A$2:$A$8269,Q$2&amp;$B29,'Formatted Data'!$H$2:$H$8269)</f>
        <v>37690</v>
      </c>
    </row>
    <row r="30" spans="1:17">
      <c r="A30" s="21">
        <f ca="1">RANK(INDIRECT(Master!$B$4&amp;ROW(B30)),INDIRECT("$"&amp;Master!$B$4&amp;"$3:$"&amp;Master!$B$4&amp;"$54"),0)</f>
        <v>39</v>
      </c>
      <c r="B30" t="s">
        <v>34</v>
      </c>
      <c r="C30" s="1">
        <f>SUMIF('Formatted Data'!$A$2:$A$8269,C$2&amp;$B30,'Formatted Data'!$D$2:$D$8269)</f>
        <v>1802697</v>
      </c>
      <c r="D30" s="1">
        <f>SUMIF('Formatted Data'!$A$2:$A$8269,D$2&amp;$B30,'Formatted Data'!$D$2:$D$8269)</f>
        <v>1817126</v>
      </c>
      <c r="E30" s="1">
        <f>SUMIF('Formatted Data'!$A$2:$A$8269,E$2&amp;$B30,'Formatted Data'!$D$2:$D$8269)</f>
        <v>1829420</v>
      </c>
      <c r="G30" s="1">
        <f>SUMIF('Formatted Data'!$A$2:$A$8269,G$2&amp;$B30,'Formatted Data'!$E$2:$E$8269)</f>
        <v>1497138</v>
      </c>
      <c r="H30" s="1">
        <f>SUMIF('Formatted Data'!$A$2:$A$8269,H$2&amp;$B30,'Formatted Data'!$E$2:$E$8269)</f>
        <v>1505191</v>
      </c>
      <c r="I30" s="1">
        <f>SUMIF('Formatted Data'!$A$2:$A$8269,I$2&amp;$B30,'Formatted Data'!$E$2:$E$8269)</f>
        <v>1540361</v>
      </c>
      <c r="K30" s="1">
        <f>SUMIF('Formatted Data'!$A$2:$A$8269,K$2&amp;$B30,'Formatted Data'!$F$2:$F$8269)</f>
        <v>247005</v>
      </c>
      <c r="L30" s="1">
        <f>SUMIF('Formatted Data'!$A$2:$A$8269,L$2&amp;$B30,'Formatted Data'!$F$2:$F$8269)</f>
        <v>253269</v>
      </c>
      <c r="M30" s="1">
        <f>SUMIF('Formatted Data'!$A$2:$A$8269,M$2&amp;$B30,'Formatted Data'!$F$2:$F$8269)</f>
        <v>237937</v>
      </c>
      <c r="O30" s="1">
        <f>SUMIF('Formatted Data'!$A$2:$A$8269,O$2&amp;$B30,'Formatted Data'!$H$2:$H$8269)</f>
        <v>51290</v>
      </c>
      <c r="P30" s="1">
        <f>SUMIF('Formatted Data'!$A$2:$A$8269,P$2&amp;$B30,'Formatted Data'!$H$2:$H$8269)</f>
        <v>52070</v>
      </c>
      <c r="Q30" s="1">
        <f>SUMIF('Formatted Data'!$A$2:$A$8269,Q$2&amp;$B30,'Formatted Data'!$H$2:$H$8269)</f>
        <v>43266</v>
      </c>
    </row>
    <row r="31" spans="1:17">
      <c r="A31" s="21">
        <f ca="1">RANK(INDIRECT(Master!$B$4&amp;ROW(B31)),INDIRECT("$"&amp;Master!$B$4&amp;"$3:$"&amp;Master!$B$4&amp;"$54"),0)</f>
        <v>36</v>
      </c>
      <c r="B31" t="s">
        <v>35</v>
      </c>
      <c r="C31" s="1">
        <f>SUMIF('Formatted Data'!$A$2:$A$8269,C$2&amp;$B31,'Formatted Data'!$D$2:$D$8269)</f>
        <v>2667364</v>
      </c>
      <c r="D31" s="1">
        <f>SUMIF('Formatted Data'!$A$2:$A$8269,D$2&amp;$B31,'Formatted Data'!$D$2:$D$8269)</f>
        <v>2688336</v>
      </c>
      <c r="E31" s="1">
        <f>SUMIF('Formatted Data'!$A$2:$A$8269,E$2&amp;$B31,'Formatted Data'!$D$2:$D$8269)</f>
        <v>2725280</v>
      </c>
      <c r="G31" s="1">
        <f>SUMIF('Formatted Data'!$A$2:$A$8269,G$2&amp;$B31,'Formatted Data'!$E$2:$E$8269)</f>
        <v>2030410</v>
      </c>
      <c r="H31" s="1">
        <f>SUMIF('Formatted Data'!$A$2:$A$8269,H$2&amp;$B31,'Formatted Data'!$E$2:$E$8269)</f>
        <v>2084668</v>
      </c>
      <c r="I31" s="1">
        <f>SUMIF('Formatted Data'!$A$2:$A$8269,I$2&amp;$B31,'Formatted Data'!$E$2:$E$8269)</f>
        <v>2105070</v>
      </c>
      <c r="K31" s="1">
        <f>SUMIF('Formatted Data'!$A$2:$A$8269,K$2&amp;$B31,'Formatted Data'!$F$2:$F$8269)</f>
        <v>517261</v>
      </c>
      <c r="L31" s="1">
        <f>SUMIF('Formatted Data'!$A$2:$A$8269,L$2&amp;$B31,'Formatted Data'!$F$2:$F$8269)</f>
        <v>480317</v>
      </c>
      <c r="M31" s="1">
        <f>SUMIF('Formatted Data'!$A$2:$A$8269,M$2&amp;$B31,'Formatted Data'!$F$2:$F$8269)</f>
        <v>481496</v>
      </c>
      <c r="O31" s="1">
        <f>SUMIF('Formatted Data'!$A$2:$A$8269,O$2&amp;$B31,'Formatted Data'!$H$2:$H$8269)</f>
        <v>103179</v>
      </c>
      <c r="P31" s="1">
        <f>SUMIF('Formatted Data'!$A$2:$A$8269,P$2&amp;$B31,'Formatted Data'!$H$2:$H$8269)</f>
        <v>110498</v>
      </c>
      <c r="Q31" s="1">
        <f>SUMIF('Formatted Data'!$A$2:$A$8269,Q$2&amp;$B31,'Formatted Data'!$H$2:$H$8269)</f>
        <v>124522</v>
      </c>
    </row>
    <row r="32" spans="1:17">
      <c r="A32" s="21">
        <f ca="1">RANK(INDIRECT(Master!$B$4&amp;ROW(B32)),INDIRECT("$"&amp;Master!$B$4&amp;"$3:$"&amp;Master!$B$4&amp;"$54"),0)</f>
        <v>43</v>
      </c>
      <c r="B32" t="s">
        <v>36</v>
      </c>
      <c r="C32" s="1">
        <f>SUMIF('Formatted Data'!$A$2:$A$8269,C$2&amp;$B32,'Formatted Data'!$D$2:$D$8269)</f>
        <v>1303865</v>
      </c>
      <c r="D32" s="1">
        <f>SUMIF('Formatted Data'!$A$2:$A$8269,D$2&amp;$B32,'Formatted Data'!$D$2:$D$8269)</f>
        <v>1305678</v>
      </c>
      <c r="E32" s="1">
        <f>SUMIF('Formatted Data'!$A$2:$A$8269,E$2&amp;$B32,'Formatted Data'!$D$2:$D$8269)</f>
        <v>1309203</v>
      </c>
      <c r="G32" s="1">
        <f>SUMIF('Formatted Data'!$A$2:$A$8269,G$2&amp;$B32,'Formatted Data'!$E$2:$E$8269)</f>
        <v>1118359</v>
      </c>
      <c r="H32" s="1">
        <f>SUMIF('Formatted Data'!$A$2:$A$8269,H$2&amp;$B32,'Formatted Data'!$E$2:$E$8269)</f>
        <v>1141236</v>
      </c>
      <c r="I32" s="1">
        <f>SUMIF('Formatted Data'!$A$2:$A$8269,I$2&amp;$B32,'Formatted Data'!$E$2:$E$8269)</f>
        <v>1127376</v>
      </c>
      <c r="K32" s="1">
        <f>SUMIF('Formatted Data'!$A$2:$A$8269,K$2&amp;$B32,'Formatted Data'!$F$2:$F$8269)</f>
        <v>141213</v>
      </c>
      <c r="L32" s="1">
        <f>SUMIF('Formatted Data'!$A$2:$A$8269,L$2&amp;$B32,'Formatted Data'!$F$2:$F$8269)</f>
        <v>122129</v>
      </c>
      <c r="M32" s="1">
        <f>SUMIF('Formatted Data'!$A$2:$A$8269,M$2&amp;$B32,'Formatted Data'!$F$2:$F$8269)</f>
        <v>125118</v>
      </c>
      <c r="O32" s="1">
        <f>SUMIF('Formatted Data'!$A$2:$A$8269,O$2&amp;$B32,'Formatted Data'!$H$2:$H$8269)</f>
        <v>39423</v>
      </c>
      <c r="P32" s="1">
        <f>SUMIF('Formatted Data'!$A$2:$A$8269,P$2&amp;$B32,'Formatted Data'!$H$2:$H$8269)</f>
        <v>37000</v>
      </c>
      <c r="Q32" s="1">
        <f>SUMIF('Formatted Data'!$A$2:$A$8269,Q$2&amp;$B32,'Formatted Data'!$H$2:$H$8269)</f>
        <v>50559</v>
      </c>
    </row>
    <row r="33" spans="1:17">
      <c r="A33" s="21">
        <f ca="1">RANK(INDIRECT(Master!$B$4&amp;ROW(B33)),INDIRECT("$"&amp;Master!$B$4&amp;"$3:$"&amp;Master!$B$4&amp;"$54"),0)</f>
        <v>11</v>
      </c>
      <c r="B33" t="s">
        <v>37</v>
      </c>
      <c r="C33" s="1">
        <f>SUMIF('Formatted Data'!$A$2:$A$8269,C$2&amp;$B33,'Formatted Data'!$D$2:$D$8269)</f>
        <v>8709933</v>
      </c>
      <c r="D33" s="1">
        <f>SUMIF('Formatted Data'!$A$2:$A$8269,D$2&amp;$B33,'Formatted Data'!$D$2:$D$8269)</f>
        <v>8719952</v>
      </c>
      <c r="E33" s="1">
        <f>SUMIF('Formatted Data'!$A$2:$A$8269,E$2&amp;$B33,'Formatted Data'!$D$2:$D$8269)</f>
        <v>8772744</v>
      </c>
      <c r="G33" s="1">
        <f>SUMIF('Formatted Data'!$A$2:$A$8269,G$2&amp;$B33,'Formatted Data'!$E$2:$E$8269)</f>
        <v>7841470</v>
      </c>
      <c r="H33" s="1">
        <f>SUMIF('Formatted Data'!$A$2:$A$8269,H$2&amp;$B33,'Formatted Data'!$E$2:$E$8269)</f>
        <v>7825661</v>
      </c>
      <c r="I33" s="1">
        <f>SUMIF('Formatted Data'!$A$2:$A$8269,I$2&amp;$B33,'Formatted Data'!$E$2:$E$8269)</f>
        <v>7929570</v>
      </c>
      <c r="K33" s="1">
        <f>SUMIF('Formatted Data'!$A$2:$A$8269,K$2&amp;$B33,'Formatted Data'!$F$2:$F$8269)</f>
        <v>684482</v>
      </c>
      <c r="L33" s="1">
        <f>SUMIF('Formatted Data'!$A$2:$A$8269,L$2&amp;$B33,'Formatted Data'!$F$2:$F$8269)</f>
        <v>693380</v>
      </c>
      <c r="M33" s="1">
        <f>SUMIF('Formatted Data'!$A$2:$A$8269,M$2&amp;$B33,'Formatted Data'!$F$2:$F$8269)</f>
        <v>655465</v>
      </c>
      <c r="O33" s="1">
        <f>SUMIF('Formatted Data'!$A$2:$A$8269,O$2&amp;$B33,'Formatted Data'!$H$2:$H$8269)</f>
        <v>130101</v>
      </c>
      <c r="P33" s="1">
        <f>SUMIF('Formatted Data'!$A$2:$A$8269,P$2&amp;$B33,'Formatted Data'!$H$2:$H$8269)</f>
        <v>144506</v>
      </c>
      <c r="Q33" s="1">
        <f>SUMIF('Formatted Data'!$A$2:$A$8269,Q$2&amp;$B33,'Formatted Data'!$H$2:$H$8269)</f>
        <v>132797</v>
      </c>
    </row>
    <row r="34" spans="1:17">
      <c r="A34" s="21">
        <f ca="1">RANK(INDIRECT(Master!$B$4&amp;ROW(B34)),INDIRECT("$"&amp;Master!$B$4&amp;"$3:$"&amp;Master!$B$4&amp;"$54"),0)</f>
        <v>37</v>
      </c>
      <c r="B34" t="s">
        <v>38</v>
      </c>
      <c r="C34" s="1">
        <f>SUMIF('Formatted Data'!$A$2:$A$8269,C$2&amp;$B34,'Formatted Data'!$D$2:$D$8269)</f>
        <v>2039549</v>
      </c>
      <c r="D34" s="1">
        <f>SUMIF('Formatted Data'!$A$2:$A$8269,D$2&amp;$B34,'Formatted Data'!$D$2:$D$8269)</f>
        <v>2055293</v>
      </c>
      <c r="E34" s="1">
        <f>SUMIF('Formatted Data'!$A$2:$A$8269,E$2&amp;$B34,'Formatted Data'!$D$2:$D$8269)</f>
        <v>2060595</v>
      </c>
      <c r="G34" s="1">
        <f>SUMIF('Formatted Data'!$A$2:$A$8269,G$2&amp;$B34,'Formatted Data'!$E$2:$E$8269)</f>
        <v>1735950</v>
      </c>
      <c r="H34" s="1">
        <f>SUMIF('Formatted Data'!$A$2:$A$8269,H$2&amp;$B34,'Formatted Data'!$E$2:$E$8269)</f>
        <v>1753413</v>
      </c>
      <c r="I34" s="1">
        <f>SUMIF('Formatted Data'!$A$2:$A$8269,I$2&amp;$B34,'Formatted Data'!$E$2:$E$8269)</f>
        <v>1769341</v>
      </c>
      <c r="K34" s="1">
        <f>SUMIF('Formatted Data'!$A$2:$A$8269,K$2&amp;$B34,'Formatted Data'!$F$2:$F$8269)</f>
        <v>220663</v>
      </c>
      <c r="L34" s="1">
        <f>SUMIF('Formatted Data'!$A$2:$A$8269,L$2&amp;$B34,'Formatted Data'!$F$2:$F$8269)</f>
        <v>228218</v>
      </c>
      <c r="M34" s="1">
        <f>SUMIF('Formatted Data'!$A$2:$A$8269,M$2&amp;$B34,'Formatted Data'!$F$2:$F$8269)</f>
        <v>226243</v>
      </c>
      <c r="O34" s="1">
        <f>SUMIF('Formatted Data'!$A$2:$A$8269,O$2&amp;$B34,'Formatted Data'!$H$2:$H$8269)</f>
        <v>74237</v>
      </c>
      <c r="P34" s="1">
        <f>SUMIF('Formatted Data'!$A$2:$A$8269,P$2&amp;$B34,'Formatted Data'!$H$2:$H$8269)</f>
        <v>62229</v>
      </c>
      <c r="Q34" s="1">
        <f>SUMIF('Formatted Data'!$A$2:$A$8269,Q$2&amp;$B34,'Formatted Data'!$H$2:$H$8269)</f>
        <v>55122</v>
      </c>
    </row>
    <row r="35" spans="1:17">
      <c r="A35" s="21">
        <f ca="1">RANK(INDIRECT(Master!$B$4&amp;ROW(B35)),INDIRECT("$"&amp;Master!$B$4&amp;"$3:$"&amp;Master!$B$4&amp;"$54"),0)</f>
        <v>3</v>
      </c>
      <c r="B35" t="s">
        <v>39</v>
      </c>
      <c r="C35" s="1">
        <f>SUMIF('Formatted Data'!$A$2:$A$8269,C$2&amp;$B35,'Formatted Data'!$D$2:$D$8269)</f>
        <v>19171916</v>
      </c>
      <c r="D35" s="1">
        <f>SUMIF('Formatted Data'!$A$2:$A$8269,D$2&amp;$B35,'Formatted Data'!$D$2:$D$8269)</f>
        <v>19248685</v>
      </c>
      <c r="E35" s="1">
        <f>SUMIF('Formatted Data'!$A$2:$A$8269,E$2&amp;$B35,'Formatted Data'!$D$2:$D$8269)</f>
        <v>19352153</v>
      </c>
      <c r="G35" s="1">
        <f>SUMIF('Formatted Data'!$A$2:$A$8269,G$2&amp;$B35,'Formatted Data'!$E$2:$E$8269)</f>
        <v>16976205</v>
      </c>
      <c r="H35" s="1">
        <f>SUMIF('Formatted Data'!$A$2:$A$8269,H$2&amp;$B35,'Formatted Data'!$E$2:$E$8269)</f>
        <v>17055260</v>
      </c>
      <c r="I35" s="1">
        <f>SUMIF('Formatted Data'!$A$2:$A$8269,I$2&amp;$B35,'Formatted Data'!$E$2:$E$8269)</f>
        <v>17202134</v>
      </c>
      <c r="K35" s="1">
        <f>SUMIF('Formatted Data'!$A$2:$A$8269,K$2&amp;$B35,'Formatted Data'!$F$2:$F$8269)</f>
        <v>1779540</v>
      </c>
      <c r="L35" s="1">
        <f>SUMIF('Formatted Data'!$A$2:$A$8269,L$2&amp;$B35,'Formatted Data'!$F$2:$F$8269)</f>
        <v>1756105</v>
      </c>
      <c r="M35" s="1">
        <f>SUMIF('Formatted Data'!$A$2:$A$8269,M$2&amp;$B35,'Formatted Data'!$F$2:$F$8269)</f>
        <v>1723117</v>
      </c>
      <c r="O35" s="1">
        <f>SUMIF('Formatted Data'!$A$2:$A$8269,O$2&amp;$B35,'Formatted Data'!$H$2:$H$8269)</f>
        <v>276167</v>
      </c>
      <c r="P35" s="1">
        <f>SUMIF('Formatted Data'!$A$2:$A$8269,P$2&amp;$B35,'Formatted Data'!$H$2:$H$8269)</f>
        <v>292791</v>
      </c>
      <c r="Q35" s="1">
        <f>SUMIF('Formatted Data'!$A$2:$A$8269,Q$2&amp;$B35,'Formatted Data'!$H$2:$H$8269)</f>
        <v>277374</v>
      </c>
    </row>
    <row r="36" spans="1:17">
      <c r="A36" s="21">
        <f ca="1">RANK(INDIRECT(Master!$B$4&amp;ROW(B36)),INDIRECT("$"&amp;Master!$B$4&amp;"$3:$"&amp;Master!$B$4&amp;"$54"),0)</f>
        <v>10</v>
      </c>
      <c r="B36" t="s">
        <v>40</v>
      </c>
      <c r="C36" s="1">
        <f>SUMIF('Formatted Data'!$A$2:$A$8269,C$2&amp;$B36,'Formatted Data'!$D$2:$D$8269)</f>
        <v>9443000</v>
      </c>
      <c r="D36" s="1">
        <f>SUMIF('Formatted Data'!$A$2:$A$8269,D$2&amp;$B36,'Formatted Data'!$D$2:$D$8269)</f>
        <v>9539412</v>
      </c>
      <c r="E36" s="1">
        <f>SUMIF('Formatted Data'!$A$2:$A$8269,E$2&amp;$B36,'Formatted Data'!$D$2:$D$8269)</f>
        <v>9640490</v>
      </c>
      <c r="G36" s="1">
        <f>SUMIF('Formatted Data'!$A$2:$A$8269,G$2&amp;$B36,'Formatted Data'!$E$2:$E$8269)</f>
        <v>7982017</v>
      </c>
      <c r="H36" s="1">
        <f>SUMIF('Formatted Data'!$A$2:$A$8269,H$2&amp;$B36,'Formatted Data'!$E$2:$E$8269)</f>
        <v>8070238</v>
      </c>
      <c r="I36" s="1">
        <f>SUMIF('Formatted Data'!$A$2:$A$8269,I$2&amp;$B36,'Formatted Data'!$E$2:$E$8269)</f>
        <v>8167830</v>
      </c>
      <c r="K36" s="1">
        <f>SUMIF('Formatted Data'!$A$2:$A$8269,K$2&amp;$B36,'Formatted Data'!$F$2:$F$8269)</f>
        <v>1141001</v>
      </c>
      <c r="L36" s="1">
        <f>SUMIF('Formatted Data'!$A$2:$A$8269,L$2&amp;$B36,'Formatted Data'!$F$2:$F$8269)</f>
        <v>1160510</v>
      </c>
      <c r="M36" s="1">
        <f>SUMIF('Formatted Data'!$A$2:$A$8269,M$2&amp;$B36,'Formatted Data'!$F$2:$F$8269)</f>
        <v>1149080</v>
      </c>
      <c r="O36" s="1">
        <f>SUMIF('Formatted Data'!$A$2:$A$8269,O$2&amp;$B36,'Formatted Data'!$H$2:$H$8269)</f>
        <v>265206</v>
      </c>
      <c r="P36" s="1">
        <f>SUMIF('Formatted Data'!$A$2:$A$8269,P$2&amp;$B36,'Formatted Data'!$H$2:$H$8269)</f>
        <v>266135</v>
      </c>
      <c r="Q36" s="1">
        <f>SUMIF('Formatted Data'!$A$2:$A$8269,Q$2&amp;$B36,'Formatted Data'!$H$2:$H$8269)</f>
        <v>275174</v>
      </c>
    </row>
    <row r="37" spans="1:17">
      <c r="A37" s="21">
        <f ca="1">RANK(INDIRECT(Master!$B$4&amp;ROW(B37)),INDIRECT("$"&amp;Master!$B$4&amp;"$3:$"&amp;Master!$B$4&amp;"$54"),0)</f>
        <v>49</v>
      </c>
      <c r="B37" t="s">
        <v>41</v>
      </c>
      <c r="C37" s="1">
        <f>SUMIF('Formatted Data'!$A$2:$A$8269,C$2&amp;$B37,'Formatted Data'!$D$2:$D$8269)</f>
        <v>665654</v>
      </c>
      <c r="D37" s="1">
        <f>SUMIF('Formatted Data'!$A$2:$A$8269,D$2&amp;$B37,'Formatted Data'!$D$2:$D$8269)</f>
        <v>675161</v>
      </c>
      <c r="E37" s="1">
        <f>SUMIF('Formatted Data'!$A$2:$A$8269,E$2&amp;$B37,'Formatted Data'!$D$2:$D$8269)</f>
        <v>689838</v>
      </c>
      <c r="G37" s="1">
        <f>SUMIF('Formatted Data'!$A$2:$A$8269,G$2&amp;$B37,'Formatted Data'!$E$2:$E$8269)</f>
        <v>556222</v>
      </c>
      <c r="H37" s="1">
        <f>SUMIF('Formatted Data'!$A$2:$A$8269,H$2&amp;$B37,'Formatted Data'!$E$2:$E$8269)</f>
        <v>559906</v>
      </c>
      <c r="I37" s="1">
        <f>SUMIF('Formatted Data'!$A$2:$A$8269,I$2&amp;$B37,'Formatted Data'!$E$2:$E$8269)</f>
        <v>563978</v>
      </c>
      <c r="K37" s="1">
        <f>SUMIF('Formatted Data'!$A$2:$A$8269,K$2&amp;$B37,'Formatted Data'!$F$2:$F$8269)</f>
        <v>75720</v>
      </c>
      <c r="L37" s="1">
        <f>SUMIF('Formatted Data'!$A$2:$A$8269,L$2&amp;$B37,'Formatted Data'!$F$2:$F$8269)</f>
        <v>79837</v>
      </c>
      <c r="M37" s="1">
        <f>SUMIF('Formatted Data'!$A$2:$A$8269,M$2&amp;$B37,'Formatted Data'!$F$2:$F$8269)</f>
        <v>84294</v>
      </c>
      <c r="O37" s="1">
        <f>SUMIF('Formatted Data'!$A$2:$A$8269,O$2&amp;$B37,'Formatted Data'!$H$2:$H$8269)</f>
        <v>30100</v>
      </c>
      <c r="P37" s="1">
        <f>SUMIF('Formatted Data'!$A$2:$A$8269,P$2&amp;$B37,'Formatted Data'!$H$2:$H$8269)</f>
        <v>32586</v>
      </c>
      <c r="Q37" s="1">
        <f>SUMIF('Formatted Data'!$A$2:$A$8269,Q$2&amp;$B37,'Formatted Data'!$H$2:$H$8269)</f>
        <v>38213</v>
      </c>
    </row>
    <row r="38" spans="1:17">
      <c r="A38" s="21">
        <f ca="1">RANK(INDIRECT(Master!$B$4&amp;ROW(B38)),INDIRECT("$"&amp;Master!$B$4&amp;"$3:$"&amp;Master!$B$4&amp;"$54"),0)</f>
        <v>7</v>
      </c>
      <c r="B38" t="s">
        <v>42</v>
      </c>
      <c r="C38" s="1">
        <f>SUMIF('Formatted Data'!$A$2:$A$8269,C$2&amp;$B38,'Formatted Data'!$D$2:$D$8269)</f>
        <v>11405101</v>
      </c>
      <c r="D38" s="1">
        <f>SUMIF('Formatted Data'!$A$2:$A$8269,D$2&amp;$B38,'Formatted Data'!$D$2:$D$8269)</f>
        <v>11418944</v>
      </c>
      <c r="E38" s="1">
        <f>SUMIF('Formatted Data'!$A$2:$A$8269,E$2&amp;$B38,'Formatted Data'!$D$2:$D$8269)</f>
        <v>11414635</v>
      </c>
      <c r="G38" s="1">
        <f>SUMIF('Formatted Data'!$A$2:$A$8269,G$2&amp;$B38,'Formatted Data'!$E$2:$E$8269)</f>
        <v>9745227</v>
      </c>
      <c r="H38" s="1">
        <f>SUMIF('Formatted Data'!$A$2:$A$8269,H$2&amp;$B38,'Formatted Data'!$E$2:$E$8269)</f>
        <v>9764366</v>
      </c>
      <c r="I38" s="1">
        <f>SUMIF('Formatted Data'!$A$2:$A$8269,I$2&amp;$B38,'Formatted Data'!$E$2:$E$8269)</f>
        <v>9735390</v>
      </c>
      <c r="K38" s="1">
        <f>SUMIF('Formatted Data'!$A$2:$A$8269,K$2&amp;$B38,'Formatted Data'!$F$2:$F$8269)</f>
        <v>1453401</v>
      </c>
      <c r="L38" s="1">
        <f>SUMIF('Formatted Data'!$A$2:$A$8269,L$2&amp;$B38,'Formatted Data'!$F$2:$F$8269)</f>
        <v>1425709</v>
      </c>
      <c r="M38" s="1">
        <f>SUMIF('Formatted Data'!$A$2:$A$8269,M$2&amp;$B38,'Formatted Data'!$F$2:$F$8269)</f>
        <v>1440815</v>
      </c>
      <c r="O38" s="1">
        <f>SUMIF('Formatted Data'!$A$2:$A$8269,O$2&amp;$B38,'Formatted Data'!$H$2:$H$8269)</f>
        <v>174773</v>
      </c>
      <c r="P38" s="1">
        <f>SUMIF('Formatted Data'!$A$2:$A$8269,P$2&amp;$B38,'Formatted Data'!$H$2:$H$8269)</f>
        <v>193385</v>
      </c>
      <c r="Q38" s="1">
        <f>SUMIF('Formatted Data'!$A$2:$A$8269,Q$2&amp;$B38,'Formatted Data'!$H$2:$H$8269)</f>
        <v>197794</v>
      </c>
    </row>
    <row r="39" spans="1:17">
      <c r="A39" s="21">
        <f ca="1">RANK(INDIRECT(Master!$B$4&amp;ROW(B39)),INDIRECT("$"&amp;Master!$B$4&amp;"$3:$"&amp;Master!$B$4&amp;"$54"),0)</f>
        <v>30</v>
      </c>
      <c r="B39" t="s">
        <v>43</v>
      </c>
      <c r="C39" s="1">
        <f>SUMIF('Formatted Data'!$A$2:$A$8269,C$2&amp;$B39,'Formatted Data'!$D$2:$D$8269)</f>
        <v>3716264</v>
      </c>
      <c r="D39" s="1">
        <f>SUMIF('Formatted Data'!$A$2:$A$8269,D$2&amp;$B39,'Formatted Data'!$D$2:$D$8269)</f>
        <v>3742698</v>
      </c>
      <c r="E39" s="1">
        <f>SUMIF('Formatted Data'!$A$2:$A$8269,E$2&amp;$B39,'Formatted Data'!$D$2:$D$8269)</f>
        <v>3762311</v>
      </c>
      <c r="G39" s="1">
        <f>SUMIF('Formatted Data'!$A$2:$A$8269,G$2&amp;$B39,'Formatted Data'!$E$2:$E$8269)</f>
        <v>3065497</v>
      </c>
      <c r="H39" s="1">
        <f>SUMIF('Formatted Data'!$A$2:$A$8269,H$2&amp;$B39,'Formatted Data'!$E$2:$E$8269)</f>
        <v>3089041</v>
      </c>
      <c r="I39" s="1">
        <f>SUMIF('Formatted Data'!$A$2:$A$8269,I$2&amp;$B39,'Formatted Data'!$E$2:$E$8269)</f>
        <v>3107367</v>
      </c>
      <c r="K39" s="1">
        <f>SUMIF('Formatted Data'!$A$2:$A$8269,K$2&amp;$B39,'Formatted Data'!$F$2:$F$8269)</f>
        <v>528824</v>
      </c>
      <c r="L39" s="1">
        <f>SUMIF('Formatted Data'!$A$2:$A$8269,L$2&amp;$B39,'Formatted Data'!$F$2:$F$8269)</f>
        <v>528498</v>
      </c>
      <c r="M39" s="1">
        <f>SUMIF('Formatted Data'!$A$2:$A$8269,M$2&amp;$B39,'Formatted Data'!$F$2:$F$8269)</f>
        <v>531347</v>
      </c>
      <c r="O39" s="1">
        <f>SUMIF('Formatted Data'!$A$2:$A$8269,O$2&amp;$B39,'Formatted Data'!$H$2:$H$8269)</f>
        <v>106720</v>
      </c>
      <c r="P39" s="1">
        <f>SUMIF('Formatted Data'!$A$2:$A$8269,P$2&amp;$B39,'Formatted Data'!$H$2:$H$8269)</f>
        <v>108983</v>
      </c>
      <c r="Q39" s="1">
        <f>SUMIF('Formatted Data'!$A$2:$A$8269,Q$2&amp;$B39,'Formatted Data'!$H$2:$H$8269)</f>
        <v>108972</v>
      </c>
    </row>
    <row r="40" spans="1:17">
      <c r="A40" s="21">
        <f ca="1">RANK(INDIRECT(Master!$B$4&amp;ROW(B40)),INDIRECT("$"&amp;Master!$B$4&amp;"$3:$"&amp;Master!$B$4&amp;"$54"),0)</f>
        <v>28</v>
      </c>
      <c r="B40" t="s">
        <v>44</v>
      </c>
      <c r="C40" s="1">
        <f>SUMIF('Formatted Data'!$A$2:$A$8269,C$2&amp;$B40,'Formatted Data'!$D$2:$D$8269)</f>
        <v>3794008</v>
      </c>
      <c r="D40" s="1">
        <f>SUMIF('Formatted Data'!$A$2:$A$8269,D$2&amp;$B40,'Formatted Data'!$D$2:$D$8269)</f>
        <v>3828714</v>
      </c>
      <c r="E40" s="1">
        <f>SUMIF('Formatted Data'!$A$2:$A$8269,E$2&amp;$B40,'Formatted Data'!$D$2:$D$8269)</f>
        <v>3857465</v>
      </c>
      <c r="G40" s="1">
        <f>SUMIF('Formatted Data'!$A$2:$A$8269,G$2&amp;$B40,'Formatted Data'!$E$2:$E$8269)</f>
        <v>3110896</v>
      </c>
      <c r="H40" s="1">
        <f>SUMIF('Formatted Data'!$A$2:$A$8269,H$2&amp;$B40,'Formatted Data'!$E$2:$E$8269)</f>
        <v>3128121</v>
      </c>
      <c r="I40" s="1">
        <f>SUMIF('Formatted Data'!$A$2:$A$8269,I$2&amp;$B40,'Formatted Data'!$E$2:$E$8269)</f>
        <v>3158450</v>
      </c>
      <c r="K40" s="1">
        <f>SUMIF('Formatted Data'!$A$2:$A$8269,K$2&amp;$B40,'Formatted Data'!$F$2:$F$8269)</f>
        <v>545841</v>
      </c>
      <c r="L40" s="1">
        <f>SUMIF('Formatted Data'!$A$2:$A$8269,L$2&amp;$B40,'Formatted Data'!$F$2:$F$8269)</f>
        <v>549332</v>
      </c>
      <c r="M40" s="1">
        <f>SUMIF('Formatted Data'!$A$2:$A$8269,M$2&amp;$B40,'Formatted Data'!$F$2:$F$8269)</f>
        <v>560673</v>
      </c>
      <c r="O40" s="1">
        <f>SUMIF('Formatted Data'!$A$2:$A$8269,O$2&amp;$B40,'Formatted Data'!$H$2:$H$8269)</f>
        <v>117521</v>
      </c>
      <c r="P40" s="1">
        <f>SUMIF('Formatted Data'!$A$2:$A$8269,P$2&amp;$B40,'Formatted Data'!$H$2:$H$8269)</f>
        <v>127910</v>
      </c>
      <c r="Q40" s="1">
        <f>SUMIF('Formatted Data'!$A$2:$A$8269,Q$2&amp;$B40,'Formatted Data'!$H$2:$H$8269)</f>
        <v>119077</v>
      </c>
    </row>
    <row r="41" spans="1:17">
      <c r="A41" s="21">
        <f ca="1">RANK(INDIRECT(Master!$B$4&amp;ROW(B41)),INDIRECT("$"&amp;Master!$B$4&amp;"$3:$"&amp;Master!$B$4&amp;"$54"),0)</f>
        <v>5</v>
      </c>
      <c r="B41" t="s">
        <v>45</v>
      </c>
      <c r="C41" s="1">
        <f>SUMIF('Formatted Data'!$A$2:$A$8269,C$2&amp;$B41,'Formatted Data'!$D$2:$D$8269)</f>
        <v>12577555</v>
      </c>
      <c r="D41" s="1">
        <f>SUMIF('Formatted Data'!$A$2:$A$8269,D$2&amp;$B41,'Formatted Data'!$D$2:$D$8269)</f>
        <v>12610486</v>
      </c>
      <c r="E41" s="1">
        <f>SUMIF('Formatted Data'!$A$2:$A$8269,E$2&amp;$B41,'Formatted Data'!$D$2:$D$8269)</f>
        <v>12630082</v>
      </c>
      <c r="G41" s="1">
        <f>SUMIF('Formatted Data'!$A$2:$A$8269,G$2&amp;$B41,'Formatted Data'!$E$2:$E$8269)</f>
        <v>11053022</v>
      </c>
      <c r="H41" s="1">
        <f>SUMIF('Formatted Data'!$A$2:$A$8269,H$2&amp;$B41,'Formatted Data'!$E$2:$E$8269)</f>
        <v>11099077</v>
      </c>
      <c r="I41" s="1">
        <f>SUMIF('Formatted Data'!$A$2:$A$8269,I$2&amp;$B41,'Formatted Data'!$E$2:$E$8269)</f>
        <v>11107110</v>
      </c>
      <c r="K41" s="1">
        <f>SUMIF('Formatted Data'!$A$2:$A$8269,K$2&amp;$B41,'Formatted Data'!$F$2:$F$8269)</f>
        <v>1239199</v>
      </c>
      <c r="L41" s="1">
        <f>SUMIF('Formatted Data'!$A$2:$A$8269,L$2&amp;$B41,'Formatted Data'!$F$2:$F$8269)</f>
        <v>1224564</v>
      </c>
      <c r="M41" s="1">
        <f>SUMIF('Formatted Data'!$A$2:$A$8269,M$2&amp;$B41,'Formatted Data'!$F$2:$F$8269)</f>
        <v>1252378</v>
      </c>
      <c r="O41" s="1">
        <f>SUMIF('Formatted Data'!$A$2:$A$8269,O$2&amp;$B41,'Formatted Data'!$H$2:$H$8269)</f>
        <v>241855</v>
      </c>
      <c r="P41" s="1">
        <f>SUMIF('Formatted Data'!$A$2:$A$8269,P$2&amp;$B41,'Formatted Data'!$H$2:$H$8269)</f>
        <v>237014</v>
      </c>
      <c r="Q41" s="1">
        <f>SUMIF('Formatted Data'!$A$2:$A$8269,Q$2&amp;$B41,'Formatted Data'!$H$2:$H$8269)</f>
        <v>223347</v>
      </c>
    </row>
    <row r="42" spans="1:17">
      <c r="A42" s="21">
        <f ca="1">RANK(INDIRECT(Master!$B$4&amp;ROW(B42)),INDIRECT("$"&amp;Master!$B$4&amp;"$3:$"&amp;Master!$B$4&amp;"$54"),0)</f>
        <v>44</v>
      </c>
      <c r="B42" t="s">
        <v>46</v>
      </c>
      <c r="C42" s="1">
        <f>SUMIF('Formatted Data'!$A$2:$A$8269,C$2&amp;$B42,'Formatted Data'!$D$2:$D$8269)</f>
        <v>1042240</v>
      </c>
      <c r="D42" s="1">
        <f>SUMIF('Formatted Data'!$A$2:$A$8269,D$2&amp;$B42,'Formatted Data'!$D$2:$D$8269)</f>
        <v>1040022</v>
      </c>
      <c r="E42" s="1">
        <f>SUMIF('Formatted Data'!$A$2:$A$8269,E$2&amp;$B42,'Formatted Data'!$D$2:$D$8269)</f>
        <v>1040527</v>
      </c>
      <c r="G42" s="1">
        <f>SUMIF('Formatted Data'!$A$2:$A$8269,G$2&amp;$B42,'Formatted Data'!$E$2:$E$8269)</f>
        <v>900283</v>
      </c>
      <c r="H42" s="1">
        <f>SUMIF('Formatted Data'!$A$2:$A$8269,H$2&amp;$B42,'Formatted Data'!$E$2:$E$8269)</f>
        <v>903786</v>
      </c>
      <c r="I42" s="1">
        <f>SUMIF('Formatted Data'!$A$2:$A$8269,I$2&amp;$B42,'Formatted Data'!$E$2:$E$8269)</f>
        <v>899551</v>
      </c>
      <c r="K42" s="1">
        <f>SUMIF('Formatted Data'!$A$2:$A$8269,K$2&amp;$B42,'Formatted Data'!$F$2:$F$8269)</f>
        <v>99603</v>
      </c>
      <c r="L42" s="1">
        <f>SUMIF('Formatted Data'!$A$2:$A$8269,L$2&amp;$B42,'Formatted Data'!$F$2:$F$8269)</f>
        <v>101689</v>
      </c>
      <c r="M42" s="1">
        <f>SUMIF('Formatted Data'!$A$2:$A$8269,M$2&amp;$B42,'Formatted Data'!$F$2:$F$8269)</f>
        <v>101165</v>
      </c>
      <c r="O42" s="1">
        <f>SUMIF('Formatted Data'!$A$2:$A$8269,O$2&amp;$B42,'Formatted Data'!$H$2:$H$8269)</f>
        <v>32335</v>
      </c>
      <c r="P42" s="1">
        <f>SUMIF('Formatted Data'!$A$2:$A$8269,P$2&amp;$B42,'Formatted Data'!$H$2:$H$8269)</f>
        <v>27062</v>
      </c>
      <c r="Q42" s="1">
        <f>SUMIF('Formatted Data'!$A$2:$A$8269,Q$2&amp;$B42,'Formatted Data'!$H$2:$H$8269)</f>
        <v>33562</v>
      </c>
    </row>
    <row r="43" spans="1:17">
      <c r="A43" s="21">
        <f ca="1">RANK(INDIRECT(Master!$B$4&amp;ROW(B43)),INDIRECT("$"&amp;Master!$B$4&amp;"$3:$"&amp;Master!$B$4&amp;"$54"),0)</f>
        <v>24</v>
      </c>
      <c r="B43" t="s">
        <v>47</v>
      </c>
      <c r="C43" s="1">
        <f>SUMIF('Formatted Data'!$A$2:$A$8269,C$2&amp;$B43,'Formatted Data'!$D$2:$D$8269)</f>
        <v>4577399</v>
      </c>
      <c r="D43" s="1">
        <f>SUMIF('Formatted Data'!$A$2:$A$8269,D$2&amp;$B43,'Formatted Data'!$D$2:$D$8269)</f>
        <v>4624180</v>
      </c>
      <c r="E43" s="1">
        <f>SUMIF('Formatted Data'!$A$2:$A$8269,E$2&amp;$B43,'Formatted Data'!$D$2:$D$8269)</f>
        <v>4668886</v>
      </c>
      <c r="G43" s="1">
        <f>SUMIF('Formatted Data'!$A$2:$A$8269,G$2&amp;$B43,'Formatted Data'!$E$2:$E$8269)</f>
        <v>3870879</v>
      </c>
      <c r="H43" s="1">
        <f>SUMIF('Formatted Data'!$A$2:$A$8269,H$2&amp;$B43,'Formatted Data'!$E$2:$E$8269)</f>
        <v>3899705</v>
      </c>
      <c r="I43" s="1">
        <f>SUMIF('Formatted Data'!$A$2:$A$8269,I$2&amp;$B43,'Formatted Data'!$E$2:$E$8269)</f>
        <v>3929626</v>
      </c>
      <c r="K43" s="1">
        <f>SUMIF('Formatted Data'!$A$2:$A$8269,K$2&amp;$B43,'Formatted Data'!$F$2:$F$8269)</f>
        <v>537961</v>
      </c>
      <c r="L43" s="1">
        <f>SUMIF('Formatted Data'!$A$2:$A$8269,L$2&amp;$B43,'Formatted Data'!$F$2:$F$8269)</f>
        <v>546666</v>
      </c>
      <c r="M43" s="1">
        <f>SUMIF('Formatted Data'!$A$2:$A$8269,M$2&amp;$B43,'Formatted Data'!$F$2:$F$8269)</f>
        <v>564350</v>
      </c>
      <c r="O43" s="1">
        <f>SUMIF('Formatted Data'!$A$2:$A$8269,O$2&amp;$B43,'Formatted Data'!$H$2:$H$8269)</f>
        <v>152710</v>
      </c>
      <c r="P43" s="1">
        <f>SUMIF('Formatted Data'!$A$2:$A$8269,P$2&amp;$B43,'Formatted Data'!$H$2:$H$8269)</f>
        <v>159810</v>
      </c>
      <c r="Q43" s="1">
        <f>SUMIF('Formatted Data'!$A$2:$A$8269,Q$2&amp;$B43,'Formatted Data'!$H$2:$H$8269)</f>
        <v>157775</v>
      </c>
    </row>
    <row r="44" spans="1:17">
      <c r="A44" s="21">
        <f ca="1">RANK(INDIRECT(Master!$B$4&amp;ROW(B44)),INDIRECT("$"&amp;Master!$B$4&amp;"$3:$"&amp;Master!$B$4&amp;"$54"),0)</f>
        <v>47</v>
      </c>
      <c r="B44" t="s">
        <v>48</v>
      </c>
      <c r="C44" s="1">
        <f>SUMIF('Formatted Data'!$A$2:$A$8269,C$2&amp;$B44,'Formatted Data'!$D$2:$D$8269)</f>
        <v>805616</v>
      </c>
      <c r="D44" s="1">
        <f>SUMIF('Formatted Data'!$A$2:$A$8269,D$2&amp;$B44,'Formatted Data'!$D$2:$D$8269)</f>
        <v>814175</v>
      </c>
      <c r="E44" s="1">
        <f>SUMIF('Formatted Data'!$A$2:$A$8269,E$2&amp;$B44,'Formatted Data'!$D$2:$D$8269)</f>
        <v>821669</v>
      </c>
      <c r="G44" s="1">
        <f>SUMIF('Formatted Data'!$A$2:$A$8269,G$2&amp;$B44,'Formatted Data'!$E$2:$E$8269)</f>
        <v>680993</v>
      </c>
      <c r="H44" s="1">
        <f>SUMIF('Formatted Data'!$A$2:$A$8269,H$2&amp;$B44,'Formatted Data'!$E$2:$E$8269)</f>
        <v>688436</v>
      </c>
      <c r="I44" s="1">
        <f>SUMIF('Formatted Data'!$A$2:$A$8269,I$2&amp;$B44,'Formatted Data'!$E$2:$E$8269)</f>
        <v>676014</v>
      </c>
      <c r="K44" s="1">
        <f>SUMIF('Formatted Data'!$A$2:$A$8269,K$2&amp;$B44,'Formatted Data'!$F$2:$F$8269)</f>
        <v>96805</v>
      </c>
      <c r="L44" s="1">
        <f>SUMIF('Formatted Data'!$A$2:$A$8269,L$2&amp;$B44,'Formatted Data'!$F$2:$F$8269)</f>
        <v>94655</v>
      </c>
      <c r="M44" s="1">
        <f>SUMIF('Formatted Data'!$A$2:$A$8269,M$2&amp;$B44,'Formatted Data'!$F$2:$F$8269)</f>
        <v>115606</v>
      </c>
      <c r="O44" s="1">
        <f>SUMIF('Formatted Data'!$A$2:$A$8269,O$2&amp;$B44,'Formatted Data'!$H$2:$H$8269)</f>
        <v>25777</v>
      </c>
      <c r="P44" s="1">
        <f>SUMIF('Formatted Data'!$A$2:$A$8269,P$2&amp;$B44,'Formatted Data'!$H$2:$H$8269)</f>
        <v>27506</v>
      </c>
      <c r="Q44" s="1">
        <f>SUMIF('Formatted Data'!$A$2:$A$8269,Q$2&amp;$B44,'Formatted Data'!$H$2:$H$8269)</f>
        <v>26185</v>
      </c>
    </row>
    <row r="45" spans="1:17">
      <c r="A45" s="21">
        <f ca="1">RANK(INDIRECT(Master!$B$4&amp;ROW(B45)),INDIRECT("$"&amp;Master!$B$4&amp;"$3:$"&amp;Master!$B$4&amp;"$54"),0)</f>
        <v>16</v>
      </c>
      <c r="B45" t="s">
        <v>49</v>
      </c>
      <c r="C45" s="1">
        <f>SUMIF('Formatted Data'!$A$2:$A$8269,C$2&amp;$B45,'Formatted Data'!$D$2:$D$8269)</f>
        <v>6282706</v>
      </c>
      <c r="D45" s="1">
        <f>SUMIF('Formatted Data'!$A$2:$A$8269,D$2&amp;$B45,'Formatted Data'!$D$2:$D$8269)</f>
        <v>6333466</v>
      </c>
      <c r="E45" s="1">
        <f>SUMIF('Formatted Data'!$A$2:$A$8269,E$2&amp;$B45,'Formatted Data'!$D$2:$D$8269)</f>
        <v>6378278</v>
      </c>
      <c r="G45" s="1">
        <f>SUMIF('Formatted Data'!$A$2:$A$8269,G$2&amp;$B45,'Formatted Data'!$E$2:$E$8269)</f>
        <v>5299496</v>
      </c>
      <c r="H45" s="1">
        <f>SUMIF('Formatted Data'!$A$2:$A$8269,H$2&amp;$B45,'Formatted Data'!$E$2:$E$8269)</f>
        <v>5342978</v>
      </c>
      <c r="I45" s="1">
        <f>SUMIF('Formatted Data'!$A$2:$A$8269,I$2&amp;$B45,'Formatted Data'!$E$2:$E$8269)</f>
        <v>5396833</v>
      </c>
      <c r="K45" s="1">
        <f>SUMIF('Formatted Data'!$A$2:$A$8269,K$2&amp;$B45,'Formatted Data'!$F$2:$F$8269)</f>
        <v>801355</v>
      </c>
      <c r="L45" s="1">
        <f>SUMIF('Formatted Data'!$A$2:$A$8269,L$2&amp;$B45,'Formatted Data'!$F$2:$F$8269)</f>
        <v>794556</v>
      </c>
      <c r="M45" s="1">
        <f>SUMIF('Formatted Data'!$A$2:$A$8269,M$2&amp;$B45,'Formatted Data'!$F$2:$F$8269)</f>
        <v>783077</v>
      </c>
      <c r="O45" s="1">
        <f>SUMIF('Formatted Data'!$A$2:$A$8269,O$2&amp;$B45,'Formatted Data'!$H$2:$H$8269)</f>
        <v>159778</v>
      </c>
      <c r="P45" s="1">
        <f>SUMIF('Formatted Data'!$A$2:$A$8269,P$2&amp;$B45,'Formatted Data'!$H$2:$H$8269)</f>
        <v>172052</v>
      </c>
      <c r="Q45" s="1">
        <f>SUMIF('Formatted Data'!$A$2:$A$8269,Q$2&amp;$B45,'Formatted Data'!$H$2:$H$8269)</f>
        <v>177815</v>
      </c>
    </row>
    <row r="46" spans="1:17">
      <c r="A46" s="21">
        <f ca="1">RANK(INDIRECT(Master!$B$4&amp;ROW(B46)),INDIRECT("$"&amp;Master!$B$4&amp;"$3:$"&amp;Master!$B$4&amp;"$54"),0)</f>
        <v>2</v>
      </c>
      <c r="B46" t="s">
        <v>50</v>
      </c>
      <c r="C46" s="1">
        <f>SUMIF('Formatted Data'!$A$2:$A$8269,C$2&amp;$B46,'Formatted Data'!$D$2:$D$8269)</f>
        <v>24899075</v>
      </c>
      <c r="D46" s="1">
        <f>SUMIF('Formatted Data'!$A$2:$A$8269,D$2&amp;$B46,'Formatted Data'!$D$2:$D$8269)</f>
        <v>25327104</v>
      </c>
      <c r="E46" s="1">
        <f>SUMIF('Formatted Data'!$A$2:$A$8269,E$2&amp;$B46,'Formatted Data'!$D$2:$D$8269)</f>
        <v>25711791</v>
      </c>
      <c r="G46" s="1">
        <f>SUMIF('Formatted Data'!$A$2:$A$8269,G$2&amp;$B46,'Formatted Data'!$E$2:$E$8269)</f>
        <v>20500156</v>
      </c>
      <c r="H46" s="1">
        <f>SUMIF('Formatted Data'!$A$2:$A$8269,H$2&amp;$B46,'Formatted Data'!$E$2:$E$8269)</f>
        <v>20984855</v>
      </c>
      <c r="I46" s="1">
        <f>SUMIF('Formatted Data'!$A$2:$A$8269,I$2&amp;$B46,'Formatted Data'!$E$2:$E$8269)</f>
        <v>21354247</v>
      </c>
      <c r="K46" s="1">
        <f>SUMIF('Formatted Data'!$A$2:$A$8269,K$2&amp;$B46,'Formatted Data'!$F$2:$F$8269)</f>
        <v>3740344</v>
      </c>
      <c r="L46" s="1">
        <f>SUMIF('Formatted Data'!$A$2:$A$8269,L$2&amp;$B46,'Formatted Data'!$F$2:$F$8269)</f>
        <v>3648260</v>
      </c>
      <c r="M46" s="1">
        <f>SUMIF('Formatted Data'!$A$2:$A$8269,M$2&amp;$B46,'Formatted Data'!$F$2:$F$8269)</f>
        <v>3656070</v>
      </c>
      <c r="O46" s="1">
        <f>SUMIF('Formatted Data'!$A$2:$A$8269,O$2&amp;$B46,'Formatted Data'!$H$2:$H$8269)</f>
        <v>490738</v>
      </c>
      <c r="P46" s="1">
        <f>SUMIF('Formatted Data'!$A$2:$A$8269,P$2&amp;$B46,'Formatted Data'!$H$2:$H$8269)</f>
        <v>519951</v>
      </c>
      <c r="Q46" s="1">
        <f>SUMIF('Formatted Data'!$A$2:$A$8269,Q$2&amp;$B46,'Formatted Data'!$H$2:$H$8269)</f>
        <v>512187</v>
      </c>
    </row>
    <row r="47" spans="1:17">
      <c r="A47" s="21">
        <f ca="1">RANK(INDIRECT(Master!$B$4&amp;ROW(B47)),INDIRECT("$"&amp;Master!$B$4&amp;"$3:$"&amp;Master!$B$4&amp;"$54"),0)</f>
        <v>35</v>
      </c>
      <c r="B47" t="s">
        <v>51</v>
      </c>
      <c r="C47" s="1">
        <f>SUMIF('Formatted Data'!$A$2:$A$8269,C$2&amp;$B47,'Formatted Data'!$D$2:$D$8269)</f>
        <v>2724064</v>
      </c>
      <c r="D47" s="1">
        <f>SUMIF('Formatted Data'!$A$2:$A$8269,D$2&amp;$B47,'Formatted Data'!$D$2:$D$8269)</f>
        <v>2769627</v>
      </c>
      <c r="E47" s="1">
        <f>SUMIF('Formatted Data'!$A$2:$A$8269,E$2&amp;$B47,'Formatted Data'!$D$2:$D$8269)</f>
        <v>2805440</v>
      </c>
      <c r="G47" s="1">
        <f>SUMIF('Formatted Data'!$A$2:$A$8269,G$2&amp;$B47,'Formatted Data'!$E$2:$E$8269)</f>
        <v>2240636</v>
      </c>
      <c r="H47" s="1">
        <f>SUMIF('Formatted Data'!$A$2:$A$8269,H$2&amp;$B47,'Formatted Data'!$E$2:$E$8269)</f>
        <v>2295961</v>
      </c>
      <c r="I47" s="1">
        <f>SUMIF('Formatted Data'!$A$2:$A$8269,I$2&amp;$B47,'Formatted Data'!$E$2:$E$8269)</f>
        <v>2324019</v>
      </c>
      <c r="K47" s="1">
        <f>SUMIF('Formatted Data'!$A$2:$A$8269,K$2&amp;$B47,'Formatted Data'!$F$2:$F$8269)</f>
        <v>388410</v>
      </c>
      <c r="L47" s="1">
        <f>SUMIF('Formatted Data'!$A$2:$A$8269,L$2&amp;$B47,'Formatted Data'!$F$2:$F$8269)</f>
        <v>373984</v>
      </c>
      <c r="M47" s="1">
        <f>SUMIF('Formatted Data'!$A$2:$A$8269,M$2&amp;$B47,'Formatted Data'!$F$2:$F$8269)</f>
        <v>373980</v>
      </c>
      <c r="O47" s="1">
        <f>SUMIF('Formatted Data'!$A$2:$A$8269,O$2&amp;$B47,'Formatted Data'!$H$2:$H$8269)</f>
        <v>78163</v>
      </c>
      <c r="P47" s="1">
        <f>SUMIF('Formatted Data'!$A$2:$A$8269,P$2&amp;$B47,'Formatted Data'!$H$2:$H$8269)</f>
        <v>85217</v>
      </c>
      <c r="Q47" s="1">
        <f>SUMIF('Formatted Data'!$A$2:$A$8269,Q$2&amp;$B47,'Formatted Data'!$H$2:$H$8269)</f>
        <v>88109</v>
      </c>
    </row>
    <row r="48" spans="1:17">
      <c r="A48" s="21">
        <f ca="1">RANK(INDIRECT(Master!$B$4&amp;ROW(B48)),INDIRECT("$"&amp;Master!$B$4&amp;"$3:$"&amp;Master!$B$4&amp;"$54"),0)</f>
        <v>50</v>
      </c>
      <c r="B48" t="s">
        <v>52</v>
      </c>
      <c r="C48" s="1">
        <f>SUMIF('Formatted Data'!$A$2:$A$8269,C$2&amp;$B48,'Formatted Data'!$D$2:$D$8269)</f>
        <v>619363</v>
      </c>
      <c r="D48" s="1">
        <f>SUMIF('Formatted Data'!$A$2:$A$8269,D$2&amp;$B48,'Formatted Data'!$D$2:$D$8269)</f>
        <v>621354</v>
      </c>
      <c r="E48" s="1">
        <f>SUMIF('Formatted Data'!$A$2:$A$8269,E$2&amp;$B48,'Formatted Data'!$D$2:$D$8269)</f>
        <v>620224</v>
      </c>
      <c r="G48" s="1">
        <f>SUMIF('Formatted Data'!$A$2:$A$8269,G$2&amp;$B48,'Formatted Data'!$E$2:$E$8269)</f>
        <v>534975</v>
      </c>
      <c r="H48" s="1">
        <f>SUMIF('Formatted Data'!$A$2:$A$8269,H$2&amp;$B48,'Formatted Data'!$E$2:$E$8269)</f>
        <v>537304</v>
      </c>
      <c r="I48" s="1">
        <f>SUMIF('Formatted Data'!$A$2:$A$8269,I$2&amp;$B48,'Formatted Data'!$E$2:$E$8269)</f>
        <v>532237</v>
      </c>
      <c r="K48" s="1">
        <f>SUMIF('Formatted Data'!$A$2:$A$8269,K$2&amp;$B48,'Formatted Data'!$F$2:$F$8269)</f>
        <v>59032</v>
      </c>
      <c r="L48" s="1">
        <f>SUMIF('Formatted Data'!$A$2:$A$8269,L$2&amp;$B48,'Formatted Data'!$F$2:$F$8269)</f>
        <v>60719</v>
      </c>
      <c r="M48" s="1">
        <f>SUMIF('Formatted Data'!$A$2:$A$8269,M$2&amp;$B48,'Formatted Data'!$F$2:$F$8269)</f>
        <v>61242</v>
      </c>
      <c r="O48" s="1">
        <f>SUMIF('Formatted Data'!$A$2:$A$8269,O$2&amp;$B48,'Formatted Data'!$H$2:$H$8269)</f>
        <v>22529</v>
      </c>
      <c r="P48" s="1">
        <f>SUMIF('Formatted Data'!$A$2:$A$8269,P$2&amp;$B48,'Formatted Data'!$H$2:$H$8269)</f>
        <v>20482</v>
      </c>
      <c r="Q48" s="1">
        <f>SUMIF('Formatted Data'!$A$2:$A$8269,Q$2&amp;$B48,'Formatted Data'!$H$2:$H$8269)</f>
        <v>24431</v>
      </c>
    </row>
    <row r="49" spans="1:26">
      <c r="A49" s="21">
        <f ca="1">RANK(INDIRECT(Master!$B$4&amp;ROW(B49)),INDIRECT("$"&amp;Master!$B$4&amp;"$3:$"&amp;Master!$B$4&amp;"$54"),0)</f>
        <v>12</v>
      </c>
      <c r="B49" t="s">
        <v>53</v>
      </c>
      <c r="C49" s="1">
        <f>SUMIF('Formatted Data'!$A$2:$A$8269,C$2&amp;$B49,'Formatted Data'!$D$2:$D$8269)</f>
        <v>7930773</v>
      </c>
      <c r="D49" s="1">
        <f>SUMIF('Formatted Data'!$A$2:$A$8269,D$2&amp;$B49,'Formatted Data'!$D$2:$D$8269)</f>
        <v>7996552</v>
      </c>
      <c r="E49" s="1">
        <f>SUMIF('Formatted Data'!$A$2:$A$8269,E$2&amp;$B49,'Formatted Data'!$D$2:$D$8269)</f>
        <v>8085389</v>
      </c>
      <c r="G49" s="1">
        <f>SUMIF('Formatted Data'!$A$2:$A$8269,G$2&amp;$B49,'Formatted Data'!$E$2:$E$8269)</f>
        <v>6752310</v>
      </c>
      <c r="H49" s="1">
        <f>SUMIF('Formatted Data'!$A$2:$A$8269,H$2&amp;$B49,'Formatted Data'!$E$2:$E$8269)</f>
        <v>6789620</v>
      </c>
      <c r="I49" s="1">
        <f>SUMIF('Formatted Data'!$A$2:$A$8269,I$2&amp;$B49,'Formatted Data'!$E$2:$E$8269)</f>
        <v>6857430</v>
      </c>
      <c r="K49" s="1">
        <f>SUMIF('Formatted Data'!$A$2:$A$8269,K$2&amp;$B49,'Formatted Data'!$F$2:$F$8269)</f>
        <v>870491</v>
      </c>
      <c r="L49" s="1">
        <f>SUMIF('Formatted Data'!$A$2:$A$8269,L$2&amp;$B49,'Formatted Data'!$F$2:$F$8269)</f>
        <v>889751</v>
      </c>
      <c r="M49" s="1">
        <f>SUMIF('Formatted Data'!$A$2:$A$8269,M$2&amp;$B49,'Formatted Data'!$F$2:$F$8269)</f>
        <v>915242</v>
      </c>
      <c r="O49" s="1">
        <f>SUMIF('Formatted Data'!$A$2:$A$8269,O$2&amp;$B49,'Formatted Data'!$H$2:$H$8269)</f>
        <v>260813</v>
      </c>
      <c r="P49" s="1">
        <f>SUMIF('Formatted Data'!$A$2:$A$8269,P$2&amp;$B49,'Formatted Data'!$H$2:$H$8269)</f>
        <v>258352</v>
      </c>
      <c r="Q49" s="1">
        <f>SUMIF('Formatted Data'!$A$2:$A$8269,Q$2&amp;$B49,'Formatted Data'!$H$2:$H$8269)</f>
        <v>251169</v>
      </c>
    </row>
    <row r="50" spans="1:26">
      <c r="A50" s="21">
        <f ca="1">RANK(INDIRECT(Master!$B$4&amp;ROW(B50)),INDIRECT("$"&amp;Master!$B$4&amp;"$3:$"&amp;Master!$B$4&amp;"$54"),0)</f>
        <v>14</v>
      </c>
      <c r="B50" t="s">
        <v>54</v>
      </c>
      <c r="C50" s="1">
        <f>SUMIF('Formatted Data'!$A$2:$A$8269,C$2&amp;$B50,'Formatted Data'!$D$2:$D$8269)</f>
        <v>6661321</v>
      </c>
      <c r="D50" s="1">
        <f>SUMIF('Formatted Data'!$A$2:$A$8269,D$2&amp;$B50,'Formatted Data'!$D$2:$D$8269)</f>
        <v>6748474</v>
      </c>
      <c r="E50" s="1">
        <f>SUMIF('Formatted Data'!$A$2:$A$8269,E$2&amp;$B50,'Formatted Data'!$D$2:$D$8269)</f>
        <v>6815763</v>
      </c>
      <c r="G50" s="1">
        <f>SUMIF('Formatted Data'!$A$2:$A$8269,G$2&amp;$B50,'Formatted Data'!$E$2:$E$8269)</f>
        <v>5464985</v>
      </c>
      <c r="H50" s="1">
        <f>SUMIF('Formatted Data'!$A$2:$A$8269,H$2&amp;$B50,'Formatted Data'!$E$2:$E$8269)</f>
        <v>5565069</v>
      </c>
      <c r="I50" s="1">
        <f>SUMIF('Formatted Data'!$A$2:$A$8269,I$2&amp;$B50,'Formatted Data'!$E$2:$E$8269)</f>
        <v>5648199</v>
      </c>
      <c r="K50" s="1">
        <f>SUMIF('Formatted Data'!$A$2:$A$8269,K$2&amp;$B50,'Formatted Data'!$F$2:$F$8269)</f>
        <v>946923</v>
      </c>
      <c r="L50" s="1">
        <f>SUMIF('Formatted Data'!$A$2:$A$8269,L$2&amp;$B50,'Formatted Data'!$F$2:$F$8269)</f>
        <v>919925</v>
      </c>
      <c r="M50" s="1">
        <f>SUMIF('Formatted Data'!$A$2:$A$8269,M$2&amp;$B50,'Formatted Data'!$F$2:$F$8269)</f>
        <v>904695</v>
      </c>
      <c r="O50" s="1">
        <f>SUMIF('Formatted Data'!$A$2:$A$8269,O$2&amp;$B50,'Formatted Data'!$H$2:$H$8269)</f>
        <v>191784</v>
      </c>
      <c r="P50" s="1">
        <f>SUMIF('Formatted Data'!$A$2:$A$8269,P$2&amp;$B50,'Formatted Data'!$H$2:$H$8269)</f>
        <v>209590</v>
      </c>
      <c r="Q50" s="1">
        <f>SUMIF('Formatted Data'!$A$2:$A$8269,Q$2&amp;$B50,'Formatted Data'!$H$2:$H$8269)</f>
        <v>216519</v>
      </c>
    </row>
    <row r="51" spans="1:26">
      <c r="A51" s="21">
        <f ca="1">RANK(INDIRECT(Master!$B$4&amp;ROW(B51)),INDIRECT("$"&amp;Master!$B$4&amp;"$3:$"&amp;Master!$B$4&amp;"$54"),0)</f>
        <v>38</v>
      </c>
      <c r="B51" t="s">
        <v>55</v>
      </c>
      <c r="C51" s="1">
        <f>SUMIF('Formatted Data'!$A$2:$A$8269,C$2&amp;$B51,'Formatted Data'!$D$2:$D$8269)</f>
        <v>1833535</v>
      </c>
      <c r="D51" s="1">
        <f>SUMIF('Formatted Data'!$A$2:$A$8269,D$2&amp;$B51,'Formatted Data'!$D$2:$D$8269)</f>
        <v>1836614</v>
      </c>
      <c r="E51" s="1">
        <f>SUMIF('Formatted Data'!$A$2:$A$8269,E$2&amp;$B51,'Formatted Data'!$D$2:$D$8269)</f>
        <v>1837518</v>
      </c>
      <c r="G51" s="1">
        <f>SUMIF('Formatted Data'!$A$2:$A$8269,G$2&amp;$B51,'Formatted Data'!$E$2:$E$8269)</f>
        <v>1625125</v>
      </c>
      <c r="H51" s="1">
        <f>SUMIF('Formatted Data'!$A$2:$A$8269,H$2&amp;$B51,'Formatted Data'!$E$2:$E$8269)</f>
        <v>1609110</v>
      </c>
      <c r="I51" s="1">
        <f>SUMIF('Formatted Data'!$A$2:$A$8269,I$2&amp;$B51,'Formatted Data'!$E$2:$E$8269)</f>
        <v>1613322</v>
      </c>
      <c r="K51" s="1">
        <f>SUMIF('Formatted Data'!$A$2:$A$8269,K$2&amp;$B51,'Formatted Data'!$F$2:$F$8269)</f>
        <v>166168</v>
      </c>
      <c r="L51" s="1">
        <f>SUMIF('Formatted Data'!$A$2:$A$8269,L$2&amp;$B51,'Formatted Data'!$F$2:$F$8269)</f>
        <v>172262</v>
      </c>
      <c r="M51" s="1">
        <f>SUMIF('Formatted Data'!$A$2:$A$8269,M$2&amp;$B51,'Formatted Data'!$F$2:$F$8269)</f>
        <v>174112</v>
      </c>
      <c r="O51" s="1">
        <f>SUMIF('Formatted Data'!$A$2:$A$8269,O$2&amp;$B51,'Formatted Data'!$H$2:$H$8269)</f>
        <v>39791</v>
      </c>
      <c r="P51" s="1">
        <f>SUMIF('Formatted Data'!$A$2:$A$8269,P$2&amp;$B51,'Formatted Data'!$H$2:$H$8269)</f>
        <v>50748</v>
      </c>
      <c r="Q51" s="1">
        <f>SUMIF('Formatted Data'!$A$2:$A$8269,Q$2&amp;$B51,'Formatted Data'!$H$2:$H$8269)</f>
        <v>47204</v>
      </c>
    </row>
    <row r="52" spans="1:26">
      <c r="A52" s="21">
        <f ca="1">RANK(INDIRECT(Master!$B$4&amp;ROW(B52)),INDIRECT("$"&amp;Master!$B$4&amp;"$3:$"&amp;Master!$B$4&amp;"$54"),0)</f>
        <v>20</v>
      </c>
      <c r="B52" t="s">
        <v>56</v>
      </c>
      <c r="C52" s="1">
        <f>SUMIF('Formatted Data'!$A$2:$A$8269,C$2&amp;$B52,'Formatted Data'!$D$2:$D$8269)</f>
        <v>5623196</v>
      </c>
      <c r="D52" s="1">
        <f>SUMIF('Formatted Data'!$A$2:$A$8269,D$2&amp;$B52,'Formatted Data'!$D$2:$D$8269)</f>
        <v>5647213</v>
      </c>
      <c r="E52" s="1">
        <f>SUMIF('Formatted Data'!$A$2:$A$8269,E$2&amp;$B52,'Formatted Data'!$D$2:$D$8269)</f>
        <v>5660677</v>
      </c>
      <c r="G52" s="1">
        <f>SUMIF('Formatted Data'!$A$2:$A$8269,G$2&amp;$B52,'Formatted Data'!$E$2:$E$8269)</f>
        <v>4824045</v>
      </c>
      <c r="H52" s="1">
        <f>SUMIF('Formatted Data'!$A$2:$A$8269,H$2&amp;$B52,'Formatted Data'!$E$2:$E$8269)</f>
        <v>4846550</v>
      </c>
      <c r="I52" s="1">
        <f>SUMIF('Formatted Data'!$A$2:$A$8269,I$2&amp;$B52,'Formatted Data'!$E$2:$E$8269)</f>
        <v>4849945</v>
      </c>
      <c r="K52" s="1">
        <f>SUMIF('Formatted Data'!$A$2:$A$8269,K$2&amp;$B52,'Formatted Data'!$F$2:$F$8269)</f>
        <v>691592</v>
      </c>
      <c r="L52" s="1">
        <f>SUMIF('Formatted Data'!$A$2:$A$8269,L$2&amp;$B52,'Formatted Data'!$F$2:$F$8269)</f>
        <v>675623</v>
      </c>
      <c r="M52" s="1">
        <f>SUMIF('Formatted Data'!$A$2:$A$8269,M$2&amp;$B52,'Formatted Data'!$F$2:$F$8269)</f>
        <v>693737</v>
      </c>
      <c r="O52" s="1">
        <f>SUMIF('Formatted Data'!$A$2:$A$8269,O$2&amp;$B52,'Formatted Data'!$H$2:$H$8269)</f>
        <v>93586</v>
      </c>
      <c r="P52" s="1">
        <f>SUMIF('Formatted Data'!$A$2:$A$8269,P$2&amp;$B52,'Formatted Data'!$H$2:$H$8269)</f>
        <v>110167</v>
      </c>
      <c r="Q52" s="1">
        <f>SUMIF('Formatted Data'!$A$2:$A$8269,Q$2&amp;$B52,'Formatted Data'!$H$2:$H$8269)</f>
        <v>100167</v>
      </c>
    </row>
    <row r="53" spans="1:26">
      <c r="A53" s="21">
        <f ca="1">RANK(INDIRECT(Master!$B$4&amp;ROW(B53)),INDIRECT("$"&amp;Master!$B$4&amp;"$3:$"&amp;Master!$B$4&amp;"$54"),0)</f>
        <v>52</v>
      </c>
      <c r="B53" t="s">
        <v>57</v>
      </c>
      <c r="C53" s="1">
        <f>SUMIF('Formatted Data'!$A$2:$A$8269,C$2&amp;$B53,'Formatted Data'!$D$2:$D$8269)</f>
        <v>556954</v>
      </c>
      <c r="D53" s="1">
        <f>SUMIF('Formatted Data'!$A$2:$A$8269,D$2&amp;$B53,'Formatted Data'!$D$2:$D$8269)</f>
        <v>561389</v>
      </c>
      <c r="E53" s="1">
        <f>SUMIF('Formatted Data'!$A$2:$A$8269,E$2&amp;$B53,'Formatted Data'!$D$2:$D$8269)</f>
        <v>569734</v>
      </c>
      <c r="G53" s="1">
        <f>SUMIF('Formatted Data'!$A$2:$A$8269,G$2&amp;$B53,'Formatted Data'!$E$2:$E$8269)</f>
        <v>444614</v>
      </c>
      <c r="H53" s="1">
        <f>SUMIF('Formatted Data'!$A$2:$A$8269,H$2&amp;$B53,'Formatted Data'!$E$2:$E$8269)</f>
        <v>462808</v>
      </c>
      <c r="I53" s="1">
        <f>SUMIF('Formatted Data'!$A$2:$A$8269,I$2&amp;$B53,'Formatted Data'!$E$2:$E$8269)</f>
        <v>459226</v>
      </c>
      <c r="K53" s="1">
        <f>SUMIF('Formatted Data'!$A$2:$A$8269,K$2&amp;$B53,'Formatted Data'!$F$2:$F$8269)</f>
        <v>82255</v>
      </c>
      <c r="L53" s="1">
        <f>SUMIF('Formatted Data'!$A$2:$A$8269,L$2&amp;$B53,'Formatted Data'!$F$2:$F$8269)</f>
        <v>66648</v>
      </c>
      <c r="M53" s="1">
        <f>SUMIF('Formatted Data'!$A$2:$A$8269,M$2&amp;$B53,'Formatted Data'!$F$2:$F$8269)</f>
        <v>77324</v>
      </c>
      <c r="O53" s="1">
        <f>SUMIF('Formatted Data'!$A$2:$A$8269,O$2&amp;$B53,'Formatted Data'!$H$2:$H$8269)</f>
        <v>28046</v>
      </c>
      <c r="P53" s="1">
        <f>SUMIF('Formatted Data'!$A$2:$A$8269,P$2&amp;$B53,'Formatted Data'!$H$2:$H$8269)</f>
        <v>30651</v>
      </c>
      <c r="Q53" s="1">
        <f>SUMIF('Formatted Data'!$A$2:$A$8269,Q$2&amp;$B53,'Formatted Data'!$H$2:$H$8269)</f>
        <v>31165</v>
      </c>
    </row>
    <row r="54" spans="1:26">
      <c r="A54" s="21">
        <f ca="1">RANK(INDIRECT(Master!$B$4&amp;ROW(B54)),INDIRECT("$"&amp;Master!$B$4&amp;"$3:$"&amp;Master!$B$4&amp;"$54"),0)</f>
        <v>27</v>
      </c>
      <c r="B54" t="s">
        <v>58</v>
      </c>
      <c r="C54" s="1">
        <f>SUMIF('Formatted Data'!$A$2:$A$8269,C$2&amp;$B54,'Formatted Data'!$D$2:$D$8269)</f>
        <v>3676493</v>
      </c>
      <c r="D54" s="1">
        <f>SUMIF('Formatted Data'!$A$2:$A$8269,D$2&amp;$B54,'Formatted Data'!$D$2:$D$8269)</f>
        <v>3669195</v>
      </c>
      <c r="E54" s="1">
        <f>SUMIF('Formatted Data'!$A$2:$A$8269,E$2&amp;$B54,'Formatted Data'!$D$2:$D$8269)</f>
        <v>3628402</v>
      </c>
      <c r="G54" s="1">
        <f>SUMIF('Formatted Data'!$A$2:$A$8269,G$2&amp;$B54,'Formatted Data'!$E$2:$E$8269)</f>
        <v>3392179</v>
      </c>
      <c r="H54" s="1">
        <f>SUMIF('Formatted Data'!$A$2:$A$8269,H$2&amp;$B54,'Formatted Data'!$E$2:$E$8269)</f>
        <v>3403602</v>
      </c>
      <c r="I54" s="1">
        <f>SUMIF('Formatted Data'!$A$2:$A$8269,I$2&amp;$B54,'Formatted Data'!$E$2:$E$8269)</f>
        <v>3366593</v>
      </c>
      <c r="K54" s="1">
        <f>SUMIF('Formatted Data'!$A$2:$A$8269,K$2&amp;$B54,'Formatted Data'!$F$2:$F$8269)</f>
        <v>247593</v>
      </c>
      <c r="L54" s="1">
        <f>SUMIF('Formatted Data'!$A$2:$A$8269,L$2&amp;$B54,'Formatted Data'!$F$2:$F$8269)</f>
        <v>238263</v>
      </c>
      <c r="M54" s="1">
        <f>SUMIF('Formatted Data'!$A$2:$A$8269,M$2&amp;$B54,'Formatted Data'!$F$2:$F$8269)</f>
        <v>238042</v>
      </c>
      <c r="O54" s="1">
        <f>SUMIF('Formatted Data'!$A$2:$A$8269,O$2&amp;$B54,'Formatted Data'!$H$2:$H$8269)</f>
        <v>31732</v>
      </c>
      <c r="P54" s="1">
        <f>SUMIF('Formatted Data'!$A$2:$A$8269,P$2&amp;$B54,'Formatted Data'!$H$2:$H$8269)</f>
        <v>22649</v>
      </c>
      <c r="Q54" s="1">
        <f>SUMIF('Formatted Data'!$A$2:$A$8269,Q$2&amp;$B54,'Formatted Data'!$H$2:$H$8269)</f>
        <v>20044</v>
      </c>
    </row>
    <row r="55" spans="1:26">
      <c r="B55" s="4" t="s">
        <v>98</v>
      </c>
      <c r="C55" s="39">
        <f>SUM(C3:C54)</f>
        <v>309305100</v>
      </c>
      <c r="D55" s="39">
        <f t="shared" ref="D55" si="2">SUM(D3:D54)</f>
        <v>311569514</v>
      </c>
      <c r="E55" s="39">
        <f t="shared" ref="E55" si="3">SUM(E3:E54)</f>
        <v>313841157</v>
      </c>
      <c r="F55" s="39"/>
      <c r="G55" s="39">
        <f>SUM(G3:G54)</f>
        <v>261944527</v>
      </c>
      <c r="H55" s="39">
        <f t="shared" ref="H55" si="4">SUM(H3:H54)</f>
        <v>264491527</v>
      </c>
      <c r="I55" s="39">
        <f t="shared" ref="I55" si="5">SUM(I3:I54)</f>
        <v>266979189</v>
      </c>
      <c r="J55" s="39"/>
      <c r="K55" s="39">
        <f>SUM(K3:K54)</f>
        <v>38830478</v>
      </c>
      <c r="L55" s="39">
        <f t="shared" ref="L55" si="6">SUM(L3:L54)</f>
        <v>38236964</v>
      </c>
      <c r="M55" s="39">
        <f t="shared" ref="M55" si="7">SUM(M3:M54)</f>
        <v>37934639</v>
      </c>
      <c r="N55" s="39"/>
      <c r="O55" s="39">
        <f>SUM(O3:O54)</f>
        <v>6834846</v>
      </c>
      <c r="P55" s="39">
        <f t="shared" ref="P55:Q55" si="8">SUM(P3:P54)</f>
        <v>7086283</v>
      </c>
      <c r="Q55" s="39">
        <f t="shared" si="8"/>
        <v>7164889</v>
      </c>
    </row>
    <row r="57" spans="1:26" ht="4.5" customHeight="1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>
      <c r="A58" s="34" t="s">
        <v>93</v>
      </c>
      <c r="C58" s="38">
        <v>1</v>
      </c>
      <c r="D58" s="47" t="str">
        <f>VLOOKUP(C58,Master!$O$2:$P$53,2,0)</f>
        <v>Alabama</v>
      </c>
    </row>
    <row r="59" spans="1:26">
      <c r="C59" s="48" t="b">
        <v>1</v>
      </c>
      <c r="D59" s="48" t="b">
        <v>1</v>
      </c>
      <c r="E59" s="48" t="b">
        <v>1</v>
      </c>
    </row>
    <row r="60" spans="1:26">
      <c r="A60" s="6" t="s">
        <v>0</v>
      </c>
      <c r="B60" s="5" t="s">
        <v>99</v>
      </c>
      <c r="C60" s="5" t="s">
        <v>97</v>
      </c>
      <c r="D60" s="5" t="s">
        <v>96</v>
      </c>
      <c r="E60" s="5" t="s">
        <v>95</v>
      </c>
      <c r="G60" s="6"/>
    </row>
    <row r="61" spans="1:26">
      <c r="A61" s="21">
        <v>2010</v>
      </c>
      <c r="B61" s="40">
        <f>VLOOKUP($D$58,$B$3:$E$55,2,0)</f>
        <v>4729509</v>
      </c>
      <c r="C61" s="40">
        <f>IF($C$59,VLOOKUP($D$58,$B$3:$Q$55,14,0),#N/A)</f>
        <v>108951</v>
      </c>
      <c r="D61" s="40">
        <f>IF($D$59,VLOOKUP($D$58,$B$3:$M$55,10,0),#N/A)</f>
        <v>620465</v>
      </c>
      <c r="E61" s="40">
        <f>IF($E$59,VLOOKUP($D$58,$B$3:$I$55,6,0),#N/A)</f>
        <v>3987155</v>
      </c>
      <c r="G61" s="22"/>
    </row>
    <row r="62" spans="1:26">
      <c r="A62" s="21">
        <v>2011</v>
      </c>
      <c r="B62" s="40">
        <f>VLOOKUP($D$58,$B$3:$E$55,3,0)</f>
        <v>4745278</v>
      </c>
      <c r="C62" s="40">
        <f>IF($C$59,VLOOKUP($D$58,$B$3:$Q$55,15,0),#N/A)</f>
        <v>118295</v>
      </c>
      <c r="D62" s="40">
        <f>IF($D$59,VLOOKUP($D$58,$B$3:$M$55,11,0),#N/A)</f>
        <v>588293</v>
      </c>
      <c r="E62" s="40">
        <f>IF($E$59,VLOOKUP($D$58,$B$3:$I$55,7,0),#N/A)</f>
        <v>4024442</v>
      </c>
      <c r="G62" s="22"/>
    </row>
    <row r="63" spans="1:26">
      <c r="A63" s="21">
        <v>2012</v>
      </c>
      <c r="B63" s="40">
        <f>VLOOKUP($D$58,$B$3:$E$55,4,0)</f>
        <v>4764428</v>
      </c>
      <c r="C63" s="40">
        <f>IF($C$59,VLOOKUP($D$58,$B$3:$Q$55,16,0),#N/A)</f>
        <v>105219</v>
      </c>
      <c r="D63" s="40">
        <f>IF($D$59,VLOOKUP($D$58,$B$3:$M$55,12,0),#N/A)</f>
        <v>590326</v>
      </c>
      <c r="E63" s="40">
        <f>IF($E$59,VLOOKUP($D$58,$B$3:$I$55,8,0),#N/A)</f>
        <v>4054260</v>
      </c>
      <c r="G63" s="22"/>
    </row>
    <row r="65" spans="1:26" s="4" customFormat="1" ht="4.5" customHeight="1">
      <c r="A65" s="41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>
      <c r="G66" s="38">
        <v>1</v>
      </c>
    </row>
    <row r="67" spans="1:26">
      <c r="A67" s="27" t="s">
        <v>100</v>
      </c>
      <c r="B67" s="27">
        <v>2010</v>
      </c>
      <c r="C67" s="27">
        <v>2011</v>
      </c>
      <c r="D67" s="27">
        <v>2012</v>
      </c>
      <c r="G67" s="27">
        <v>2010</v>
      </c>
      <c r="H67" s="27">
        <v>2011</v>
      </c>
      <c r="I67" s="27">
        <v>2012</v>
      </c>
    </row>
    <row r="68" spans="1:26">
      <c r="A68" s="43" t="s">
        <v>7</v>
      </c>
      <c r="B68" s="44">
        <f>SUMPRODUCT(('Formatted Data'!$B$2:$B$8269=B$67)*('Formatted Data'!$C$2:$C$8269=$D$58)*('Formatted Data'!$G$2:$G$8269=$A68)*('Formatted Data'!$H$2:$H$8269))</f>
        <v>0</v>
      </c>
      <c r="C68" s="44">
        <f>SUMPRODUCT(('Formatted Data'!$B$2:$B$8269=C$67)*('Formatted Data'!$C$2:$C$8269=$D$58)*('Formatted Data'!$G$2:$G$8269=$A68)*('Formatted Data'!$H$2:$H$8269))</f>
        <v>0</v>
      </c>
      <c r="D68" s="44">
        <f>SUMPRODUCT(('Formatted Data'!$B$2:$B$8269=D$67)*('Formatted Data'!$C$2:$C$8269=$D$58)*('Formatted Data'!$G$2:$G$8269=$A68)*('Formatted Data'!$H$2:$H$8269))</f>
        <v>0</v>
      </c>
      <c r="F68" s="43" t="str">
        <f>IFERROR(INDEX(A$68:A$119,$G$66),"")</f>
        <v>Alabama</v>
      </c>
      <c r="G68" s="44">
        <f t="shared" ref="G68:I68" si="9">IFERROR(INDEX(B$68:B$119,$G$66),"")</f>
        <v>0</v>
      </c>
      <c r="H68" s="44">
        <f t="shared" si="9"/>
        <v>0</v>
      </c>
      <c r="I68" s="44">
        <f t="shared" si="9"/>
        <v>0</v>
      </c>
    </row>
    <row r="69" spans="1:26">
      <c r="A69" s="43" t="s">
        <v>8</v>
      </c>
      <c r="B69" s="44">
        <f>SUMPRODUCT(('Formatted Data'!$B$2:$B$8269=B$67)*('Formatted Data'!$C$2:$C$8269=$D$58)*('Formatted Data'!$G$2:$G$8269=$A69)*('Formatted Data'!$H$2:$H$8269))</f>
        <v>3013</v>
      </c>
      <c r="C69" s="44">
        <f>SUMPRODUCT(('Formatted Data'!$B$2:$B$8269=C$67)*('Formatted Data'!$C$2:$C$8269=$D$58)*('Formatted Data'!$G$2:$G$8269=$A69)*('Formatted Data'!$H$2:$H$8269))</f>
        <v>1771</v>
      </c>
      <c r="D69" s="44">
        <f>SUMPRODUCT(('Formatted Data'!$B$2:$B$8269=D$67)*('Formatted Data'!$C$2:$C$8269=$D$58)*('Formatted Data'!$G$2:$G$8269=$A69)*('Formatted Data'!$H$2:$H$8269))</f>
        <v>1004</v>
      </c>
      <c r="F69" s="43" t="str">
        <f>IFERROR(INDEX(A$68:A$119,$G$66+1),"")</f>
        <v>Alaska</v>
      </c>
      <c r="G69" s="44">
        <f t="shared" ref="G69:I69" si="10">IFERROR(INDEX(B$68:B$119,$G$66+1),"")</f>
        <v>3013</v>
      </c>
      <c r="H69" s="44">
        <f t="shared" si="10"/>
        <v>1771</v>
      </c>
      <c r="I69" s="44">
        <f t="shared" si="10"/>
        <v>1004</v>
      </c>
    </row>
    <row r="70" spans="1:26">
      <c r="A70" s="43" t="s">
        <v>9</v>
      </c>
      <c r="B70" s="44">
        <f>SUMPRODUCT(('Formatted Data'!$B$2:$B$8269=B$67)*('Formatted Data'!$C$2:$C$8269=$D$58)*('Formatted Data'!$G$2:$G$8269=$A70)*('Formatted Data'!$H$2:$H$8269))</f>
        <v>676</v>
      </c>
      <c r="C70" s="44">
        <f>SUMPRODUCT(('Formatted Data'!$B$2:$B$8269=C$67)*('Formatted Data'!$C$2:$C$8269=$D$58)*('Formatted Data'!$G$2:$G$8269=$A70)*('Formatted Data'!$H$2:$H$8269))</f>
        <v>1677</v>
      </c>
      <c r="D70" s="44">
        <f>SUMPRODUCT(('Formatted Data'!$B$2:$B$8269=D$67)*('Formatted Data'!$C$2:$C$8269=$D$58)*('Formatted Data'!$G$2:$G$8269=$A70)*('Formatted Data'!$H$2:$H$8269))</f>
        <v>962</v>
      </c>
      <c r="F70" s="43" t="str">
        <f>IFERROR(INDEX(A$68:A$119,$G$66+2),"")</f>
        <v>Arizona</v>
      </c>
      <c r="G70" s="44">
        <f t="shared" ref="G70:I70" si="11">IFERROR(INDEX(B$68:B$119,$G$66+2),"")</f>
        <v>676</v>
      </c>
      <c r="H70" s="44">
        <f t="shared" si="11"/>
        <v>1677</v>
      </c>
      <c r="I70" s="44">
        <f t="shared" si="11"/>
        <v>962</v>
      </c>
    </row>
    <row r="71" spans="1:26">
      <c r="A71" s="43" t="s">
        <v>10</v>
      </c>
      <c r="B71" s="44">
        <f>SUMPRODUCT(('Formatted Data'!$B$2:$B$8269=B$67)*('Formatted Data'!$C$2:$C$8269=$D$58)*('Formatted Data'!$G$2:$G$8269=$A71)*('Formatted Data'!$H$2:$H$8269))</f>
        <v>1481</v>
      </c>
      <c r="C71" s="44">
        <f>SUMPRODUCT(('Formatted Data'!$B$2:$B$8269=C$67)*('Formatted Data'!$C$2:$C$8269=$D$58)*('Formatted Data'!$G$2:$G$8269=$A71)*('Formatted Data'!$H$2:$H$8269))</f>
        <v>1642</v>
      </c>
      <c r="D71" s="44">
        <f>SUMPRODUCT(('Formatted Data'!$B$2:$B$8269=D$67)*('Formatted Data'!$C$2:$C$8269=$D$58)*('Formatted Data'!$G$2:$G$8269=$A71)*('Formatted Data'!$H$2:$H$8269))</f>
        <v>660</v>
      </c>
      <c r="F71" s="43" t="str">
        <f>IFERROR(INDEX(A$68:A$119,$G$66+3),"")</f>
        <v>Arkansas</v>
      </c>
      <c r="G71" s="44">
        <f t="shared" ref="G71:I71" si="12">IFERROR(INDEX(B$68:B$119,$G$66+3),"")</f>
        <v>1481</v>
      </c>
      <c r="H71" s="44">
        <f t="shared" si="12"/>
        <v>1642</v>
      </c>
      <c r="I71" s="44">
        <f t="shared" si="12"/>
        <v>660</v>
      </c>
    </row>
    <row r="72" spans="1:26">
      <c r="A72" s="43" t="s">
        <v>11</v>
      </c>
      <c r="B72" s="44">
        <f>SUMPRODUCT(('Formatted Data'!$B$2:$B$8269=B$67)*('Formatted Data'!$C$2:$C$8269=$D$58)*('Formatted Data'!$G$2:$G$8269=$A72)*('Formatted Data'!$H$2:$H$8269))</f>
        <v>3827</v>
      </c>
      <c r="C72" s="44">
        <f>SUMPRODUCT(('Formatted Data'!$B$2:$B$8269=C$67)*('Formatted Data'!$C$2:$C$8269=$D$58)*('Formatted Data'!$G$2:$G$8269=$A72)*('Formatted Data'!$H$2:$H$8269))</f>
        <v>3389</v>
      </c>
      <c r="D72" s="44">
        <f>SUMPRODUCT(('Formatted Data'!$B$2:$B$8269=D$67)*('Formatted Data'!$C$2:$C$8269=$D$58)*('Formatted Data'!$G$2:$G$8269=$A72)*('Formatted Data'!$H$2:$H$8269))</f>
        <v>3077</v>
      </c>
      <c r="F72" s="43"/>
      <c r="G72" s="44"/>
      <c r="H72" s="44"/>
      <c r="I72" s="44"/>
    </row>
    <row r="73" spans="1:26">
      <c r="A73" s="43" t="s">
        <v>12</v>
      </c>
      <c r="B73" s="44">
        <f>SUMPRODUCT(('Formatted Data'!$B$2:$B$8269=B$67)*('Formatted Data'!$C$2:$C$8269=$D$58)*('Formatted Data'!$G$2:$G$8269=$A73)*('Formatted Data'!$H$2:$H$8269))</f>
        <v>1278</v>
      </c>
      <c r="C73" s="44">
        <f>SUMPRODUCT(('Formatted Data'!$B$2:$B$8269=C$67)*('Formatted Data'!$C$2:$C$8269=$D$58)*('Formatted Data'!$G$2:$G$8269=$A73)*('Formatted Data'!$H$2:$H$8269))</f>
        <v>348</v>
      </c>
      <c r="D73" s="44">
        <f>SUMPRODUCT(('Formatted Data'!$B$2:$B$8269=D$67)*('Formatted Data'!$C$2:$C$8269=$D$58)*('Formatted Data'!$G$2:$G$8269=$A73)*('Formatted Data'!$H$2:$H$8269))</f>
        <v>1386</v>
      </c>
      <c r="F73" s="43"/>
      <c r="G73" s="44"/>
      <c r="H73" s="44"/>
      <c r="I73" s="44"/>
    </row>
    <row r="74" spans="1:26">
      <c r="A74" s="43" t="s">
        <v>13</v>
      </c>
      <c r="B74" s="44">
        <f>SUMPRODUCT(('Formatted Data'!$B$2:$B$8269=B$67)*('Formatted Data'!$C$2:$C$8269=$D$58)*('Formatted Data'!$G$2:$G$8269=$A74)*('Formatted Data'!$H$2:$H$8269))</f>
        <v>454</v>
      </c>
      <c r="C74" s="44">
        <f>SUMPRODUCT(('Formatted Data'!$B$2:$B$8269=C$67)*('Formatted Data'!$C$2:$C$8269=$D$58)*('Formatted Data'!$G$2:$G$8269=$A74)*('Formatted Data'!$H$2:$H$8269))</f>
        <v>2921</v>
      </c>
      <c r="D74" s="44">
        <f>SUMPRODUCT(('Formatted Data'!$B$2:$B$8269=D$67)*('Formatted Data'!$C$2:$C$8269=$D$58)*('Formatted Data'!$G$2:$G$8269=$A74)*('Formatted Data'!$H$2:$H$8269))</f>
        <v>284</v>
      </c>
      <c r="F74" s="43"/>
    </row>
    <row r="75" spans="1:26">
      <c r="A75" s="43" t="s">
        <v>14</v>
      </c>
      <c r="B75" s="44">
        <f>SUMPRODUCT(('Formatted Data'!$B$2:$B$8269=B$67)*('Formatted Data'!$C$2:$C$8269=$D$58)*('Formatted Data'!$G$2:$G$8269=$A75)*('Formatted Data'!$H$2:$H$8269))</f>
        <v>811</v>
      </c>
      <c r="C75" s="44">
        <f>SUMPRODUCT(('Formatted Data'!$B$2:$B$8269=C$67)*('Formatted Data'!$C$2:$C$8269=$D$58)*('Formatted Data'!$G$2:$G$8269=$A75)*('Formatted Data'!$H$2:$H$8269))</f>
        <v>232</v>
      </c>
      <c r="D75" s="44">
        <f>SUMPRODUCT(('Formatted Data'!$B$2:$B$8269=D$67)*('Formatted Data'!$C$2:$C$8269=$D$58)*('Formatted Data'!$G$2:$G$8269=$A75)*('Formatted Data'!$H$2:$H$8269))</f>
        <v>42</v>
      </c>
      <c r="F75" s="43"/>
    </row>
    <row r="76" spans="1:26">
      <c r="A76" s="43" t="s">
        <v>15</v>
      </c>
      <c r="B76" s="44">
        <f>SUMPRODUCT(('Formatted Data'!$B$2:$B$8269=B$67)*('Formatted Data'!$C$2:$C$8269=$D$58)*('Formatted Data'!$G$2:$G$8269=$A76)*('Formatted Data'!$H$2:$H$8269))</f>
        <v>211</v>
      </c>
      <c r="C76" s="44">
        <f>SUMPRODUCT(('Formatted Data'!$B$2:$B$8269=C$67)*('Formatted Data'!$C$2:$C$8269=$D$58)*('Formatted Data'!$G$2:$G$8269=$A76)*('Formatted Data'!$H$2:$H$8269))</f>
        <v>399</v>
      </c>
      <c r="D76" s="44">
        <f>SUMPRODUCT(('Formatted Data'!$B$2:$B$8269=D$67)*('Formatted Data'!$C$2:$C$8269=$D$58)*('Formatted Data'!$G$2:$G$8269=$A76)*('Formatted Data'!$H$2:$H$8269))</f>
        <v>162</v>
      </c>
      <c r="F76" s="43"/>
    </row>
    <row r="77" spans="1:26">
      <c r="A77" s="43" t="s">
        <v>16</v>
      </c>
      <c r="B77" s="44">
        <f>SUMPRODUCT(('Formatted Data'!$B$2:$B$8269=B$67)*('Formatted Data'!$C$2:$C$8269=$D$58)*('Formatted Data'!$G$2:$G$8269=$A77)*('Formatted Data'!$H$2:$H$8269))</f>
        <v>15062</v>
      </c>
      <c r="C77" s="44">
        <f>SUMPRODUCT(('Formatted Data'!$B$2:$B$8269=C$67)*('Formatted Data'!$C$2:$C$8269=$D$58)*('Formatted Data'!$G$2:$G$8269=$A77)*('Formatted Data'!$H$2:$H$8269))</f>
        <v>20063</v>
      </c>
      <c r="D77" s="44">
        <f>SUMPRODUCT(('Formatted Data'!$B$2:$B$8269=D$67)*('Formatted Data'!$C$2:$C$8269=$D$58)*('Formatted Data'!$G$2:$G$8269=$A77)*('Formatted Data'!$H$2:$H$8269))</f>
        <v>11244</v>
      </c>
      <c r="F77" s="43"/>
    </row>
    <row r="78" spans="1:26">
      <c r="A78" s="43" t="s">
        <v>17</v>
      </c>
      <c r="B78" s="44">
        <f>SUMPRODUCT(('Formatted Data'!$B$2:$B$8269=B$67)*('Formatted Data'!$C$2:$C$8269=$D$58)*('Formatted Data'!$G$2:$G$8269=$A78)*('Formatted Data'!$H$2:$H$8269))</f>
        <v>21644</v>
      </c>
      <c r="C78" s="44">
        <f>SUMPRODUCT(('Formatted Data'!$B$2:$B$8269=C$67)*('Formatted Data'!$C$2:$C$8269=$D$58)*('Formatted Data'!$G$2:$G$8269=$A78)*('Formatted Data'!$H$2:$H$8269))</f>
        <v>19346</v>
      </c>
      <c r="D78" s="44">
        <f>SUMPRODUCT(('Formatted Data'!$B$2:$B$8269=D$67)*('Formatted Data'!$C$2:$C$8269=$D$58)*('Formatted Data'!$G$2:$G$8269=$A78)*('Formatted Data'!$H$2:$H$8269))</f>
        <v>19920</v>
      </c>
      <c r="F78" s="43"/>
    </row>
    <row r="79" spans="1:26">
      <c r="A79" s="43" t="s">
        <v>18</v>
      </c>
      <c r="B79" s="44">
        <f>SUMPRODUCT(('Formatted Data'!$B$2:$B$8269=B$67)*('Formatted Data'!$C$2:$C$8269=$D$58)*('Formatted Data'!$G$2:$G$8269=$A79)*('Formatted Data'!$H$2:$H$8269))</f>
        <v>267</v>
      </c>
      <c r="C79" s="44">
        <f>SUMPRODUCT(('Formatted Data'!$B$2:$B$8269=C$67)*('Formatted Data'!$C$2:$C$8269=$D$58)*('Formatted Data'!$G$2:$G$8269=$A79)*('Formatted Data'!$H$2:$H$8269))</f>
        <v>1259</v>
      </c>
      <c r="D79" s="44">
        <f>SUMPRODUCT(('Formatted Data'!$B$2:$B$8269=D$67)*('Formatted Data'!$C$2:$C$8269=$D$58)*('Formatted Data'!$G$2:$G$8269=$A79)*('Formatted Data'!$H$2:$H$8269))</f>
        <v>627</v>
      </c>
      <c r="F79" s="43"/>
    </row>
    <row r="80" spans="1:26">
      <c r="A80" s="43" t="s">
        <v>19</v>
      </c>
      <c r="B80" s="44">
        <f>SUMPRODUCT(('Formatted Data'!$B$2:$B$8269=B$67)*('Formatted Data'!$C$2:$C$8269=$D$58)*('Formatted Data'!$G$2:$G$8269=$A80)*('Formatted Data'!$H$2:$H$8269))</f>
        <v>304</v>
      </c>
      <c r="C80" s="44">
        <f>SUMPRODUCT(('Formatted Data'!$B$2:$B$8269=C$67)*('Formatted Data'!$C$2:$C$8269=$D$58)*('Formatted Data'!$G$2:$G$8269=$A80)*('Formatted Data'!$H$2:$H$8269))</f>
        <v>137</v>
      </c>
      <c r="D80" s="44">
        <f>SUMPRODUCT(('Formatted Data'!$B$2:$B$8269=D$67)*('Formatted Data'!$C$2:$C$8269=$D$58)*('Formatted Data'!$G$2:$G$8269=$A80)*('Formatted Data'!$H$2:$H$8269))</f>
        <v>493</v>
      </c>
      <c r="F80" s="43"/>
    </row>
    <row r="81" spans="1:11">
      <c r="A81" s="43" t="s">
        <v>20</v>
      </c>
      <c r="B81" s="44">
        <f>SUMPRODUCT(('Formatted Data'!$B$2:$B$8269=B$67)*('Formatted Data'!$C$2:$C$8269=$D$58)*('Formatted Data'!$G$2:$G$8269=$A81)*('Formatted Data'!$H$2:$H$8269))</f>
        <v>2503</v>
      </c>
      <c r="C81" s="44">
        <f>SUMPRODUCT(('Formatted Data'!$B$2:$B$8269=C$67)*('Formatted Data'!$C$2:$C$8269=$D$58)*('Formatted Data'!$G$2:$G$8269=$A81)*('Formatted Data'!$H$2:$H$8269))</f>
        <v>6991</v>
      </c>
      <c r="D81" s="44">
        <f>SUMPRODUCT(('Formatted Data'!$B$2:$B$8269=D$67)*('Formatted Data'!$C$2:$C$8269=$D$58)*('Formatted Data'!$G$2:$G$8269=$A81)*('Formatted Data'!$H$2:$H$8269))</f>
        <v>2722</v>
      </c>
      <c r="F81" s="43"/>
    </row>
    <row r="82" spans="1:11">
      <c r="A82" s="43" t="s">
        <v>21</v>
      </c>
      <c r="B82" s="44">
        <f>SUMPRODUCT(('Formatted Data'!$B$2:$B$8269=B$67)*('Formatted Data'!$C$2:$C$8269=$D$58)*('Formatted Data'!$G$2:$G$8269=$A82)*('Formatted Data'!$H$2:$H$8269))</f>
        <v>3945</v>
      </c>
      <c r="C82" s="44">
        <f>SUMPRODUCT(('Formatted Data'!$B$2:$B$8269=C$67)*('Formatted Data'!$C$2:$C$8269=$D$58)*('Formatted Data'!$G$2:$G$8269=$A82)*('Formatted Data'!$H$2:$H$8269))</f>
        <v>1434</v>
      </c>
      <c r="D82" s="44">
        <f>SUMPRODUCT(('Formatted Data'!$B$2:$B$8269=D$67)*('Formatted Data'!$C$2:$C$8269=$D$58)*('Formatted Data'!$G$2:$G$8269=$A82)*('Formatted Data'!$H$2:$H$8269))</f>
        <v>1347</v>
      </c>
      <c r="F82" s="43"/>
      <c r="K82" s="4">
        <f>52/4</f>
        <v>13</v>
      </c>
    </row>
    <row r="83" spans="1:11">
      <c r="A83" s="43" t="s">
        <v>22</v>
      </c>
      <c r="B83" s="44">
        <f>SUMPRODUCT(('Formatted Data'!$B$2:$B$8269=B$67)*('Formatted Data'!$C$2:$C$8269=$D$58)*('Formatted Data'!$G$2:$G$8269=$A83)*('Formatted Data'!$H$2:$H$8269))</f>
        <v>669</v>
      </c>
      <c r="C83" s="44">
        <f>SUMPRODUCT(('Formatted Data'!$B$2:$B$8269=C$67)*('Formatted Data'!$C$2:$C$8269=$D$58)*('Formatted Data'!$G$2:$G$8269=$A83)*('Formatted Data'!$H$2:$H$8269))</f>
        <v>30</v>
      </c>
      <c r="D83" s="44">
        <f>SUMPRODUCT(('Formatted Data'!$B$2:$B$8269=D$67)*('Formatted Data'!$C$2:$C$8269=$D$58)*('Formatted Data'!$G$2:$G$8269=$A83)*('Formatted Data'!$H$2:$H$8269))</f>
        <v>345</v>
      </c>
      <c r="F83" s="43"/>
    </row>
    <row r="84" spans="1:11">
      <c r="A84" s="43" t="s">
        <v>23</v>
      </c>
      <c r="B84" s="44">
        <f>SUMPRODUCT(('Formatted Data'!$B$2:$B$8269=B$67)*('Formatted Data'!$C$2:$C$8269=$D$58)*('Formatted Data'!$G$2:$G$8269=$A84)*('Formatted Data'!$H$2:$H$8269))</f>
        <v>649</v>
      </c>
      <c r="C84" s="44">
        <f>SUMPRODUCT(('Formatted Data'!$B$2:$B$8269=C$67)*('Formatted Data'!$C$2:$C$8269=$D$58)*('Formatted Data'!$G$2:$G$8269=$A84)*('Formatted Data'!$H$2:$H$8269))</f>
        <v>842</v>
      </c>
      <c r="D84" s="44">
        <f>SUMPRODUCT(('Formatted Data'!$B$2:$B$8269=D$67)*('Formatted Data'!$C$2:$C$8269=$D$58)*('Formatted Data'!$G$2:$G$8269=$A84)*('Formatted Data'!$H$2:$H$8269))</f>
        <v>865</v>
      </c>
      <c r="F84" s="43"/>
    </row>
    <row r="85" spans="1:11">
      <c r="A85" s="43" t="s">
        <v>24</v>
      </c>
      <c r="B85" s="44">
        <f>SUMPRODUCT(('Formatted Data'!$B$2:$B$8269=B$67)*('Formatted Data'!$C$2:$C$8269=$D$58)*('Formatted Data'!$G$2:$G$8269=$A85)*('Formatted Data'!$H$2:$H$8269))</f>
        <v>1967</v>
      </c>
      <c r="C85" s="44">
        <f>SUMPRODUCT(('Formatted Data'!$B$2:$B$8269=C$67)*('Formatted Data'!$C$2:$C$8269=$D$58)*('Formatted Data'!$G$2:$G$8269=$A85)*('Formatted Data'!$H$2:$H$8269))</f>
        <v>2686</v>
      </c>
      <c r="D85" s="44">
        <f>SUMPRODUCT(('Formatted Data'!$B$2:$B$8269=D$67)*('Formatted Data'!$C$2:$C$8269=$D$58)*('Formatted Data'!$G$2:$G$8269=$A85)*('Formatted Data'!$H$2:$H$8269))</f>
        <v>2495</v>
      </c>
      <c r="F85" s="43"/>
    </row>
    <row r="86" spans="1:11">
      <c r="A86" s="43" t="s">
        <v>25</v>
      </c>
      <c r="B86" s="44">
        <f>SUMPRODUCT(('Formatted Data'!$B$2:$B$8269=B$67)*('Formatted Data'!$C$2:$C$8269=$D$58)*('Formatted Data'!$G$2:$G$8269=$A86)*('Formatted Data'!$H$2:$H$8269))</f>
        <v>1901</v>
      </c>
      <c r="C86" s="44">
        <f>SUMPRODUCT(('Formatted Data'!$B$2:$B$8269=C$67)*('Formatted Data'!$C$2:$C$8269=$D$58)*('Formatted Data'!$G$2:$G$8269=$A86)*('Formatted Data'!$H$2:$H$8269))</f>
        <v>2413</v>
      </c>
      <c r="D86" s="44">
        <f>SUMPRODUCT(('Formatted Data'!$B$2:$B$8269=D$67)*('Formatted Data'!$C$2:$C$8269=$D$58)*('Formatted Data'!$G$2:$G$8269=$A86)*('Formatted Data'!$H$2:$H$8269))</f>
        <v>3104</v>
      </c>
      <c r="F86" s="43"/>
    </row>
    <row r="87" spans="1:11">
      <c r="A87" s="43" t="s">
        <v>26</v>
      </c>
      <c r="B87" s="44">
        <f>SUMPRODUCT(('Formatted Data'!$B$2:$B$8269=B$67)*('Formatted Data'!$C$2:$C$8269=$D$58)*('Formatted Data'!$G$2:$G$8269=$A87)*('Formatted Data'!$H$2:$H$8269))</f>
        <v>97</v>
      </c>
      <c r="C87" s="44">
        <f>SUMPRODUCT(('Formatted Data'!$B$2:$B$8269=C$67)*('Formatted Data'!$C$2:$C$8269=$D$58)*('Formatted Data'!$G$2:$G$8269=$A87)*('Formatted Data'!$H$2:$H$8269))</f>
        <v>626</v>
      </c>
      <c r="D87" s="44">
        <f>SUMPRODUCT(('Formatted Data'!$B$2:$B$8269=D$67)*('Formatted Data'!$C$2:$C$8269=$D$58)*('Formatted Data'!$G$2:$G$8269=$A87)*('Formatted Data'!$H$2:$H$8269))</f>
        <v>67</v>
      </c>
      <c r="F87" s="43"/>
    </row>
    <row r="88" spans="1:11">
      <c r="A88" s="43" t="s">
        <v>27</v>
      </c>
      <c r="B88" s="44">
        <f>SUMPRODUCT(('Formatted Data'!$B$2:$B$8269=B$67)*('Formatted Data'!$C$2:$C$8269=$D$58)*('Formatted Data'!$G$2:$G$8269=$A88)*('Formatted Data'!$H$2:$H$8269))</f>
        <v>716</v>
      </c>
      <c r="C88" s="44">
        <f>SUMPRODUCT(('Formatted Data'!$B$2:$B$8269=C$67)*('Formatted Data'!$C$2:$C$8269=$D$58)*('Formatted Data'!$G$2:$G$8269=$A88)*('Formatted Data'!$H$2:$H$8269))</f>
        <v>1606</v>
      </c>
      <c r="D88" s="44">
        <f>SUMPRODUCT(('Formatted Data'!$B$2:$B$8269=D$67)*('Formatted Data'!$C$2:$C$8269=$D$58)*('Formatted Data'!$G$2:$G$8269=$A88)*('Formatted Data'!$H$2:$H$8269))</f>
        <v>1513</v>
      </c>
      <c r="F88" s="43"/>
    </row>
    <row r="89" spans="1:11">
      <c r="A89" s="43" t="s">
        <v>28</v>
      </c>
      <c r="B89" s="44">
        <f>SUMPRODUCT(('Formatted Data'!$B$2:$B$8269=B$67)*('Formatted Data'!$C$2:$C$8269=$D$58)*('Formatted Data'!$G$2:$G$8269=$A89)*('Formatted Data'!$H$2:$H$8269))</f>
        <v>435</v>
      </c>
      <c r="C89" s="44">
        <f>SUMPRODUCT(('Formatted Data'!$B$2:$B$8269=C$67)*('Formatted Data'!$C$2:$C$8269=$D$58)*('Formatted Data'!$G$2:$G$8269=$A89)*('Formatted Data'!$H$2:$H$8269))</f>
        <v>112</v>
      </c>
      <c r="D89" s="44">
        <f>SUMPRODUCT(('Formatted Data'!$B$2:$B$8269=D$67)*('Formatted Data'!$C$2:$C$8269=$D$58)*('Formatted Data'!$G$2:$G$8269=$A89)*('Formatted Data'!$H$2:$H$8269))</f>
        <v>334</v>
      </c>
      <c r="F89" s="43"/>
    </row>
    <row r="90" spans="1:11">
      <c r="A90" s="43" t="s">
        <v>29</v>
      </c>
      <c r="B90" s="44">
        <f>SUMPRODUCT(('Formatted Data'!$B$2:$B$8269=B$67)*('Formatted Data'!$C$2:$C$8269=$D$58)*('Formatted Data'!$G$2:$G$8269=$A90)*('Formatted Data'!$H$2:$H$8269))</f>
        <v>2334</v>
      </c>
      <c r="C90" s="44">
        <f>SUMPRODUCT(('Formatted Data'!$B$2:$B$8269=C$67)*('Formatted Data'!$C$2:$C$8269=$D$58)*('Formatted Data'!$G$2:$G$8269=$A90)*('Formatted Data'!$H$2:$H$8269))</f>
        <v>2797</v>
      </c>
      <c r="D90" s="44">
        <f>SUMPRODUCT(('Formatted Data'!$B$2:$B$8269=D$67)*('Formatted Data'!$C$2:$C$8269=$D$58)*('Formatted Data'!$G$2:$G$8269=$A90)*('Formatted Data'!$H$2:$H$8269))</f>
        <v>2298</v>
      </c>
      <c r="F90" s="43"/>
    </row>
    <row r="91" spans="1:11">
      <c r="A91" s="43" t="s">
        <v>30</v>
      </c>
      <c r="B91" s="44">
        <f>SUMPRODUCT(('Formatted Data'!$B$2:$B$8269=B$67)*('Formatted Data'!$C$2:$C$8269=$D$58)*('Formatted Data'!$G$2:$G$8269=$A91)*('Formatted Data'!$H$2:$H$8269))</f>
        <v>386</v>
      </c>
      <c r="C91" s="44">
        <f>SUMPRODUCT(('Formatted Data'!$B$2:$B$8269=C$67)*('Formatted Data'!$C$2:$C$8269=$D$58)*('Formatted Data'!$G$2:$G$8269=$A91)*('Formatted Data'!$H$2:$H$8269))</f>
        <v>327</v>
      </c>
      <c r="D91" s="44">
        <f>SUMPRODUCT(('Formatted Data'!$B$2:$B$8269=D$67)*('Formatted Data'!$C$2:$C$8269=$D$58)*('Formatted Data'!$G$2:$G$8269=$A91)*('Formatted Data'!$H$2:$H$8269))</f>
        <v>752</v>
      </c>
      <c r="F91" s="43"/>
    </row>
    <row r="92" spans="1:11">
      <c r="A92" s="43" t="s">
        <v>31</v>
      </c>
      <c r="B92" s="44">
        <f>SUMPRODUCT(('Formatted Data'!$B$2:$B$8269=B$67)*('Formatted Data'!$C$2:$C$8269=$D$58)*('Formatted Data'!$G$2:$G$8269=$A92)*('Formatted Data'!$H$2:$H$8269))</f>
        <v>7233</v>
      </c>
      <c r="C92" s="44">
        <f>SUMPRODUCT(('Formatted Data'!$B$2:$B$8269=C$67)*('Formatted Data'!$C$2:$C$8269=$D$58)*('Formatted Data'!$G$2:$G$8269=$A92)*('Formatted Data'!$H$2:$H$8269))</f>
        <v>3945</v>
      </c>
      <c r="D92" s="44">
        <f>SUMPRODUCT(('Formatted Data'!$B$2:$B$8269=D$67)*('Formatted Data'!$C$2:$C$8269=$D$58)*('Formatted Data'!$G$2:$G$8269=$A92)*('Formatted Data'!$H$2:$H$8269))</f>
        <v>4952</v>
      </c>
      <c r="F92" s="43"/>
    </row>
    <row r="93" spans="1:11">
      <c r="A93" s="43" t="s">
        <v>32</v>
      </c>
      <c r="B93" s="44">
        <f>SUMPRODUCT(('Formatted Data'!$B$2:$B$8269=B$67)*('Formatted Data'!$C$2:$C$8269=$D$58)*('Formatted Data'!$G$2:$G$8269=$A93)*('Formatted Data'!$H$2:$H$8269))</f>
        <v>1373</v>
      </c>
      <c r="C93" s="44">
        <f>SUMPRODUCT(('Formatted Data'!$B$2:$B$8269=C$67)*('Formatted Data'!$C$2:$C$8269=$D$58)*('Formatted Data'!$G$2:$G$8269=$A93)*('Formatted Data'!$H$2:$H$8269))</f>
        <v>1086</v>
      </c>
      <c r="D93" s="44">
        <f>SUMPRODUCT(('Formatted Data'!$B$2:$B$8269=D$67)*('Formatted Data'!$C$2:$C$8269=$D$58)*('Formatted Data'!$G$2:$G$8269=$A93)*('Formatted Data'!$H$2:$H$8269))</f>
        <v>1555</v>
      </c>
      <c r="F93" s="43"/>
    </row>
    <row r="94" spans="1:11">
      <c r="A94" s="43" t="s">
        <v>33</v>
      </c>
      <c r="B94" s="44">
        <f>SUMPRODUCT(('Formatted Data'!$B$2:$B$8269=B$67)*('Formatted Data'!$C$2:$C$8269=$D$58)*('Formatted Data'!$G$2:$G$8269=$A94)*('Formatted Data'!$H$2:$H$8269))</f>
        <v>229</v>
      </c>
      <c r="C94" s="44">
        <f>SUMPRODUCT(('Formatted Data'!$B$2:$B$8269=C$67)*('Formatted Data'!$C$2:$C$8269=$D$58)*('Formatted Data'!$G$2:$G$8269=$A94)*('Formatted Data'!$H$2:$H$8269))</f>
        <v>317</v>
      </c>
      <c r="D94" s="44">
        <f>SUMPRODUCT(('Formatted Data'!$B$2:$B$8269=D$67)*('Formatted Data'!$C$2:$C$8269=$D$58)*('Formatted Data'!$G$2:$G$8269=$A94)*('Formatted Data'!$H$2:$H$8269))</f>
        <v>101</v>
      </c>
      <c r="F94" s="43"/>
    </row>
    <row r="95" spans="1:11">
      <c r="A95" s="43" t="s">
        <v>34</v>
      </c>
      <c r="B95" s="44">
        <f>SUMPRODUCT(('Formatted Data'!$B$2:$B$8269=B$67)*('Formatted Data'!$C$2:$C$8269=$D$58)*('Formatted Data'!$G$2:$G$8269=$A95)*('Formatted Data'!$H$2:$H$8269))</f>
        <v>169</v>
      </c>
      <c r="C95" s="44">
        <f>SUMPRODUCT(('Formatted Data'!$B$2:$B$8269=C$67)*('Formatted Data'!$C$2:$C$8269=$D$58)*('Formatted Data'!$G$2:$G$8269=$A95)*('Formatted Data'!$H$2:$H$8269))</f>
        <v>770</v>
      </c>
      <c r="D95" s="44">
        <f>SUMPRODUCT(('Formatted Data'!$B$2:$B$8269=D$67)*('Formatted Data'!$C$2:$C$8269=$D$58)*('Formatted Data'!$G$2:$G$8269=$A95)*('Formatted Data'!$H$2:$H$8269))</f>
        <v>151</v>
      </c>
      <c r="F95" s="43"/>
    </row>
    <row r="96" spans="1:11">
      <c r="A96" s="43" t="s">
        <v>35</v>
      </c>
      <c r="B96" s="44">
        <f>SUMPRODUCT(('Formatted Data'!$B$2:$B$8269=B$67)*('Formatted Data'!$C$2:$C$8269=$D$58)*('Formatted Data'!$G$2:$G$8269=$A96)*('Formatted Data'!$H$2:$H$8269))</f>
        <v>265</v>
      </c>
      <c r="C96" s="44">
        <f>SUMPRODUCT(('Formatted Data'!$B$2:$B$8269=C$67)*('Formatted Data'!$C$2:$C$8269=$D$58)*('Formatted Data'!$G$2:$G$8269=$A96)*('Formatted Data'!$H$2:$H$8269))</f>
        <v>257</v>
      </c>
      <c r="D96" s="44">
        <f>SUMPRODUCT(('Formatted Data'!$B$2:$B$8269=D$67)*('Formatted Data'!$C$2:$C$8269=$D$58)*('Formatted Data'!$G$2:$G$8269=$A96)*('Formatted Data'!$H$2:$H$8269))</f>
        <v>1009</v>
      </c>
      <c r="F96" s="43"/>
    </row>
    <row r="97" spans="1:6">
      <c r="A97" s="43" t="s">
        <v>36</v>
      </c>
      <c r="B97" s="44">
        <f>SUMPRODUCT(('Formatted Data'!$B$2:$B$8269=B$67)*('Formatted Data'!$C$2:$C$8269=$D$58)*('Formatted Data'!$G$2:$G$8269=$A97)*('Formatted Data'!$H$2:$H$8269))</f>
        <v>0</v>
      </c>
      <c r="C97" s="44">
        <f>SUMPRODUCT(('Formatted Data'!$B$2:$B$8269=C$67)*('Formatted Data'!$C$2:$C$8269=$D$58)*('Formatted Data'!$G$2:$G$8269=$A97)*('Formatted Data'!$H$2:$H$8269))</f>
        <v>64</v>
      </c>
      <c r="D97" s="44">
        <f>SUMPRODUCT(('Formatted Data'!$B$2:$B$8269=D$67)*('Formatted Data'!$C$2:$C$8269=$D$58)*('Formatted Data'!$G$2:$G$8269=$A97)*('Formatted Data'!$H$2:$H$8269))</f>
        <v>161</v>
      </c>
      <c r="F97" s="43"/>
    </row>
    <row r="98" spans="1:6">
      <c r="A98" s="43" t="s">
        <v>37</v>
      </c>
      <c r="B98" s="44">
        <f>SUMPRODUCT(('Formatted Data'!$B$2:$B$8269=B$67)*('Formatted Data'!$C$2:$C$8269=$D$58)*('Formatted Data'!$G$2:$G$8269=$A98)*('Formatted Data'!$H$2:$H$8269))</f>
        <v>356</v>
      </c>
      <c r="C98" s="44">
        <f>SUMPRODUCT(('Formatted Data'!$B$2:$B$8269=C$67)*('Formatted Data'!$C$2:$C$8269=$D$58)*('Formatted Data'!$G$2:$G$8269=$A98)*('Formatted Data'!$H$2:$H$8269))</f>
        <v>1996</v>
      </c>
      <c r="D98" s="44">
        <f>SUMPRODUCT(('Formatted Data'!$B$2:$B$8269=D$67)*('Formatted Data'!$C$2:$C$8269=$D$58)*('Formatted Data'!$G$2:$G$8269=$A98)*('Formatted Data'!$H$2:$H$8269))</f>
        <v>1702</v>
      </c>
      <c r="F98" s="43"/>
    </row>
    <row r="99" spans="1:6">
      <c r="A99" s="43" t="s">
        <v>38</v>
      </c>
      <c r="B99" s="44">
        <f>SUMPRODUCT(('Formatted Data'!$B$2:$B$8269=B$67)*('Formatted Data'!$C$2:$C$8269=$D$58)*('Formatted Data'!$G$2:$G$8269=$A99)*('Formatted Data'!$H$2:$H$8269))</f>
        <v>650</v>
      </c>
      <c r="C99" s="44">
        <f>SUMPRODUCT(('Formatted Data'!$B$2:$B$8269=C$67)*('Formatted Data'!$C$2:$C$8269=$D$58)*('Formatted Data'!$G$2:$G$8269=$A99)*('Formatted Data'!$H$2:$H$8269))</f>
        <v>119</v>
      </c>
      <c r="D99" s="44">
        <f>SUMPRODUCT(('Formatted Data'!$B$2:$B$8269=D$67)*('Formatted Data'!$C$2:$C$8269=$D$58)*('Formatted Data'!$G$2:$G$8269=$A99)*('Formatted Data'!$H$2:$H$8269))</f>
        <v>459</v>
      </c>
      <c r="F99" s="43"/>
    </row>
    <row r="100" spans="1:6">
      <c r="A100" s="43" t="s">
        <v>39</v>
      </c>
      <c r="B100" s="44">
        <f>SUMPRODUCT(('Formatted Data'!$B$2:$B$8269=B$67)*('Formatted Data'!$C$2:$C$8269=$D$58)*('Formatted Data'!$G$2:$G$8269=$A100)*('Formatted Data'!$H$2:$H$8269))</f>
        <v>3686</v>
      </c>
      <c r="C100" s="44">
        <f>SUMPRODUCT(('Formatted Data'!$B$2:$B$8269=C$67)*('Formatted Data'!$C$2:$C$8269=$D$58)*('Formatted Data'!$G$2:$G$8269=$A100)*('Formatted Data'!$H$2:$H$8269))</f>
        <v>1108</v>
      </c>
      <c r="D100" s="44">
        <f>SUMPRODUCT(('Formatted Data'!$B$2:$B$8269=D$67)*('Formatted Data'!$C$2:$C$8269=$D$58)*('Formatted Data'!$G$2:$G$8269=$A100)*('Formatted Data'!$H$2:$H$8269))</f>
        <v>2709</v>
      </c>
      <c r="F100" s="43"/>
    </row>
    <row r="101" spans="1:6">
      <c r="A101" s="43" t="s">
        <v>40</v>
      </c>
      <c r="B101" s="44">
        <f>SUMPRODUCT(('Formatted Data'!$B$2:$B$8269=B$67)*('Formatted Data'!$C$2:$C$8269=$D$58)*('Formatted Data'!$G$2:$G$8269=$A101)*('Formatted Data'!$H$2:$H$8269))</f>
        <v>2371</v>
      </c>
      <c r="C101" s="44">
        <f>SUMPRODUCT(('Formatted Data'!$B$2:$B$8269=C$67)*('Formatted Data'!$C$2:$C$8269=$D$58)*('Formatted Data'!$G$2:$G$8269=$A101)*('Formatted Data'!$H$2:$H$8269))</f>
        <v>2697</v>
      </c>
      <c r="D101" s="44">
        <f>SUMPRODUCT(('Formatted Data'!$B$2:$B$8269=D$67)*('Formatted Data'!$C$2:$C$8269=$D$58)*('Formatted Data'!$G$2:$G$8269=$A101)*('Formatted Data'!$H$2:$H$8269))</f>
        <v>5133</v>
      </c>
      <c r="F101" s="43"/>
    </row>
    <row r="102" spans="1:6">
      <c r="A102" s="43" t="s">
        <v>41</v>
      </c>
      <c r="B102" s="44">
        <f>SUMPRODUCT(('Formatted Data'!$B$2:$B$8269=B$67)*('Formatted Data'!$C$2:$C$8269=$D$58)*('Formatted Data'!$G$2:$G$8269=$A102)*('Formatted Data'!$H$2:$H$8269))</f>
        <v>169</v>
      </c>
      <c r="C102" s="44">
        <f>SUMPRODUCT(('Formatted Data'!$B$2:$B$8269=C$67)*('Formatted Data'!$C$2:$C$8269=$D$58)*('Formatted Data'!$G$2:$G$8269=$A102)*('Formatted Data'!$H$2:$H$8269))</f>
        <v>284</v>
      </c>
      <c r="D102" s="44">
        <f>SUMPRODUCT(('Formatted Data'!$B$2:$B$8269=D$67)*('Formatted Data'!$C$2:$C$8269=$D$58)*('Formatted Data'!$G$2:$G$8269=$A102)*('Formatted Data'!$H$2:$H$8269))</f>
        <v>228</v>
      </c>
      <c r="F102" s="43"/>
    </row>
    <row r="103" spans="1:6">
      <c r="A103" s="43" t="s">
        <v>42</v>
      </c>
      <c r="B103" s="44">
        <f>SUMPRODUCT(('Formatted Data'!$B$2:$B$8269=B$67)*('Formatted Data'!$C$2:$C$8269=$D$58)*('Formatted Data'!$G$2:$G$8269=$A103)*('Formatted Data'!$H$2:$H$8269))</f>
        <v>2222</v>
      </c>
      <c r="C103" s="44">
        <f>SUMPRODUCT(('Formatted Data'!$B$2:$B$8269=C$67)*('Formatted Data'!$C$2:$C$8269=$D$58)*('Formatted Data'!$G$2:$G$8269=$A103)*('Formatted Data'!$H$2:$H$8269))</f>
        <v>2596</v>
      </c>
      <c r="D103" s="44">
        <f>SUMPRODUCT(('Formatted Data'!$B$2:$B$8269=D$67)*('Formatted Data'!$C$2:$C$8269=$D$58)*('Formatted Data'!$G$2:$G$8269=$A103)*('Formatted Data'!$H$2:$H$8269))</f>
        <v>1411</v>
      </c>
      <c r="F103" s="43"/>
    </row>
    <row r="104" spans="1:6">
      <c r="A104" s="43" t="s">
        <v>43</v>
      </c>
      <c r="B104" s="44">
        <f>SUMPRODUCT(('Formatted Data'!$B$2:$B$8269=B$67)*('Formatted Data'!$C$2:$C$8269=$D$58)*('Formatted Data'!$G$2:$G$8269=$A104)*('Formatted Data'!$H$2:$H$8269))</f>
        <v>880</v>
      </c>
      <c r="C104" s="44">
        <f>SUMPRODUCT(('Formatted Data'!$B$2:$B$8269=C$67)*('Formatted Data'!$C$2:$C$8269=$D$58)*('Formatted Data'!$G$2:$G$8269=$A104)*('Formatted Data'!$H$2:$H$8269))</f>
        <v>973</v>
      </c>
      <c r="D104" s="44">
        <f>SUMPRODUCT(('Formatted Data'!$B$2:$B$8269=D$67)*('Formatted Data'!$C$2:$C$8269=$D$58)*('Formatted Data'!$G$2:$G$8269=$A104)*('Formatted Data'!$H$2:$H$8269))</f>
        <v>194</v>
      </c>
      <c r="F104" s="43"/>
    </row>
    <row r="105" spans="1:6">
      <c r="A105" s="43" t="s">
        <v>44</v>
      </c>
      <c r="B105" s="44">
        <f>SUMPRODUCT(('Formatted Data'!$B$2:$B$8269=B$67)*('Formatted Data'!$C$2:$C$8269=$D$58)*('Formatted Data'!$G$2:$G$8269=$A105)*('Formatted Data'!$H$2:$H$8269))</f>
        <v>485</v>
      </c>
      <c r="C105" s="44">
        <f>SUMPRODUCT(('Formatted Data'!$B$2:$B$8269=C$67)*('Formatted Data'!$C$2:$C$8269=$D$58)*('Formatted Data'!$G$2:$G$8269=$A105)*('Formatted Data'!$H$2:$H$8269))</f>
        <v>169</v>
      </c>
      <c r="D105" s="44">
        <f>SUMPRODUCT(('Formatted Data'!$B$2:$B$8269=D$67)*('Formatted Data'!$C$2:$C$8269=$D$58)*('Formatted Data'!$G$2:$G$8269=$A105)*('Formatted Data'!$H$2:$H$8269))</f>
        <v>200</v>
      </c>
      <c r="F105" s="43"/>
    </row>
    <row r="106" spans="1:6">
      <c r="A106" s="43" t="s">
        <v>45</v>
      </c>
      <c r="B106" s="44">
        <f>SUMPRODUCT(('Formatted Data'!$B$2:$B$8269=B$67)*('Formatted Data'!$C$2:$C$8269=$D$58)*('Formatted Data'!$G$2:$G$8269=$A106)*('Formatted Data'!$H$2:$H$8269))</f>
        <v>1477</v>
      </c>
      <c r="C106" s="44">
        <f>SUMPRODUCT(('Formatted Data'!$B$2:$B$8269=C$67)*('Formatted Data'!$C$2:$C$8269=$D$58)*('Formatted Data'!$G$2:$G$8269=$A106)*('Formatted Data'!$H$2:$H$8269))</f>
        <v>1075</v>
      </c>
      <c r="D106" s="44">
        <f>SUMPRODUCT(('Formatted Data'!$B$2:$B$8269=D$67)*('Formatted Data'!$C$2:$C$8269=$D$58)*('Formatted Data'!$G$2:$G$8269=$A106)*('Formatted Data'!$H$2:$H$8269))</f>
        <v>1837</v>
      </c>
      <c r="F106" s="43"/>
    </row>
    <row r="107" spans="1:6">
      <c r="A107" s="43" t="s">
        <v>46</v>
      </c>
      <c r="B107" s="44">
        <f>SUMPRODUCT(('Formatted Data'!$B$2:$B$8269=B$67)*('Formatted Data'!$C$2:$C$8269=$D$58)*('Formatted Data'!$G$2:$G$8269=$A107)*('Formatted Data'!$H$2:$H$8269))</f>
        <v>0</v>
      </c>
      <c r="C107" s="44">
        <f>SUMPRODUCT(('Formatted Data'!$B$2:$B$8269=C$67)*('Formatted Data'!$C$2:$C$8269=$D$58)*('Formatted Data'!$G$2:$G$8269=$A107)*('Formatted Data'!$H$2:$H$8269))</f>
        <v>0</v>
      </c>
      <c r="D107" s="44">
        <f>SUMPRODUCT(('Formatted Data'!$B$2:$B$8269=D$67)*('Formatted Data'!$C$2:$C$8269=$D$58)*('Formatted Data'!$G$2:$G$8269=$A107)*('Formatted Data'!$H$2:$H$8269))</f>
        <v>0</v>
      </c>
      <c r="F107" s="43"/>
    </row>
    <row r="108" spans="1:6">
      <c r="A108" s="43" t="s">
        <v>47</v>
      </c>
      <c r="B108" s="44">
        <f>SUMPRODUCT(('Formatted Data'!$B$2:$B$8269=B$67)*('Formatted Data'!$C$2:$C$8269=$D$58)*('Formatted Data'!$G$2:$G$8269=$A108)*('Formatted Data'!$H$2:$H$8269))</f>
        <v>2368</v>
      </c>
      <c r="C108" s="44">
        <f>SUMPRODUCT(('Formatted Data'!$B$2:$B$8269=C$67)*('Formatted Data'!$C$2:$C$8269=$D$58)*('Formatted Data'!$G$2:$G$8269=$A108)*('Formatted Data'!$H$2:$H$8269))</f>
        <v>2036</v>
      </c>
      <c r="D108" s="44">
        <f>SUMPRODUCT(('Formatted Data'!$B$2:$B$8269=D$67)*('Formatted Data'!$C$2:$C$8269=$D$58)*('Formatted Data'!$G$2:$G$8269=$A108)*('Formatted Data'!$H$2:$H$8269))</f>
        <v>2811</v>
      </c>
      <c r="F108" s="43"/>
    </row>
    <row r="109" spans="1:6">
      <c r="A109" s="43" t="s">
        <v>48</v>
      </c>
      <c r="B109" s="44">
        <f>SUMPRODUCT(('Formatted Data'!$B$2:$B$8269=B$67)*('Formatted Data'!$C$2:$C$8269=$D$58)*('Formatted Data'!$G$2:$G$8269=$A109)*('Formatted Data'!$H$2:$H$8269))</f>
        <v>31</v>
      </c>
      <c r="C109" s="44">
        <f>SUMPRODUCT(('Formatted Data'!$B$2:$B$8269=C$67)*('Formatted Data'!$C$2:$C$8269=$D$58)*('Formatted Data'!$G$2:$G$8269=$A109)*('Formatted Data'!$H$2:$H$8269))</f>
        <v>90</v>
      </c>
      <c r="D109" s="44">
        <f>SUMPRODUCT(('Formatted Data'!$B$2:$B$8269=D$67)*('Formatted Data'!$C$2:$C$8269=$D$58)*('Formatted Data'!$G$2:$G$8269=$A109)*('Formatted Data'!$H$2:$H$8269))</f>
        <v>518</v>
      </c>
      <c r="F109" s="43"/>
    </row>
    <row r="110" spans="1:6">
      <c r="A110" s="43" t="s">
        <v>49</v>
      </c>
      <c r="B110" s="44">
        <f>SUMPRODUCT(('Formatted Data'!$B$2:$B$8269=B$67)*('Formatted Data'!$C$2:$C$8269=$D$58)*('Formatted Data'!$G$2:$G$8269=$A110)*('Formatted Data'!$H$2:$H$8269))</f>
        <v>7409</v>
      </c>
      <c r="C110" s="44">
        <f>SUMPRODUCT(('Formatted Data'!$B$2:$B$8269=C$67)*('Formatted Data'!$C$2:$C$8269=$D$58)*('Formatted Data'!$G$2:$G$8269=$A110)*('Formatted Data'!$H$2:$H$8269))</f>
        <v>8710</v>
      </c>
      <c r="D110" s="44">
        <f>SUMPRODUCT(('Formatted Data'!$B$2:$B$8269=D$67)*('Formatted Data'!$C$2:$C$8269=$D$58)*('Formatted Data'!$G$2:$G$8269=$A110)*('Formatted Data'!$H$2:$H$8269))</f>
        <v>10539</v>
      </c>
      <c r="F110" s="43"/>
    </row>
    <row r="111" spans="1:6">
      <c r="A111" s="43" t="s">
        <v>50</v>
      </c>
      <c r="B111" s="44">
        <f>SUMPRODUCT(('Formatted Data'!$B$2:$B$8269=B$67)*('Formatted Data'!$C$2:$C$8269=$D$58)*('Formatted Data'!$G$2:$G$8269=$A111)*('Formatted Data'!$H$2:$H$8269))</f>
        <v>6500</v>
      </c>
      <c r="C111" s="44">
        <f>SUMPRODUCT(('Formatted Data'!$B$2:$B$8269=C$67)*('Formatted Data'!$C$2:$C$8269=$D$58)*('Formatted Data'!$G$2:$G$8269=$A111)*('Formatted Data'!$H$2:$H$8269))</f>
        <v>7973</v>
      </c>
      <c r="D111" s="44">
        <f>SUMPRODUCT(('Formatted Data'!$B$2:$B$8269=D$67)*('Formatted Data'!$C$2:$C$8269=$D$58)*('Formatted Data'!$G$2:$G$8269=$A111)*('Formatted Data'!$H$2:$H$8269))</f>
        <v>7468</v>
      </c>
      <c r="F111" s="43"/>
    </row>
    <row r="112" spans="1:6">
      <c r="A112" s="43" t="s">
        <v>51</v>
      </c>
      <c r="B112" s="44">
        <f>SUMPRODUCT(('Formatted Data'!$B$2:$B$8269=B$67)*('Formatted Data'!$C$2:$C$8269=$D$58)*('Formatted Data'!$G$2:$G$8269=$A112)*('Formatted Data'!$H$2:$H$8269))</f>
        <v>1336</v>
      </c>
      <c r="C112" s="44">
        <f>SUMPRODUCT(('Formatted Data'!$B$2:$B$8269=C$67)*('Formatted Data'!$C$2:$C$8269=$D$58)*('Formatted Data'!$G$2:$G$8269=$A112)*('Formatted Data'!$H$2:$H$8269))</f>
        <v>300</v>
      </c>
      <c r="D112" s="44">
        <f>SUMPRODUCT(('Formatted Data'!$B$2:$B$8269=D$67)*('Formatted Data'!$C$2:$C$8269=$D$58)*('Formatted Data'!$G$2:$G$8269=$A112)*('Formatted Data'!$H$2:$H$8269))</f>
        <v>579</v>
      </c>
      <c r="F112" s="43"/>
    </row>
    <row r="113" spans="1:6">
      <c r="A113" s="43" t="s">
        <v>52</v>
      </c>
      <c r="B113" s="44">
        <f>SUMPRODUCT(('Formatted Data'!$B$2:$B$8269=B$67)*('Formatted Data'!$C$2:$C$8269=$D$58)*('Formatted Data'!$G$2:$G$8269=$A113)*('Formatted Data'!$H$2:$H$8269))</f>
        <v>0</v>
      </c>
      <c r="C113" s="44">
        <f>SUMPRODUCT(('Formatted Data'!$B$2:$B$8269=C$67)*('Formatted Data'!$C$2:$C$8269=$D$58)*('Formatted Data'!$G$2:$G$8269=$A113)*('Formatted Data'!$H$2:$H$8269))</f>
        <v>66</v>
      </c>
      <c r="D113" s="44">
        <f>SUMPRODUCT(('Formatted Data'!$B$2:$B$8269=D$67)*('Formatted Data'!$C$2:$C$8269=$D$58)*('Formatted Data'!$G$2:$G$8269=$A113)*('Formatted Data'!$H$2:$H$8269))</f>
        <v>0</v>
      </c>
      <c r="F113" s="43"/>
    </row>
    <row r="114" spans="1:6">
      <c r="A114" s="43" t="s">
        <v>53</v>
      </c>
      <c r="B114" s="44">
        <f>SUMPRODUCT(('Formatted Data'!$B$2:$B$8269=B$67)*('Formatted Data'!$C$2:$C$8269=$D$58)*('Formatted Data'!$G$2:$G$8269=$A114)*('Formatted Data'!$H$2:$H$8269))</f>
        <v>2490</v>
      </c>
      <c r="C114" s="44">
        <f>SUMPRODUCT(('Formatted Data'!$B$2:$B$8269=C$67)*('Formatted Data'!$C$2:$C$8269=$D$58)*('Formatted Data'!$G$2:$G$8269=$A114)*('Formatted Data'!$H$2:$H$8269))</f>
        <v>4935</v>
      </c>
      <c r="D114" s="44">
        <f>SUMPRODUCT(('Formatted Data'!$B$2:$B$8269=D$67)*('Formatted Data'!$C$2:$C$8269=$D$58)*('Formatted Data'!$G$2:$G$8269=$A114)*('Formatted Data'!$H$2:$H$8269))</f>
        <v>3170</v>
      </c>
      <c r="F114" s="43"/>
    </row>
    <row r="115" spans="1:6">
      <c r="A115" s="43" t="s">
        <v>54</v>
      </c>
      <c r="B115" s="44">
        <f>SUMPRODUCT(('Formatted Data'!$B$2:$B$8269=B$67)*('Formatted Data'!$C$2:$C$8269=$D$58)*('Formatted Data'!$G$2:$G$8269=$A115)*('Formatted Data'!$H$2:$H$8269))</f>
        <v>1171</v>
      </c>
      <c r="C115" s="44">
        <f>SUMPRODUCT(('Formatted Data'!$B$2:$B$8269=C$67)*('Formatted Data'!$C$2:$C$8269=$D$58)*('Formatted Data'!$G$2:$G$8269=$A115)*('Formatted Data'!$H$2:$H$8269))</f>
        <v>2621</v>
      </c>
      <c r="D115" s="44">
        <f>SUMPRODUCT(('Formatted Data'!$B$2:$B$8269=D$67)*('Formatted Data'!$C$2:$C$8269=$D$58)*('Formatted Data'!$G$2:$G$8269=$A115)*('Formatted Data'!$H$2:$H$8269))</f>
        <v>1034</v>
      </c>
      <c r="F115" s="43"/>
    </row>
    <row r="116" spans="1:6">
      <c r="A116" s="43" t="s">
        <v>55</v>
      </c>
      <c r="B116" s="44">
        <f>SUMPRODUCT(('Formatted Data'!$B$2:$B$8269=B$67)*('Formatted Data'!$C$2:$C$8269=$D$58)*('Formatted Data'!$G$2:$G$8269=$A116)*('Formatted Data'!$H$2:$H$8269))</f>
        <v>41</v>
      </c>
      <c r="C116" s="44">
        <f>SUMPRODUCT(('Formatted Data'!$B$2:$B$8269=C$67)*('Formatted Data'!$C$2:$C$8269=$D$58)*('Formatted Data'!$G$2:$G$8269=$A116)*('Formatted Data'!$H$2:$H$8269))</f>
        <v>65</v>
      </c>
      <c r="D116" s="44">
        <f>SUMPRODUCT(('Formatted Data'!$B$2:$B$8269=D$67)*('Formatted Data'!$C$2:$C$8269=$D$58)*('Formatted Data'!$G$2:$G$8269=$A116)*('Formatted Data'!$H$2:$H$8269))</f>
        <v>128</v>
      </c>
      <c r="F116" s="43"/>
    </row>
    <row r="117" spans="1:6">
      <c r="A117" s="43" t="s">
        <v>56</v>
      </c>
      <c r="B117" s="44">
        <f>SUMPRODUCT(('Formatted Data'!$B$2:$B$8269=B$67)*('Formatted Data'!$C$2:$C$8269=$D$58)*('Formatted Data'!$G$2:$G$8269=$A117)*('Formatted Data'!$H$2:$H$8269))</f>
        <v>1155</v>
      </c>
      <c r="C117" s="44">
        <f>SUMPRODUCT(('Formatted Data'!$B$2:$B$8269=C$67)*('Formatted Data'!$C$2:$C$8269=$D$58)*('Formatted Data'!$G$2:$G$8269=$A117)*('Formatted Data'!$H$2:$H$8269))</f>
        <v>417</v>
      </c>
      <c r="D117" s="44">
        <f>SUMPRODUCT(('Formatted Data'!$B$2:$B$8269=D$67)*('Formatted Data'!$C$2:$C$8269=$D$58)*('Formatted Data'!$G$2:$G$8269=$A117)*('Formatted Data'!$H$2:$H$8269))</f>
        <v>760</v>
      </c>
      <c r="F117" s="43"/>
    </row>
    <row r="118" spans="1:6">
      <c r="A118" s="43" t="s">
        <v>57</v>
      </c>
      <c r="B118" s="44">
        <f>SUMPRODUCT(('Formatted Data'!$B$2:$B$8269=B$67)*('Formatted Data'!$C$2:$C$8269=$D$58)*('Formatted Data'!$G$2:$G$8269=$A118)*('Formatted Data'!$H$2:$H$8269))</f>
        <v>27</v>
      </c>
      <c r="C118" s="44">
        <f>SUMPRODUCT(('Formatted Data'!$B$2:$B$8269=C$67)*('Formatted Data'!$C$2:$C$8269=$D$58)*('Formatted Data'!$G$2:$G$8269=$A118)*('Formatted Data'!$H$2:$H$8269))</f>
        <v>9</v>
      </c>
      <c r="D118" s="44">
        <f>SUMPRODUCT(('Formatted Data'!$B$2:$B$8269=D$67)*('Formatted Data'!$C$2:$C$8269=$D$58)*('Formatted Data'!$G$2:$G$8269=$A118)*('Formatted Data'!$H$2:$H$8269))</f>
        <v>88</v>
      </c>
      <c r="F118" s="43"/>
    </row>
    <row r="119" spans="1:6">
      <c r="A119" s="43" t="s">
        <v>58</v>
      </c>
      <c r="B119" s="44">
        <f>SUMPRODUCT(('Formatted Data'!$B$2:$B$8269=B$67)*('Formatted Data'!$C$2:$C$8269=$D$58)*('Formatted Data'!$G$2:$G$8269=$A119)*('Formatted Data'!$H$2:$H$8269))</f>
        <v>228</v>
      </c>
      <c r="C119" s="44">
        <f>SUMPRODUCT(('Formatted Data'!$B$2:$B$8269=C$67)*('Formatted Data'!$C$2:$C$8269=$D$58)*('Formatted Data'!$G$2:$G$8269=$A119)*('Formatted Data'!$H$2:$H$8269))</f>
        <v>569</v>
      </c>
      <c r="D119" s="44">
        <f>SUMPRODUCT(('Formatted Data'!$B$2:$B$8269=D$67)*('Formatted Data'!$C$2:$C$8269=$D$58)*('Formatted Data'!$G$2:$G$8269=$A119)*('Formatted Data'!$H$2:$H$8269))</f>
        <v>619</v>
      </c>
      <c r="F119" s="43"/>
    </row>
    <row r="120" spans="1:6">
      <c r="B120" s="45"/>
      <c r="C120" s="45"/>
      <c r="D120" s="45"/>
    </row>
    <row r="121" spans="1:6">
      <c r="A121" s="27" t="str">
        <f>"Population migrated to
"&amp;$D$58</f>
        <v>Population migrated to
Alabama</v>
      </c>
      <c r="B121" s="46">
        <f>SUM(B68:B119)</f>
        <v>108951</v>
      </c>
      <c r="C121" s="46">
        <f>SUM(C68:C119)</f>
        <v>118295</v>
      </c>
      <c r="D121" s="46">
        <f>SUM(D68:D119)</f>
        <v>105219</v>
      </c>
    </row>
  </sheetData>
  <mergeCells count="6">
    <mergeCell ref="O1:Q1"/>
    <mergeCell ref="C1:E1"/>
    <mergeCell ref="G1:I1"/>
    <mergeCell ref="K1:M1"/>
    <mergeCell ref="A1:A2"/>
    <mergeCell ref="B1:B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rgb="FF92D050"/>
  </sheetPr>
  <dimension ref="A1:P53"/>
  <sheetViews>
    <sheetView zoomScale="90" zoomScaleNormal="90" workbookViewId="0"/>
  </sheetViews>
  <sheetFormatPr defaultRowHeight="15"/>
  <cols>
    <col min="1" max="1" width="39.5703125" style="4" bestFit="1" customWidth="1"/>
    <col min="2" max="2" width="9.140625" style="4"/>
    <col min="3" max="3" width="0.7109375" style="4" customWidth="1"/>
    <col min="4" max="4" width="39.140625" style="4" bestFit="1" customWidth="1"/>
    <col min="5" max="7" width="13.28515625" style="4" customWidth="1"/>
    <col min="8" max="8" width="0.7109375" style="4" customWidth="1"/>
    <col min="9" max="12" width="13.28515625" customWidth="1"/>
    <col min="13" max="13" width="16.42578125" customWidth="1"/>
    <col min="14" max="14" width="0.7109375" style="4" customWidth="1"/>
    <col min="15" max="15" width="13.28515625" style="4" customWidth="1"/>
    <col min="16" max="16" width="19.5703125" style="4" bestFit="1" customWidth="1"/>
  </cols>
  <sheetData>
    <row r="1" spans="1:16">
      <c r="A1" s="14" t="s">
        <v>71</v>
      </c>
      <c r="B1" s="13">
        <v>1</v>
      </c>
      <c r="D1" s="16" t="s">
        <v>70</v>
      </c>
      <c r="E1" s="16" t="s">
        <v>74</v>
      </c>
      <c r="F1" s="16" t="s">
        <v>0</v>
      </c>
      <c r="G1" s="16" t="s">
        <v>75</v>
      </c>
      <c r="I1" s="16" t="s">
        <v>74</v>
      </c>
      <c r="J1" s="16" t="s">
        <v>75</v>
      </c>
      <c r="K1" s="16" t="s">
        <v>62</v>
      </c>
      <c r="L1" s="16" t="s">
        <v>73</v>
      </c>
      <c r="M1" s="16" t="s">
        <v>86</v>
      </c>
      <c r="O1" s="16" t="s">
        <v>94</v>
      </c>
      <c r="P1" s="16" t="s">
        <v>89</v>
      </c>
    </row>
    <row r="2" spans="1:16">
      <c r="A2" s="14" t="s">
        <v>72</v>
      </c>
      <c r="B2" s="13">
        <v>3</v>
      </c>
      <c r="D2" s="13" t="s">
        <v>3</v>
      </c>
      <c r="E2" s="13">
        <v>1</v>
      </c>
      <c r="F2" s="13">
        <v>2010</v>
      </c>
      <c r="G2" s="18">
        <v>1</v>
      </c>
      <c r="I2" s="13">
        <v>1</v>
      </c>
      <c r="J2" s="13">
        <v>1</v>
      </c>
      <c r="K2" s="13" t="str">
        <f t="shared" ref="K2:K10" si="0">I2&amp;J2</f>
        <v>11</v>
      </c>
      <c r="L2" s="13" t="s">
        <v>76</v>
      </c>
      <c r="M2" s="20">
        <v>7</v>
      </c>
      <c r="O2" s="37">
        <v>1</v>
      </c>
      <c r="P2" s="13" t="s">
        <v>7</v>
      </c>
    </row>
    <row r="3" spans="1:16">
      <c r="D3" s="13" t="s">
        <v>4</v>
      </c>
      <c r="E3" s="13">
        <v>2</v>
      </c>
      <c r="F3" s="13">
        <v>2011</v>
      </c>
      <c r="G3" s="13">
        <v>2</v>
      </c>
      <c r="I3" s="13">
        <v>1</v>
      </c>
      <c r="J3" s="13">
        <v>2</v>
      </c>
      <c r="K3" s="13" t="str">
        <f t="shared" si="0"/>
        <v>12</v>
      </c>
      <c r="L3" s="13" t="s">
        <v>77</v>
      </c>
      <c r="M3" s="20">
        <v>8</v>
      </c>
      <c r="O3" s="37">
        <v>2</v>
      </c>
      <c r="P3" s="13" t="s">
        <v>8</v>
      </c>
    </row>
    <row r="4" spans="1:16">
      <c r="A4" s="14" t="s">
        <v>85</v>
      </c>
      <c r="B4" s="19" t="str">
        <f>VLOOKUP(B1&amp;B2,$K$2:$L$10,2,0)</f>
        <v>I</v>
      </c>
      <c r="D4" s="13" t="s">
        <v>6</v>
      </c>
      <c r="E4" s="18">
        <v>3</v>
      </c>
      <c r="F4" s="13">
        <v>2012</v>
      </c>
      <c r="G4" s="13">
        <v>3</v>
      </c>
      <c r="I4" s="13">
        <v>1</v>
      </c>
      <c r="J4" s="13">
        <v>3</v>
      </c>
      <c r="K4" s="13" t="str">
        <f t="shared" si="0"/>
        <v>13</v>
      </c>
      <c r="L4" s="13" t="s">
        <v>78</v>
      </c>
      <c r="M4" s="20">
        <v>9</v>
      </c>
      <c r="O4" s="37">
        <v>3</v>
      </c>
      <c r="P4" s="13" t="s">
        <v>9</v>
      </c>
    </row>
    <row r="5" spans="1:16">
      <c r="A5" s="14" t="s">
        <v>87</v>
      </c>
      <c r="B5" s="19">
        <f>VLOOKUP(B4,$L$2:$M$10,2,0)</f>
        <v>9</v>
      </c>
      <c r="D5" s="25"/>
      <c r="E5" s="17"/>
      <c r="F5" s="25"/>
      <c r="G5" s="25"/>
      <c r="I5" s="13">
        <v>2</v>
      </c>
      <c r="J5" s="13">
        <v>1</v>
      </c>
      <c r="K5" s="13" t="str">
        <f t="shared" si="0"/>
        <v>21</v>
      </c>
      <c r="L5" s="13" t="s">
        <v>79</v>
      </c>
      <c r="M5" s="20">
        <v>11</v>
      </c>
      <c r="O5" s="37">
        <v>4</v>
      </c>
      <c r="P5" s="13" t="s">
        <v>10</v>
      </c>
    </row>
    <row r="6" spans="1:16">
      <c r="I6" s="13">
        <v>2</v>
      </c>
      <c r="J6" s="13">
        <v>2</v>
      </c>
      <c r="K6" s="13" t="str">
        <f t="shared" si="0"/>
        <v>22</v>
      </c>
      <c r="L6" s="13" t="s">
        <v>80</v>
      </c>
      <c r="M6" s="20">
        <v>12</v>
      </c>
      <c r="O6" s="37">
        <v>5</v>
      </c>
      <c r="P6" s="13" t="s">
        <v>11</v>
      </c>
    </row>
    <row r="7" spans="1:16">
      <c r="I7" s="13">
        <v>2</v>
      </c>
      <c r="J7" s="13">
        <v>3</v>
      </c>
      <c r="K7" s="13" t="str">
        <f t="shared" si="0"/>
        <v>23</v>
      </c>
      <c r="L7" s="13" t="s">
        <v>81</v>
      </c>
      <c r="M7" s="20">
        <v>13</v>
      </c>
      <c r="O7" s="37">
        <v>6</v>
      </c>
      <c r="P7" s="13" t="s">
        <v>12</v>
      </c>
    </row>
    <row r="8" spans="1:16">
      <c r="I8" s="13">
        <v>3</v>
      </c>
      <c r="J8" s="13">
        <v>1</v>
      </c>
      <c r="K8" s="13" t="str">
        <f t="shared" si="0"/>
        <v>31</v>
      </c>
      <c r="L8" s="13" t="s">
        <v>82</v>
      </c>
      <c r="M8" s="20">
        <v>15</v>
      </c>
      <c r="O8" s="37">
        <v>7</v>
      </c>
      <c r="P8" s="13" t="s">
        <v>13</v>
      </c>
    </row>
    <row r="9" spans="1:16">
      <c r="I9" s="13">
        <v>3</v>
      </c>
      <c r="J9" s="13">
        <v>2</v>
      </c>
      <c r="K9" s="13" t="str">
        <f t="shared" si="0"/>
        <v>32</v>
      </c>
      <c r="L9" s="13" t="s">
        <v>83</v>
      </c>
      <c r="M9" s="20">
        <v>16</v>
      </c>
      <c r="O9" s="37">
        <v>8</v>
      </c>
      <c r="P9" s="13" t="s">
        <v>14</v>
      </c>
    </row>
    <row r="10" spans="1:16">
      <c r="I10" s="13">
        <v>3</v>
      </c>
      <c r="J10" s="13">
        <v>3</v>
      </c>
      <c r="K10" s="13" t="str">
        <f t="shared" si="0"/>
        <v>33</v>
      </c>
      <c r="L10" s="13" t="s">
        <v>84</v>
      </c>
      <c r="M10" s="20">
        <v>17</v>
      </c>
      <c r="O10" s="37">
        <v>9</v>
      </c>
      <c r="P10" s="13" t="s">
        <v>15</v>
      </c>
    </row>
    <row r="11" spans="1:16">
      <c r="I11" s="25"/>
      <c r="J11" s="25"/>
      <c r="K11" s="25"/>
      <c r="L11" s="25"/>
      <c r="M11" s="15"/>
      <c r="O11" s="37">
        <v>10</v>
      </c>
      <c r="P11" s="13" t="s">
        <v>16</v>
      </c>
    </row>
    <row r="12" spans="1:16">
      <c r="I12" s="25"/>
      <c r="J12" s="25"/>
      <c r="K12" s="25"/>
      <c r="L12" s="25"/>
      <c r="M12" s="15"/>
      <c r="O12" s="37">
        <v>11</v>
      </c>
      <c r="P12" s="13" t="s">
        <v>17</v>
      </c>
    </row>
    <row r="13" spans="1:16">
      <c r="I13" s="25"/>
      <c r="J13" s="25"/>
      <c r="K13" s="25"/>
      <c r="L13" s="25"/>
      <c r="M13" s="15"/>
      <c r="O13" s="37">
        <v>12</v>
      </c>
      <c r="P13" s="13" t="s">
        <v>18</v>
      </c>
    </row>
    <row r="14" spans="1:16">
      <c r="O14" s="37">
        <v>13</v>
      </c>
      <c r="P14" s="13" t="s">
        <v>19</v>
      </c>
    </row>
    <row r="15" spans="1:16">
      <c r="O15" s="37">
        <v>14</v>
      </c>
      <c r="P15" s="13" t="s">
        <v>20</v>
      </c>
    </row>
    <row r="16" spans="1:16">
      <c r="O16" s="37">
        <v>15</v>
      </c>
      <c r="P16" s="13" t="s">
        <v>21</v>
      </c>
    </row>
    <row r="17" spans="15:16">
      <c r="O17" s="37">
        <v>16</v>
      </c>
      <c r="P17" s="13" t="s">
        <v>22</v>
      </c>
    </row>
    <row r="18" spans="15:16">
      <c r="O18" s="37">
        <v>17</v>
      </c>
      <c r="P18" s="13" t="s">
        <v>23</v>
      </c>
    </row>
    <row r="19" spans="15:16">
      <c r="O19" s="37">
        <v>18</v>
      </c>
      <c r="P19" s="13" t="s">
        <v>24</v>
      </c>
    </row>
    <row r="20" spans="15:16">
      <c r="O20" s="37">
        <v>19</v>
      </c>
      <c r="P20" s="13" t="s">
        <v>25</v>
      </c>
    </row>
    <row r="21" spans="15:16">
      <c r="O21" s="37">
        <v>20</v>
      </c>
      <c r="P21" s="13" t="s">
        <v>26</v>
      </c>
    </row>
    <row r="22" spans="15:16">
      <c r="O22" s="37">
        <v>21</v>
      </c>
      <c r="P22" s="13" t="s">
        <v>27</v>
      </c>
    </row>
    <row r="23" spans="15:16">
      <c r="O23" s="37">
        <v>22</v>
      </c>
      <c r="P23" s="13" t="s">
        <v>28</v>
      </c>
    </row>
    <row r="24" spans="15:16">
      <c r="O24" s="37">
        <v>23</v>
      </c>
      <c r="P24" s="13" t="s">
        <v>29</v>
      </c>
    </row>
    <row r="25" spans="15:16">
      <c r="O25" s="37">
        <v>24</v>
      </c>
      <c r="P25" s="13" t="s">
        <v>30</v>
      </c>
    </row>
    <row r="26" spans="15:16">
      <c r="O26" s="37">
        <v>25</v>
      </c>
      <c r="P26" s="13" t="s">
        <v>31</v>
      </c>
    </row>
    <row r="27" spans="15:16">
      <c r="O27" s="37">
        <v>26</v>
      </c>
      <c r="P27" s="13" t="s">
        <v>32</v>
      </c>
    </row>
    <row r="28" spans="15:16">
      <c r="O28" s="37">
        <v>27</v>
      </c>
      <c r="P28" s="13" t="s">
        <v>33</v>
      </c>
    </row>
    <row r="29" spans="15:16">
      <c r="O29" s="37">
        <v>28</v>
      </c>
      <c r="P29" s="13" t="s">
        <v>34</v>
      </c>
    </row>
    <row r="30" spans="15:16">
      <c r="O30" s="37">
        <v>29</v>
      </c>
      <c r="P30" s="13" t="s">
        <v>35</v>
      </c>
    </row>
    <row r="31" spans="15:16">
      <c r="O31" s="37">
        <v>30</v>
      </c>
      <c r="P31" s="13" t="s">
        <v>36</v>
      </c>
    </row>
    <row r="32" spans="15:16">
      <c r="O32" s="37">
        <v>31</v>
      </c>
      <c r="P32" s="13" t="s">
        <v>37</v>
      </c>
    </row>
    <row r="33" spans="15:16">
      <c r="O33" s="37">
        <v>32</v>
      </c>
      <c r="P33" s="13" t="s">
        <v>38</v>
      </c>
    </row>
    <row r="34" spans="15:16">
      <c r="O34" s="37">
        <v>33</v>
      </c>
      <c r="P34" s="13" t="s">
        <v>39</v>
      </c>
    </row>
    <row r="35" spans="15:16">
      <c r="O35" s="37">
        <v>34</v>
      </c>
      <c r="P35" s="13" t="s">
        <v>40</v>
      </c>
    </row>
    <row r="36" spans="15:16">
      <c r="O36" s="37">
        <v>35</v>
      </c>
      <c r="P36" s="13" t="s">
        <v>41</v>
      </c>
    </row>
    <row r="37" spans="15:16">
      <c r="O37" s="37">
        <v>36</v>
      </c>
      <c r="P37" s="13" t="s">
        <v>42</v>
      </c>
    </row>
    <row r="38" spans="15:16">
      <c r="O38" s="37">
        <v>37</v>
      </c>
      <c r="P38" s="13" t="s">
        <v>43</v>
      </c>
    </row>
    <row r="39" spans="15:16">
      <c r="O39" s="37">
        <v>38</v>
      </c>
      <c r="P39" s="13" t="s">
        <v>44</v>
      </c>
    </row>
    <row r="40" spans="15:16">
      <c r="O40" s="37">
        <v>39</v>
      </c>
      <c r="P40" s="13" t="s">
        <v>45</v>
      </c>
    </row>
    <row r="41" spans="15:16">
      <c r="O41" s="37">
        <v>40</v>
      </c>
      <c r="P41" s="13" t="s">
        <v>46</v>
      </c>
    </row>
    <row r="42" spans="15:16">
      <c r="O42" s="37">
        <v>41</v>
      </c>
      <c r="P42" s="13" t="s">
        <v>47</v>
      </c>
    </row>
    <row r="43" spans="15:16">
      <c r="O43" s="37">
        <v>42</v>
      </c>
      <c r="P43" s="13" t="s">
        <v>48</v>
      </c>
    </row>
    <row r="44" spans="15:16">
      <c r="O44" s="37">
        <v>43</v>
      </c>
      <c r="P44" s="13" t="s">
        <v>49</v>
      </c>
    </row>
    <row r="45" spans="15:16">
      <c r="O45" s="37">
        <v>44</v>
      </c>
      <c r="P45" s="13" t="s">
        <v>50</v>
      </c>
    </row>
    <row r="46" spans="15:16">
      <c r="O46" s="37">
        <v>45</v>
      </c>
      <c r="P46" s="13" t="s">
        <v>51</v>
      </c>
    </row>
    <row r="47" spans="15:16">
      <c r="O47" s="37">
        <v>46</v>
      </c>
      <c r="P47" s="13" t="s">
        <v>52</v>
      </c>
    </row>
    <row r="48" spans="15:16">
      <c r="O48" s="37">
        <v>47</v>
      </c>
      <c r="P48" s="13" t="s">
        <v>53</v>
      </c>
    </row>
    <row r="49" spans="15:16">
      <c r="O49" s="37">
        <v>48</v>
      </c>
      <c r="P49" s="13" t="s">
        <v>54</v>
      </c>
    </row>
    <row r="50" spans="15:16">
      <c r="O50" s="37">
        <v>49</v>
      </c>
      <c r="P50" s="13" t="s">
        <v>55</v>
      </c>
    </row>
    <row r="51" spans="15:16">
      <c r="O51" s="37">
        <v>50</v>
      </c>
      <c r="P51" s="13" t="s">
        <v>56</v>
      </c>
    </row>
    <row r="52" spans="15:16">
      <c r="O52" s="37">
        <v>51</v>
      </c>
      <c r="P52" s="13" t="s">
        <v>57</v>
      </c>
    </row>
    <row r="53" spans="15:16">
      <c r="O53" s="37">
        <v>52</v>
      </c>
      <c r="P53" s="1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Illustration</vt:lpstr>
      <vt:lpstr>Dashboard</vt:lpstr>
      <vt:lpstr>RawData</vt:lpstr>
      <vt:lpstr>Formatted Data</vt:lpstr>
      <vt:lpstr>Working (Dashboard)</vt:lpstr>
      <vt:lpstr>Master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Aditya Canay</dc:creator>
  <cp:lastModifiedBy>Aditya Canay</cp:lastModifiedBy>
  <dcterms:created xsi:type="dcterms:W3CDTF">2014-04-14T17:02:53Z</dcterms:created>
  <dcterms:modified xsi:type="dcterms:W3CDTF">2014-04-19T19:52:04Z</dcterms:modified>
</cp:coreProperties>
</file>