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drawingml.chart+xml" PartName="/xl/charts/chart1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Default ContentType="application/vnd.openxmlformats-officedocument.vmlDrawing" Extension="vml"/>
  <Override ContentType="application/vnd.openxmlformats-officedocument.spreadsheetml.pivotCacheDefinition+xml" PartName="/xl/pivotCache/pivotCacheDefinition1.xml"/>
  <Override ContentType="application/vnd.openxmlformats-officedocument.spreadsheetml.pivotCacheRecords+xml" PartName="/xl/pivotCache/pivotCacheRecords1.xml"/>
  <Override ContentType="application/vnd.openxmlformats-officedocument.spreadsheetml.pivotTable+xml" PartName="/xl/pivotTables/pivotTable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table+xml" PartName="/xl/tables/table1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920" windowHeight="8340" activeTab="2"/>
  </bookViews>
  <sheets>
    <sheet name="Data &amp; Pivot" sheetId="1" r:id="rId1"/>
    <sheet name="Charts" sheetId="2" r:id="rId2"/>
    <sheet name="MyChart" sheetId="3" r:id="rId3"/>
  </sheets>
  <calcPr calcId="144525"/>
  <pivotCaches>
    <pivotCache cacheId="0" r:id="rId4"/>
  </pivotCaches>
</workbook>
</file>

<file path=xl/sharedStrings.xml><?xml version="1.0" encoding="utf-8"?>
<sst xmlns="http://schemas.openxmlformats.org/spreadsheetml/2006/main" count="29">
  <si>
    <t>Data &amp; Pivot Tables</t>
  </si>
  <si>
    <t>Company</t>
  </si>
  <si>
    <t>Variable</t>
  </si>
  <si>
    <t>2011</t>
  </si>
  <si>
    <t>2012</t>
  </si>
  <si>
    <t>2013</t>
  </si>
  <si>
    <t>2014</t>
  </si>
  <si>
    <t>2015</t>
  </si>
  <si>
    <t>Column Labels</t>
  </si>
  <si>
    <t>ACC Ltd</t>
  </si>
  <si>
    <t>Other variable cost</t>
  </si>
  <si>
    <t>Ambuja Cement</t>
  </si>
  <si>
    <t>JK Lakshmi Cement</t>
  </si>
  <si>
    <t>Ultratech Cement</t>
  </si>
  <si>
    <t>Power &amp; Fuel</t>
  </si>
  <si>
    <t>Row Labels</t>
  </si>
  <si>
    <t>Sum of 2011</t>
  </si>
  <si>
    <t>Sum of 2012</t>
  </si>
  <si>
    <t>Sum of 2013</t>
  </si>
  <si>
    <t>Sum of 2014</t>
  </si>
  <si>
    <t>Sum of 2015</t>
  </si>
  <si>
    <t>Freight &amp; Forwarding</t>
  </si>
  <si>
    <t>Fixed Cost</t>
  </si>
  <si>
    <t>Profit</t>
  </si>
  <si>
    <t>Indexed Values</t>
  </si>
  <si>
    <r>
      <rPr>
        <b/>
        <sz val="16"/>
        <color indexed="9"/>
        <rFont val="Calibri"/>
        <charset val="134"/>
      </rPr>
      <t xml:space="preserve">Yearly Trends of Key Financial Indicators - 2011 to 2015
</t>
    </r>
    <r>
      <rPr>
        <sz val="8"/>
        <color indexed="9"/>
        <rFont val="Calibri"/>
        <charset val="134"/>
      </rPr>
      <t>Maximum values highlighted.</t>
    </r>
  </si>
  <si>
    <r>
      <rPr>
        <b/>
        <sz val="16"/>
        <color indexed="9"/>
        <rFont val="Calibri"/>
        <charset val="134"/>
      </rPr>
      <t xml:space="preserve">Indexed Trends of Key Financial Indicators - 2011 to 2015
</t>
    </r>
    <r>
      <rPr>
        <sz val="8"/>
        <color indexed="9"/>
        <rFont val="Calibri"/>
        <charset val="134"/>
      </rPr>
      <t>2011 value is 100%. Minimum values highlighted.</t>
    </r>
  </si>
  <si>
    <t>Data</t>
  </si>
  <si>
    <t>Grand Total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</si>
</sst>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2" formatCode="_(&quot;$&quot;* #,##0_);_(&quot;$&quot;* \(#,##0\);_(&quot;$&quot;* &quot;-&quot;_);_(@_)"/>
    <numFmt numFmtId="176" formatCode="_ * #,##0.00_ ;_ * \-#,##0.00_ ;_ * &quot;-&quot;??_ ;_ @_ "/>
    <numFmt numFmtId="177" formatCode="_ * #,##0_ ;_ * \-#,##0_ ;_ * &quot;-&quot;_ ;_ @_ "/>
  </numFmts>
  <fonts count="5">
    <font>
      <sz val="11"/>
      <color indexed="8"/>
      <name val="Calibri"/>
      <charset val="134"/>
    </font>
    <font>
      <sz val="11"/>
      <color indexed="9"/>
      <name val="Calibri"/>
      <charset val="134"/>
    </font>
    <font>
      <b/>
      <sz val="16"/>
      <color indexed="9"/>
      <name val="Calibri"/>
      <charset val="134"/>
    </font>
    <font>
      <sz val="12"/>
      <name val="Times New Roman"/>
      <charset val="134"/>
    </font>
    <font>
      <sz val="8"/>
      <color indexed="9"/>
      <name val="Calibri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</borders>
  <cellStyleXfs count="6">
    <xf numFmtId="0" fontId="0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3" fillId="0" borderId="0" applyFont="0" applyFill="0" applyBorder="0" applyAlignment="0" applyProtection="0">
      <alignment vertical="center"/>
    </xf>
  </cellStyleXfs>
  <cellXfs count="32">
    <xf numFmtId="0" fontId="0" fillId="0" borderId="0" xfId="0" applyAlignment="1"/>
    <xf numFmtId="0" fontId="1" fillId="2" borderId="0" xfId="0" applyFont="1" applyFill="1" applyBorder="1" applyAlignment="1"/>
    <xf numFmtId="0" fontId="1" fillId="2" borderId="0" xfId="0" applyFont="1" applyFill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0" xfId="0" applyNumberFormat="1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2" borderId="0" xfId="0" applyFont="1" applyFill="1" applyBorder="1" applyAlignment="1"/>
    <xf numFmtId="0" fontId="1" fillId="3" borderId="0" xfId="0" applyFont="1" applyFill="1" applyBorder="1" applyAlignment="1"/>
    <xf numFmtId="0" fontId="2" fillId="4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0" fillId="5" borderId="0" xfId="0" applyFill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6" borderId="0" xfId="0" applyFill="1" applyAlignment="1"/>
    <xf numFmtId="0" fontId="2" fillId="6" borderId="0" xfId="0" applyFont="1" applyFill="1" applyAlignment="1">
      <alignment vertic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 applyAlignment="1"/>
    <xf numFmtId="9" fontId="0" fillId="0" borderId="0" xfId="4" applyFont="1" applyAlignment="1"/>
  </cellXfs>
  <cellStyles count="6">
    <cellStyle name="Normal" xfId="0" builtinId="0"/>
    <cellStyle name="Comma" xfId="1" builtinId="3"/>
    <cellStyle name="Currency" xfId="2" builtinId="4"/>
    <cellStyle name="Comma[0]" xfId="3" builtinId="6"/>
    <cellStyle name="Percent" xfId="4" builtinId="5"/>
    <cellStyle name="Currency[0]" xfId="5" builtinId="7"/>
  </cellStyles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roundedCorners val="0"/>
  <c:chart>
    <c:title>
      <c:tx>
        <c:rich>
          <a:bodyPr rot="0" vert="horz"/>
          <a:lstStyle/>
          <a:p>
            <a:pPr algn="ctr">
              <a:defRPr sz="139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zh-CN" altLang="zh-CN"/>
              <a:t>Cost and Profit Trend</a:t>
            </a:r>
          </a:p>
        </c:rich>
      </c:tx>
      <c:layout>
        <c:manualLayout>
          <c:xMode val="edge"/>
          <c:yMode val="edge"/>
          <c:x val="0.372238432680283"/>
          <c:y val="0.0123148869836321"/>
        </c:manualLayout>
      </c:layout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0750312630262609"/>
          <c:y val="0.00233826968043648"/>
          <c:w val="0.992496873697374"/>
          <c:h val="0.902104442712393"/>
        </c:manualLayout>
      </c:layout>
      <c:barChart>
        <c:barDir val="col"/>
        <c:grouping val="clustered"/>
        <c:varyColors val="0"/>
        <c:ser>
          <c:idx val="0"/>
          <c:order val="4"/>
          <c:tx>
            <c:strRef>
              <c:f>MyChart!$I$5</c:f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MyChart!$I$6:$I$34</c:f>
              <c:numCache>
                <c:ptCount val="2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>1</c:v>
                </c:pt>
                <c:pt idx="7">
                  <c:v/>
                </c:pt>
                <c:pt idx="8">
                  <c:v>1</c:v>
                </c:pt>
                <c:pt idx="9">
                  <c:v>1</c:v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</c:v>
                </c:pt>
                <c:pt idx="19">
                  <c:v>1</c:v>
                </c:pt>
                <c:pt idx="20">
                  <c:v/>
                </c:pt>
                <c:pt idx="21">
                  <c:v/>
                </c:pt>
                <c:pt idx="22">
                  <c:v>1</c:v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</c:numCache>
            </c:numRef>
          </c:val>
        </c:ser>
        <c:ser>
          <c:idx val="1"/>
          <c:order val="5"/>
          <c:tx>
            <c:strRef>
              <c:f>MyChart!$J$5</c:f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MyChart!$J$6:$J$34</c:f>
              <c:numCache>
                <c:ptCount val="2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/>
                </c:pt>
                <c:pt idx="18">
                  <c:v>1</c:v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</c:numCache>
            </c:numRef>
          </c:val>
        </c:ser>
        <c:ser>
          <c:idx val="6"/>
          <c:order val="6"/>
          <c:tx>
            <c:strRef>
              <c:f>MyChart!$K$5</c:f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MyChart!$K$6:$K$34</c:f>
              <c:numCache>
                <c:ptCount val="2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/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>1</c:v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>1</c:v>
                </c:pt>
                <c:pt idx="25">
                  <c:v>1</c:v>
                </c:pt>
                <c:pt idx="26">
                  <c:v/>
                </c:pt>
                <c:pt idx="27">
                  <c:v>1</c:v>
                </c:pt>
                <c:pt idx="28">
                  <c:v/>
                </c:pt>
              </c:numCache>
            </c:numRef>
          </c:val>
        </c:ser>
        <c:ser>
          <c:idx val="7"/>
          <c:order val="7"/>
          <c:tx>
            <c:strRef>
              <c:f>MyChart!$L$5</c:f>
            </c:strRef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MyChart!$L$6:$L$34</c:f>
              <c:numCache>
                <c:ptCount val="29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>1</c:v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>1</c:v>
                </c:pt>
                <c:pt idx="19">
                  <c:v/>
                </c:pt>
                <c:pt idx="20">
                  <c:v/>
                </c:pt>
                <c:pt idx="21">
                  <c:v>1</c:v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"/>
        <c:axId val="3"/>
      </c:barChart>
      <c:lineChart>
        <c:grouping val="standard"/>
        <c:varyColors val="0"/>
        <c:ser>
          <c:idx val="2"/>
          <c:order val="0"/>
          <c:tx>
            <c:strRef>
              <c:f>MyChart!$D$5</c:f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MyChart!$D$6:$D$34</c:f>
              <c:numCache>
                <c:ptCount val="29"/>
                <c:pt idx="0">
                  <c:v>27</c:v>
                </c:pt>
                <c:pt idx="1">
                  <c:v>26</c:v>
                </c:pt>
                <c:pt idx="2">
                  <c:v>29</c:v>
                </c:pt>
                <c:pt idx="3">
                  <c:v>29</c:v>
                </c:pt>
                <c:pt idx="4">
                  <c:v>30</c:v>
                </c:pt>
                <c:pt idx="5">
                  <c:v/>
                </c:pt>
                <c:pt idx="6">
                  <c:v>20</c:v>
                </c:pt>
                <c:pt idx="7">
                  <c:v>20</c:v>
                </c:pt>
                <c:pt idx="8">
                  <c:v>21</c:v>
                </c:pt>
                <c:pt idx="9">
                  <c:v>22</c:v>
                </c:pt>
                <c:pt idx="10">
                  <c:v>23</c:v>
                </c:pt>
                <c:pt idx="11">
                  <c:v/>
                </c:pt>
                <c:pt idx="12">
                  <c:v>15</c:v>
                </c:pt>
                <c:pt idx="13">
                  <c:v>18</c:v>
                </c:pt>
                <c:pt idx="14">
                  <c:v>22</c:v>
                </c:pt>
                <c:pt idx="15">
                  <c:v>20</c:v>
                </c:pt>
                <c:pt idx="16">
                  <c:v>19</c:v>
                </c:pt>
                <c:pt idx="17">
                  <c:v/>
                </c:pt>
                <c:pt idx="18">
                  <c:v>23</c:v>
                </c:pt>
                <c:pt idx="19">
                  <c:v>21</c:v>
                </c:pt>
                <c:pt idx="20">
                  <c:v>21</c:v>
                </c:pt>
                <c:pt idx="21">
                  <c:v>21</c:v>
                </c:pt>
                <c:pt idx="22">
                  <c:v>20</c:v>
                </c:pt>
                <c:pt idx="23">
                  <c:v/>
                </c:pt>
                <c:pt idx="24">
                  <c:v>15</c:v>
                </c:pt>
                <c:pt idx="25">
                  <c:v>15</c:v>
                </c:pt>
                <c:pt idx="26">
                  <c:v>7</c:v>
                </c:pt>
                <c:pt idx="27">
                  <c:v>8</c:v>
                </c:pt>
                <c:pt idx="28">
                  <c:v>8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MyChart!$E$5</c:f>
            </c:strRef>
          </c:tx>
          <c:spPr>
            <a:ln w="381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MyChart!$E$6:$E$34</c:f>
              <c:numCache>
                <c:ptCount val="29"/>
                <c:pt idx="0">
                  <c:v>25</c:v>
                </c:pt>
                <c:pt idx="1">
                  <c:v>25</c:v>
                </c:pt>
                <c:pt idx="2">
                  <c:v>27</c:v>
                </c:pt>
                <c:pt idx="3">
                  <c:v>27</c:v>
                </c:pt>
                <c:pt idx="4">
                  <c:v>30</c:v>
                </c:pt>
                <c:pt idx="5">
                  <c:v/>
                </c:pt>
                <c:pt idx="6">
                  <c:v>23</c:v>
                </c:pt>
                <c:pt idx="7">
                  <c:v>23</c:v>
                </c:pt>
                <c:pt idx="8">
                  <c:v>25</c:v>
                </c:pt>
                <c:pt idx="9">
                  <c:v>24</c:v>
                </c:pt>
                <c:pt idx="10">
                  <c:v>27</c:v>
                </c:pt>
                <c:pt idx="11">
                  <c:v/>
                </c:pt>
                <c:pt idx="12">
                  <c:v>11</c:v>
                </c:pt>
                <c:pt idx="13">
                  <c:v>9</c:v>
                </c:pt>
                <c:pt idx="14">
                  <c:v>13</c:v>
                </c:pt>
                <c:pt idx="15">
                  <c:v>12</c:v>
                </c:pt>
                <c:pt idx="16">
                  <c:v>11</c:v>
                </c:pt>
                <c:pt idx="17">
                  <c:v/>
                </c:pt>
                <c:pt idx="18">
                  <c:v>23</c:v>
                </c:pt>
                <c:pt idx="19">
                  <c:v>24</c:v>
                </c:pt>
                <c:pt idx="20">
                  <c:v>22</c:v>
                </c:pt>
                <c:pt idx="21">
                  <c:v>23</c:v>
                </c:pt>
                <c:pt idx="22">
                  <c:v>22</c:v>
                </c:pt>
                <c:pt idx="23">
                  <c:v/>
                </c:pt>
                <c:pt idx="24">
                  <c:v>18</c:v>
                </c:pt>
                <c:pt idx="25">
                  <c:v>19</c:v>
                </c:pt>
                <c:pt idx="26">
                  <c:v>13</c:v>
                </c:pt>
                <c:pt idx="27">
                  <c:v>14</c:v>
                </c:pt>
                <c:pt idx="28">
                  <c:v>10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MyChart!$F$5</c:f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MyChart!$F$6:$F$34</c:f>
              <c:numCache>
                <c:ptCount val="29"/>
                <c:pt idx="0">
                  <c:v>19</c:v>
                </c:pt>
                <c:pt idx="1">
                  <c:v>20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/>
                </c:pt>
                <c:pt idx="6">
                  <c:v>20</c:v>
                </c:pt>
                <c:pt idx="7">
                  <c:v>19</c:v>
                </c:pt>
                <c:pt idx="8">
                  <c:v>21</c:v>
                </c:pt>
                <c:pt idx="9">
                  <c:v>22</c:v>
                </c:pt>
                <c:pt idx="10">
                  <c:v>22</c:v>
                </c:pt>
                <c:pt idx="11">
                  <c:v/>
                </c:pt>
                <c:pt idx="12">
                  <c:v>23</c:v>
                </c:pt>
                <c:pt idx="13">
                  <c:v>25</c:v>
                </c:pt>
                <c:pt idx="14">
                  <c:v>26</c:v>
                </c:pt>
                <c:pt idx="15">
                  <c:v>30</c:v>
                </c:pt>
                <c:pt idx="16">
                  <c:v>29</c:v>
                </c:pt>
                <c:pt idx="17">
                  <c:v/>
                </c:pt>
                <c:pt idx="18">
                  <c:v>30</c:v>
                </c:pt>
                <c:pt idx="19">
                  <c:v>24</c:v>
                </c:pt>
                <c:pt idx="20">
                  <c:v>20</c:v>
                </c:pt>
                <c:pt idx="21">
                  <c:v>21</c:v>
                </c:pt>
                <c:pt idx="22">
                  <c:v>21</c:v>
                </c:pt>
                <c:pt idx="23">
                  <c:v/>
                </c:pt>
                <c:pt idx="24">
                  <c:v>8</c:v>
                </c:pt>
                <c:pt idx="25">
                  <c:v>12</c:v>
                </c:pt>
                <c:pt idx="26">
                  <c:v>14</c:v>
                </c:pt>
                <c:pt idx="27">
                  <c:v>8</c:v>
                </c:pt>
                <c:pt idx="28">
                  <c:v>10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MyChart!$G$5</c:f>
            </c:strRef>
          </c:tx>
          <c:spPr>
            <a:ln w="381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MyChart!$B$6:$C$34</c:f>
              <c:strCache>
                <c:ptCount val="58"/>
                <c:pt idx="0">
                  <c:v/>
                </c:pt>
                <c:pt idx="1">
                  <c:v/>
                </c:pt>
                <c:pt idx="2">
                  <c:v/>
                </c:pt>
                <c:pt idx="3">
                  <c:v/>
                </c:pt>
                <c:pt idx="4">
                  <c:v/>
                </c:pt>
                <c:pt idx="5">
                  <c:v/>
                </c:pt>
                <c:pt idx="6">
                  <c:v/>
                </c:pt>
                <c:pt idx="7">
                  <c:v/>
                </c:pt>
                <c:pt idx="8">
                  <c:v/>
                </c:pt>
                <c:pt idx="9">
                  <c:v/>
                </c:pt>
                <c:pt idx="10">
                  <c:v/>
                </c:pt>
                <c:pt idx="11">
                  <c:v/>
                </c:pt>
                <c:pt idx="12">
                  <c:v/>
                </c:pt>
                <c:pt idx="13">
                  <c:v/>
                </c:pt>
                <c:pt idx="14">
                  <c:v/>
                </c:pt>
                <c:pt idx="15">
                  <c:v/>
                </c:pt>
                <c:pt idx="16">
                  <c:v/>
                </c:pt>
                <c:pt idx="17">
                  <c:v/>
                </c:pt>
                <c:pt idx="18">
                  <c:v/>
                </c:pt>
                <c:pt idx="19">
                  <c:v/>
                </c:pt>
                <c:pt idx="20">
                  <c:v/>
                </c:pt>
                <c:pt idx="21">
                  <c:v/>
                </c:pt>
                <c:pt idx="22">
                  <c:v/>
                </c:pt>
                <c:pt idx="23">
                  <c:v/>
                </c:pt>
                <c:pt idx="24">
                  <c:v/>
                </c:pt>
                <c:pt idx="25">
                  <c:v/>
                </c:pt>
                <c:pt idx="26">
                  <c:v/>
                </c:pt>
                <c:pt idx="27">
                  <c:v/>
                </c:pt>
                <c:pt idx="28">
                  <c:v/>
                </c:pt>
                <c:pt idx="29">
                  <c:v>Fixed Cost</c:v>
                </c:pt>
                <c:pt idx="30">
                  <c:v/>
                </c:pt>
                <c:pt idx="31">
                  <c:v/>
                </c:pt>
                <c:pt idx="32">
                  <c:v/>
                </c:pt>
                <c:pt idx="33">
                  <c:v/>
                </c:pt>
                <c:pt idx="34">
                  <c:v/>
                </c:pt>
                <c:pt idx="35">
                  <c:v>Freight &amp; Forwarding</c:v>
                </c:pt>
                <c:pt idx="36">
                  <c:v/>
                </c:pt>
                <c:pt idx="37">
                  <c:v/>
                </c:pt>
                <c:pt idx="38">
                  <c:v/>
                </c:pt>
                <c:pt idx="39">
                  <c:v/>
                </c:pt>
                <c:pt idx="40">
                  <c:v/>
                </c:pt>
                <c:pt idx="41">
                  <c:v>Other variable cost</c:v>
                </c:pt>
                <c:pt idx="42">
                  <c:v/>
                </c:pt>
                <c:pt idx="43">
                  <c:v/>
                </c:pt>
                <c:pt idx="44">
                  <c:v/>
                </c:pt>
                <c:pt idx="45">
                  <c:v/>
                </c:pt>
                <c:pt idx="46">
                  <c:v/>
                </c:pt>
                <c:pt idx="47">
                  <c:v>Power &amp; Fuel</c:v>
                </c:pt>
                <c:pt idx="48">
                  <c:v/>
                </c:pt>
                <c:pt idx="49">
                  <c:v/>
                </c:pt>
                <c:pt idx="50">
                  <c:v/>
                </c:pt>
                <c:pt idx="51">
                  <c:v/>
                </c:pt>
                <c:pt idx="52">
                  <c:v/>
                </c:pt>
                <c:pt idx="53">
                  <c:v>Profit</c:v>
                </c:pt>
                <c:pt idx="54">
                  <c:v/>
                </c:pt>
                <c:pt idx="55">
                  <c:v/>
                </c:pt>
                <c:pt idx="56">
                  <c:v/>
                </c:pt>
                <c:pt idx="57">
                  <c:v/>
                </c:pt>
              </c:strCache>
            </c:strRef>
          </c:cat>
          <c:val>
            <c:numRef>
              <c:f>MyChart!$G$6:$G$34</c:f>
              <c:numCache>
                <c:ptCount val="29"/>
                <c:pt idx="0">
                  <c:v>24</c:v>
                </c:pt>
                <c:pt idx="1">
                  <c:v>22</c:v>
                </c:pt>
                <c:pt idx="2">
                  <c:v>22</c:v>
                </c:pt>
                <c:pt idx="3">
                  <c:v>24</c:v>
                </c:pt>
                <c:pt idx="4">
                  <c:v>24</c:v>
                </c:pt>
                <c:pt idx="5">
                  <c:v/>
                </c:pt>
                <c:pt idx="6">
                  <c:v>22</c:v>
                </c:pt>
                <c:pt idx="7">
                  <c:v>20</c:v>
                </c:pt>
                <c:pt idx="8">
                  <c:v>21</c:v>
                </c:pt>
                <c:pt idx="9">
                  <c:v>23</c:v>
                </c:pt>
                <c:pt idx="10">
                  <c:v>24</c:v>
                </c:pt>
                <c:pt idx="11">
                  <c:v/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18</c:v>
                </c:pt>
                <c:pt idx="17">
                  <c:v/>
                </c:pt>
                <c:pt idx="18">
                  <c:v>23</c:v>
                </c:pt>
                <c:pt idx="19">
                  <c:v>24</c:v>
                </c:pt>
                <c:pt idx="20">
                  <c:v>21</c:v>
                </c:pt>
                <c:pt idx="21">
                  <c:v>20</c:v>
                </c:pt>
                <c:pt idx="22">
                  <c:v>21</c:v>
                </c:pt>
                <c:pt idx="23">
                  <c:v/>
                </c:pt>
                <c:pt idx="24">
                  <c:v>17</c:v>
                </c:pt>
                <c:pt idx="25">
                  <c:v>17</c:v>
                </c:pt>
                <c:pt idx="26">
                  <c:v>8</c:v>
                </c:pt>
                <c:pt idx="27">
                  <c:v>9</c:v>
                </c:pt>
                <c:pt idx="28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0"/>
        <c:axId val="1"/>
      </c:lineChart>
      <c:catAx>
        <c:axId val="0"/>
        <c:scaling>
          <c:orientation val="minMax"/>
        </c:scaling>
        <c:delete val="0"/>
        <c:axPos val="b"/>
        <c:majorTickMark val="none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"/>
        <c:crosses val="autoZero"/>
        <c:auto val="0"/>
        <c:lblAlgn val="ctr"/>
        <c:lblOffset val="0"/>
        <c:tickLblSkip val="2"/>
        <c:tickMarkSkip val="1"/>
        <c:noMultiLvlLbl val="0"/>
      </c:catAx>
      <c:valAx>
        <c:axId val="1"/>
        <c:scaling>
          <c:orientation val="minMax"/>
        </c:scaling>
        <c:delete val="1"/>
        <c:axPos val="l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71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0"/>
        <c:crosses val="autoZero"/>
        <c:crossBetween val="between"/>
      </c:valAx>
      <c:catAx>
        <c:axId val="2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"/>
        <c:scaling>
          <c:orientation val="minMax"/>
          <c:max val="35"/>
        </c:scaling>
        <c:delete val="0"/>
        <c:axPos val="r"/>
        <c:majorTickMark val="none"/>
        <c:minorTickMark val="none"/>
        <c:tickLblPos val="none"/>
        <c:spPr>
          <a:ln>
            <a:noFill/>
          </a:ln>
        </c:spPr>
        <c:txPr>
          <a:bodyPr rot="0" vert="horz"/>
          <a:lstStyle/>
          <a:p>
            <a:pPr>
              <a:defRPr sz="1715" b="0" i="0" u="none" strike="noStrike" baseline="0">
                <a:solidFill>
                  <a:srgbClr val="FFFFCC"/>
                </a:solidFill>
                <a:latin typeface="Arial"/>
                <a:ea typeface="Arial"/>
                <a:cs typeface="Arial"/>
              </a:defRPr>
            </a:pPr>
          </a:p>
        </c:txPr>
        <c:crossAx val="2"/>
        <c:crosses val="max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7753230512714"/>
          <c:y val="0.951519875292284"/>
          <c:w val="0.567653188828679"/>
          <c:h val="0.046921278254092"/>
        </c:manualLayout>
      </c:layout>
      <c:legendEntry>
        <c:idx val="0"/>
        <c:txPr>
          <a:bodyPr/>
          <a:lstStyle/>
          <a:p>
            <a:pPr>
              <a:defRPr sz="9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1"/>
        <c:txPr>
          <a:bodyPr/>
          <a:lstStyle/>
          <a:p>
            <a:pPr>
              <a:defRPr sz="9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2"/>
        <c:txPr>
          <a:bodyPr/>
          <a:lstStyle/>
          <a:p>
            <a:pPr>
              <a:defRPr sz="9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egendEntry>
        <c:idx val="3"/>
        <c:txPr>
          <a:bodyPr/>
          <a:lstStyle/>
          <a:p>
            <a:pPr>
              <a:defRPr sz="99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overlay val="0"/>
      <c:spPr>
        <a:solidFill>
          <a:srgbClr val="FFFFFF"/>
        </a:solidFill>
        <a:ln>
          <a:noFill/>
        </a:ln>
      </c:spPr>
      <c:txPr>
        <a:bodyPr/>
        <a:lstStyle/>
        <a:p>
          <a:pPr>
            <a:defRPr sz="99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/>
    <a:lstStyle/>
    <a:p>
      <a:pPr>
        <a:defRPr sz="175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</a:p>
  </c:txPr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a="http://schemas.openxmlformats.org/drawingml/2006/main" xmlns:xdr="http://schemas.openxmlformats.org/drawingml/2006/spreadsheetDrawing"/>
</file>

<file path=xl/drawings/drawing2.xml><?xml version="1.0" encoding="utf-8"?>
<xdr:wsDr xmlns:a="http://schemas.openxmlformats.org/drawingml/2006/main" xmlns:xdr="http://schemas.openxmlformats.org/drawingml/2006/spreadsheetDrawing"/>
</file>

<file path=xl/drawings/drawing3.xml><?xml version="1.0" encoding="utf-8"?>
<xdr:wsDr xmlns:a="http://schemas.openxmlformats.org/drawingml/2006/main" xmlns:xdr="http://schemas.openxmlformats.org/drawingml/2006/spreadsheetDrawing">
  <xdr:twoCellAnchor editAs="twoCell">
    <xdr:from>
      <xdr:col>1</xdr:col>
      <xdr:colOff>229235</xdr:colOff>
      <xdr:row>2</xdr:row>
      <xdr:rowOff>29210</xdr:rowOff>
    </xdr:from>
    <xdr:to>
      <xdr:col>7</xdr:col>
      <xdr:colOff>534035</xdr:colOff>
      <xdr:row>24</xdr:row>
      <xdr:rowOff>38735</xdr:rowOff>
    </xdr:to>
    <xdr:graphicFrame>
      <xdr:nvGraphicFramePr>
        <xdr:cNvPr id="3073" name="Chart 1"/>
        <xdr:cNvGraphicFramePr/>
      </xdr:nvGraphicFramePr>
      <xdr:xfrm>
        <a:off x="838835" y="410210"/>
        <a:ext cx="7743825" cy="4200525"/>
      </xdr:xfrm>
      <a:graphic>
        <a:graphicData uri="http://schemas.openxmlformats.org/drawingml/2006/chart">
          <c:chart xmlns:r="http://schemas.openxmlformats.org/officeDocument/2006/relationships"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enableRefresh="1" refreshedBy="Chandoo" refreshedDate="42544.4598287037" recordCount="20">
  <cacheSource type="worksheet">
    <worksheetSource ref="A1:A1" sheet="#REF!"/>
  </cacheSource>
  <cacheFields count="7">
    <cacheField name="Company">
      <sharedItems count="4">
        <s v="ACC Ltd"/>
        <s v="Ultratech Cement"/>
        <s v="Ambuja Cement"/>
        <s v="JK Lakshmi Cement"/>
      </sharedItems>
    </cacheField>
    <cacheField name="Variable">
      <sharedItems count="5">
        <s v="Other variable cost"/>
        <s v="Power &amp; Fuel"/>
        <s v="Freight &amp; Forwarding"/>
        <s v="Fixed Cost"/>
        <s v="Profit"/>
      </sharedItems>
    </cacheField>
    <cacheField name="2011"/>
    <cacheField name="2012"/>
    <cacheField name="2013"/>
    <cacheField name="2014"/>
    <cacheField name="2015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0">
  <r>
    <x v="0"/>
    <x v="0"/>
    <n v="15"/>
    <n v="18"/>
    <n v="22"/>
    <n v="20"/>
    <n v="19"/>
  </r>
  <r>
    <x v="0"/>
    <x v="1"/>
    <n v="23"/>
    <n v="21"/>
    <n v="21"/>
    <n v="21"/>
    <n v="20"/>
  </r>
  <r>
    <x v="0"/>
    <x v="2"/>
    <n v="20"/>
    <n v="20"/>
    <n v="21"/>
    <n v="22"/>
    <n v="23"/>
  </r>
  <r>
    <x v="0"/>
    <x v="3"/>
    <n v="27"/>
    <n v="26"/>
    <n v="29"/>
    <n v="29"/>
    <n v="30"/>
  </r>
  <r>
    <x v="0"/>
    <x v="4"/>
    <n v="15"/>
    <n v="15"/>
    <n v="7"/>
    <n v="8"/>
    <n v="8"/>
  </r>
  <r>
    <x v="1"/>
    <x v="0"/>
    <n v="16"/>
    <n v="17"/>
    <n v="18"/>
    <n v="19"/>
    <n v="18"/>
  </r>
  <r>
    <x v="1"/>
    <x v="1"/>
    <n v="23"/>
    <n v="24"/>
    <n v="21"/>
    <n v="20"/>
    <n v="21"/>
  </r>
  <r>
    <x v="1"/>
    <x v="2"/>
    <n v="22"/>
    <n v="20"/>
    <n v="21"/>
    <n v="23"/>
    <n v="24"/>
  </r>
  <r>
    <x v="1"/>
    <x v="3"/>
    <n v="24"/>
    <n v="22"/>
    <n v="22"/>
    <n v="24"/>
    <n v="24"/>
  </r>
  <r>
    <x v="1"/>
    <x v="4"/>
    <n v="17"/>
    <n v="17"/>
    <n v="8"/>
    <n v="9"/>
    <n v="9"/>
  </r>
  <r>
    <x v="2"/>
    <x v="0"/>
    <n v="11"/>
    <n v="9"/>
    <n v="13"/>
    <n v="12"/>
    <n v="11"/>
  </r>
  <r>
    <x v="2"/>
    <x v="1"/>
    <n v="23"/>
    <n v="24"/>
    <n v="22"/>
    <n v="23"/>
    <n v="22"/>
  </r>
  <r>
    <x v="2"/>
    <x v="2"/>
    <n v="23"/>
    <n v="23"/>
    <n v="25"/>
    <n v="24"/>
    <n v="27"/>
  </r>
  <r>
    <x v="2"/>
    <x v="3"/>
    <n v="25"/>
    <n v="25"/>
    <n v="27"/>
    <n v="27"/>
    <n v="30"/>
  </r>
  <r>
    <x v="2"/>
    <x v="4"/>
    <n v="18"/>
    <n v="19"/>
    <n v="13"/>
    <n v="14"/>
    <n v="10"/>
  </r>
  <r>
    <x v="3"/>
    <x v="0"/>
    <n v="23"/>
    <n v="25"/>
    <n v="26"/>
    <n v="30"/>
    <n v="29"/>
  </r>
  <r>
    <x v="3"/>
    <x v="1"/>
    <n v="30"/>
    <n v="24"/>
    <n v="20"/>
    <n v="21"/>
    <n v="21"/>
  </r>
  <r>
    <x v="3"/>
    <x v="2"/>
    <n v="20"/>
    <n v="19"/>
    <n v="21"/>
    <n v="22"/>
    <n v="22"/>
  </r>
  <r>
    <x v="3"/>
    <x v="3"/>
    <n v="19"/>
    <n v="20"/>
    <n v="19"/>
    <n v="19"/>
    <n v="18"/>
  </r>
  <r>
    <x v="3"/>
    <x v="4"/>
    <n v="8"/>
    <n v="12"/>
    <n v="14"/>
    <n v="8"/>
    <n v="1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Position="0" autoFormatId="1" applyNumberFormats="0" applyBorderFormats="0" applyFontFormats="0" applyPatternFormats="0" applyAlignmentFormats="0" applyWidthHeightFormats="1" dataCaption="Values" useAutoFormatting="1" rowGrandTotals="0" colGrandTotals="0" compact="0" compactData="0" gridDropZones="1">
  <location ref="J4:AD11" firstHeaderRow="1" firstDataRow="3" firstDataCol="1"/>
  <pivotFields count="7">
    <pivotField axis="axisCol" compact="0" defaultSubtotal="0" showAll="0">
      <items count="4">
        <item x="0"/>
        <item x="2"/>
        <item x="3"/>
        <item x="1"/>
      </items>
    </pivotField>
    <pivotField axis="axisRow" compact="0" defaultSubtotal="0" showAll="0">
      <items count="5">
        <item x="3"/>
        <item x="2"/>
        <item x="0"/>
        <item x="1"/>
        <item x="4"/>
      </items>
    </pivotField>
    <pivotField dataField="1" compact="0" defaultSubtotal="0" showAll="0"/>
    <pivotField dataField="1" compact="0" defaultSubtotal="0" showAll="0"/>
    <pivotField dataField="1" compact="0" defaultSubtotal="0" showAll="0"/>
    <pivotField dataField="1" compact="0" defaultSubtotal="0" showAll="0"/>
    <pivotField dataField="1" compact="0" defaultSubtotal="0" showAll="0"/>
  </pivotFields>
  <rowFields count="1">
    <field x="1"/>
  </rowFields>
  <rowItems count="5">
    <i>
      <x/>
    </i>
    <i>
      <x v="1"/>
    </i>
    <i>
      <x v="2"/>
    </i>
    <i>
      <x v="3"/>
    </i>
    <i>
      <x v="4"/>
    </i>
  </rowItems>
  <colFields count="2">
    <field x="0"/>
    <field x="-2"/>
  </colFields>
  <colItems count="20">
    <i>
      <x/>
      <x/>
    </i>
    <i r="1" i="1">
      <x/>
      <x v="1"/>
    </i>
    <i r="1" i="2">
      <x/>
      <x v="2"/>
    </i>
    <i r="1" i="3">
      <x/>
      <x v="3"/>
    </i>
    <i r="1" i="4">
      <x/>
      <x v="4"/>
    </i>
    <i>
      <x v="1"/>
      <x/>
    </i>
    <i r="1" i="1">
      <x v="1"/>
      <x v="1"/>
    </i>
    <i r="1" i="2">
      <x v="1"/>
      <x v="2"/>
    </i>
    <i r="1" i="3">
      <x v="1"/>
      <x v="3"/>
    </i>
    <i r="1" i="4">
      <x v="1"/>
      <x v="4"/>
    </i>
    <i>
      <x v="2"/>
      <x/>
    </i>
    <i r="1" i="1">
      <x v="2"/>
      <x v="1"/>
    </i>
    <i r="1" i="2">
      <x v="2"/>
      <x v="2"/>
    </i>
    <i r="1" i="3">
      <x v="2"/>
      <x v="3"/>
    </i>
    <i r="1" i="4">
      <x v="2"/>
      <x v="4"/>
    </i>
    <i>
      <x v="3"/>
      <x/>
    </i>
    <i r="1" i="1">
      <x v="3"/>
      <x v="1"/>
    </i>
    <i r="1" i="2">
      <x v="3"/>
      <x v="2"/>
    </i>
    <i r="1" i="3">
      <x v="3"/>
      <x v="3"/>
    </i>
    <i r="1" i="4">
      <x v="3"/>
      <x v="4"/>
    </i>
  </colItems>
  <dataFields count="5">
    <dataField name="Sum of 2011" fld="2" baseField="0" baseItem="0"/>
    <dataField name="Sum of 2012" fld="3" baseField="0" baseItem="0"/>
    <dataField name="Sum of 2013" fld="4" baseField="0" baseItem="0"/>
    <dataField name="Sum of 2014" fld="5" baseField="0" baseItem="0"/>
    <dataField name="Sum of 2015" fld="6" baseField="0" baseItem="0"/>
  </dataFields>
</pivotTableDefinition>
</file>

<file path=xl/tables/table1.xml><?xml version="1.0" encoding="utf-8"?>
<table xmlns="http://schemas.openxmlformats.org/spreadsheetml/2006/main" id="1" name="Table2" displayName="Table2_1" ref="B4:H24" headerRowCount="0">
  <tableColumns count="7">
    <tableColumn id="1" name="Column1"/>
    <tableColumn id="2" name="Column2"/>
    <tableColumn id="3" name="Column3"/>
    <tableColumn id="4" name="Column4"/>
    <tableColumn id="5" name="Column5"/>
    <tableColumn id="6" name="Column6"/>
    <tableColumn id="7" name="Column7"/>
  </tableColumns>
</table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4" Type="http://schemas.openxmlformats.org/officeDocument/2006/relationships/table" Target="../tables/table1.xml"/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AD24"/>
  <sheetViews>
    <sheetView showGridLines="0" topLeftCell="A12" workbookViewId="0">
      <selection activeCell="B4" sqref="B4:H24"/>
    </sheetView>
  </sheetViews>
  <sheetFormatPr defaultColWidth="9" defaultRowHeight="15"/>
  <cols>
    <col min="1" max="1" width="3.21904761904762" customWidth="1"/>
    <col min="2" max="2" width="16.552380952381" customWidth="1"/>
    <col min="3" max="3" width="18.1047619047619" customWidth="1"/>
    <col min="4" max="8" width="6.43809523809524" customWidth="1"/>
    <col min="10" max="10" width="18.1047619047619" customWidth="1"/>
    <col min="11" max="11" width="15.552380952381" customWidth="1"/>
    <col min="12" max="15" width="11.4380952380952" customWidth="1"/>
    <col min="16" max="16" width="14.7809523809524" customWidth="1"/>
    <col min="17" max="20" width="11.4380952380952" customWidth="1"/>
    <col min="21" max="21" width="17.3333333333333" customWidth="1"/>
    <col min="22" max="25" width="11.4380952380952" customWidth="1"/>
    <col min="26" max="26" width="15.8857142857143" customWidth="1"/>
    <col min="27" max="30" width="11.4380952380952" customWidth="1"/>
    <col min="31" max="35" width="16.2190476190476" customWidth="1"/>
  </cols>
  <sheetData>
    <row r="1" s="25" customFormat="1" ht="42" customHeight="1" spans="2:2">
      <c r="B1" s="26" t="s">
        <v>0</v>
      </c>
    </row>
    <row r="4" spans="2:11">
      <c r="B4" t="s">
        <v>1</v>
      </c>
      <c r="C4" t="s">
        <v>2</v>
      </c>
      <c r="D4" s="27" t="s">
        <v>3</v>
      </c>
      <c r="E4" s="27" t="s">
        <v>4</v>
      </c>
      <c r="F4" s="27" t="s">
        <v>5</v>
      </c>
      <c r="G4" s="27" t="s">
        <v>6</v>
      </c>
      <c r="H4" s="27" t="s">
        <v>7</v>
      </c>
      <c r="K4" t="s">
        <v>8</v>
      </c>
    </row>
    <row r="5" spans="2:26">
      <c r="B5" t="s">
        <v>9</v>
      </c>
      <c r="C5" t="s">
        <v>10</v>
      </c>
      <c r="D5" s="27">
        <v>15</v>
      </c>
      <c r="E5" s="27">
        <v>18</v>
      </c>
      <c r="F5" s="27">
        <v>22</v>
      </c>
      <c r="G5" s="27">
        <v>20</v>
      </c>
      <c r="H5" s="27">
        <v>19</v>
      </c>
      <c r="K5" t="s">
        <v>9</v>
      </c>
      <c r="P5" t="s">
        <v>11</v>
      </c>
      <c r="U5" t="s">
        <v>12</v>
      </c>
      <c r="Z5" t="s">
        <v>13</v>
      </c>
    </row>
    <row r="6" spans="2:30">
      <c r="B6" t="s">
        <v>9</v>
      </c>
      <c r="C6" t="s">
        <v>14</v>
      </c>
      <c r="D6" s="27">
        <v>23</v>
      </c>
      <c r="E6" s="27">
        <v>21</v>
      </c>
      <c r="F6" s="27">
        <v>21</v>
      </c>
      <c r="G6" s="27">
        <v>21</v>
      </c>
      <c r="H6" s="27">
        <v>20</v>
      </c>
      <c r="J6" t="s">
        <v>15</v>
      </c>
      <c r="K6" t="s">
        <v>16</v>
      </c>
      <c r="L6" t="s">
        <v>17</v>
      </c>
      <c r="M6" t="s">
        <v>18</v>
      </c>
      <c r="N6" t="s">
        <v>19</v>
      </c>
      <c r="O6" t="s">
        <v>20</v>
      </c>
      <c r="P6" t="s">
        <v>16</v>
      </c>
      <c r="Q6" t="s">
        <v>17</v>
      </c>
      <c r="R6" t="s">
        <v>18</v>
      </c>
      <c r="S6" t="s">
        <v>19</v>
      </c>
      <c r="T6" t="s">
        <v>20</v>
      </c>
      <c r="U6" t="s">
        <v>16</v>
      </c>
      <c r="V6" t="s">
        <v>17</v>
      </c>
      <c r="W6" t="s">
        <v>18</v>
      </c>
      <c r="X6" t="s">
        <v>19</v>
      </c>
      <c r="Y6" t="s">
        <v>20</v>
      </c>
      <c r="Z6" t="s">
        <v>16</v>
      </c>
      <c r="AA6" t="s">
        <v>17</v>
      </c>
      <c r="AB6" t="s">
        <v>18</v>
      </c>
      <c r="AC6" t="s">
        <v>19</v>
      </c>
      <c r="AD6" t="s">
        <v>20</v>
      </c>
    </row>
    <row r="7" spans="2:30">
      <c r="B7" t="s">
        <v>9</v>
      </c>
      <c r="C7" t="s">
        <v>21</v>
      </c>
      <c r="D7" s="27">
        <v>20</v>
      </c>
      <c r="E7" s="27">
        <v>20</v>
      </c>
      <c r="F7" s="27">
        <v>21</v>
      </c>
      <c r="G7" s="27">
        <v>22</v>
      </c>
      <c r="H7" s="27">
        <v>23</v>
      </c>
      <c r="J7" s="29" t="s">
        <v>22</v>
      </c>
      <c r="K7" s="30">
        <v>27</v>
      </c>
      <c r="L7" s="30">
        <v>26</v>
      </c>
      <c r="M7" s="30">
        <v>29</v>
      </c>
      <c r="N7" s="30">
        <v>29</v>
      </c>
      <c r="O7" s="30">
        <v>30</v>
      </c>
      <c r="P7" s="30">
        <v>25</v>
      </c>
      <c r="Q7" s="30">
        <v>25</v>
      </c>
      <c r="R7" s="30">
        <v>27</v>
      </c>
      <c r="S7" s="30">
        <v>27</v>
      </c>
      <c r="T7" s="30">
        <v>30</v>
      </c>
      <c r="U7" s="30">
        <v>19</v>
      </c>
      <c r="V7" s="30">
        <v>20</v>
      </c>
      <c r="W7" s="30">
        <v>19</v>
      </c>
      <c r="X7" s="30">
        <v>19</v>
      </c>
      <c r="Y7" s="30">
        <v>18</v>
      </c>
      <c r="Z7" s="30">
        <v>24</v>
      </c>
      <c r="AA7" s="30">
        <v>22</v>
      </c>
      <c r="AB7" s="30">
        <v>22</v>
      </c>
      <c r="AC7" s="30">
        <v>24</v>
      </c>
      <c r="AD7" s="30">
        <v>24</v>
      </c>
    </row>
    <row r="8" spans="2:30">
      <c r="B8" t="s">
        <v>9</v>
      </c>
      <c r="C8" t="s">
        <v>22</v>
      </c>
      <c r="D8" s="27">
        <v>27</v>
      </c>
      <c r="E8" s="27">
        <v>26</v>
      </c>
      <c r="F8" s="27">
        <v>29</v>
      </c>
      <c r="G8" s="27">
        <v>29</v>
      </c>
      <c r="H8" s="27">
        <v>30</v>
      </c>
      <c r="J8" s="29" t="s">
        <v>21</v>
      </c>
      <c r="K8" s="30">
        <v>20</v>
      </c>
      <c r="L8" s="30">
        <v>20</v>
      </c>
      <c r="M8" s="30">
        <v>21</v>
      </c>
      <c r="N8" s="30">
        <v>22</v>
      </c>
      <c r="O8" s="30">
        <v>23</v>
      </c>
      <c r="P8" s="30">
        <v>23</v>
      </c>
      <c r="Q8" s="30">
        <v>23</v>
      </c>
      <c r="R8" s="30">
        <v>25</v>
      </c>
      <c r="S8" s="30">
        <v>24</v>
      </c>
      <c r="T8" s="30">
        <v>27</v>
      </c>
      <c r="U8" s="30">
        <v>20</v>
      </c>
      <c r="V8" s="30">
        <v>19</v>
      </c>
      <c r="W8" s="30">
        <v>21</v>
      </c>
      <c r="X8" s="30">
        <v>22</v>
      </c>
      <c r="Y8" s="30">
        <v>22</v>
      </c>
      <c r="Z8" s="30">
        <v>22</v>
      </c>
      <c r="AA8" s="30">
        <v>20</v>
      </c>
      <c r="AB8" s="30">
        <v>21</v>
      </c>
      <c r="AC8" s="30">
        <v>23</v>
      </c>
      <c r="AD8" s="30">
        <v>24</v>
      </c>
    </row>
    <row r="9" spans="2:30">
      <c r="B9" t="s">
        <v>9</v>
      </c>
      <c r="C9" t="s">
        <v>23</v>
      </c>
      <c r="D9" s="27">
        <v>15</v>
      </c>
      <c r="E9" s="27">
        <v>15</v>
      </c>
      <c r="F9" s="27">
        <v>7</v>
      </c>
      <c r="G9" s="27">
        <v>8</v>
      </c>
      <c r="H9" s="27">
        <v>8</v>
      </c>
      <c r="J9" s="29" t="s">
        <v>10</v>
      </c>
      <c r="K9" s="30">
        <v>15</v>
      </c>
      <c r="L9" s="30">
        <v>18</v>
      </c>
      <c r="M9" s="30">
        <v>22</v>
      </c>
      <c r="N9" s="30">
        <v>20</v>
      </c>
      <c r="O9" s="30">
        <v>19</v>
      </c>
      <c r="P9" s="30">
        <v>11</v>
      </c>
      <c r="Q9" s="30">
        <v>9</v>
      </c>
      <c r="R9" s="30">
        <v>13</v>
      </c>
      <c r="S9" s="30">
        <v>12</v>
      </c>
      <c r="T9" s="30">
        <v>11</v>
      </c>
      <c r="U9" s="30">
        <v>23</v>
      </c>
      <c r="V9" s="30">
        <v>25</v>
      </c>
      <c r="W9" s="30">
        <v>26</v>
      </c>
      <c r="X9" s="30">
        <v>30</v>
      </c>
      <c r="Y9" s="30">
        <v>29</v>
      </c>
      <c r="Z9" s="30">
        <v>16</v>
      </c>
      <c r="AA9" s="30">
        <v>17</v>
      </c>
      <c r="AB9" s="30">
        <v>18</v>
      </c>
      <c r="AC9" s="30">
        <v>19</v>
      </c>
      <c r="AD9" s="30">
        <v>18</v>
      </c>
    </row>
    <row r="10" spans="2:30">
      <c r="B10" t="s">
        <v>13</v>
      </c>
      <c r="C10" t="s">
        <v>10</v>
      </c>
      <c r="D10" s="27">
        <v>16</v>
      </c>
      <c r="E10" s="27">
        <v>17</v>
      </c>
      <c r="F10" s="27">
        <v>18</v>
      </c>
      <c r="G10" s="27">
        <v>19</v>
      </c>
      <c r="H10" s="27">
        <v>18</v>
      </c>
      <c r="J10" s="29" t="s">
        <v>14</v>
      </c>
      <c r="K10" s="30">
        <v>23</v>
      </c>
      <c r="L10" s="30">
        <v>21</v>
      </c>
      <c r="M10" s="30">
        <v>21</v>
      </c>
      <c r="N10" s="30">
        <v>21</v>
      </c>
      <c r="O10" s="30">
        <v>20</v>
      </c>
      <c r="P10" s="30">
        <v>23</v>
      </c>
      <c r="Q10" s="30">
        <v>24</v>
      </c>
      <c r="R10" s="30">
        <v>22</v>
      </c>
      <c r="S10" s="30">
        <v>23</v>
      </c>
      <c r="T10" s="30">
        <v>22</v>
      </c>
      <c r="U10" s="30">
        <v>30</v>
      </c>
      <c r="V10" s="30">
        <v>24</v>
      </c>
      <c r="W10" s="30">
        <v>20</v>
      </c>
      <c r="X10" s="30">
        <v>21</v>
      </c>
      <c r="Y10" s="30">
        <v>21</v>
      </c>
      <c r="Z10" s="30">
        <v>23</v>
      </c>
      <c r="AA10" s="30">
        <v>24</v>
      </c>
      <c r="AB10" s="30">
        <v>21</v>
      </c>
      <c r="AC10" s="30">
        <v>20</v>
      </c>
      <c r="AD10" s="30">
        <v>21</v>
      </c>
    </row>
    <row r="11" spans="2:30">
      <c r="B11" t="s">
        <v>13</v>
      </c>
      <c r="C11" t="s">
        <v>14</v>
      </c>
      <c r="D11" s="27">
        <v>23</v>
      </c>
      <c r="E11" s="27">
        <v>24</v>
      </c>
      <c r="F11" s="27">
        <v>21</v>
      </c>
      <c r="G11" s="27">
        <v>20</v>
      </c>
      <c r="H11" s="27">
        <v>21</v>
      </c>
      <c r="J11" s="29" t="s">
        <v>23</v>
      </c>
      <c r="K11" s="30">
        <v>15</v>
      </c>
      <c r="L11" s="30">
        <v>15</v>
      </c>
      <c r="M11" s="30">
        <v>7</v>
      </c>
      <c r="N11" s="30">
        <v>8</v>
      </c>
      <c r="O11" s="30">
        <v>8</v>
      </c>
      <c r="P11" s="30">
        <v>18</v>
      </c>
      <c r="Q11" s="30">
        <v>19</v>
      </c>
      <c r="R11" s="30">
        <v>13</v>
      </c>
      <c r="S11" s="30">
        <v>14</v>
      </c>
      <c r="T11" s="30">
        <v>10</v>
      </c>
      <c r="U11" s="30">
        <v>8</v>
      </c>
      <c r="V11" s="30">
        <v>12</v>
      </c>
      <c r="W11" s="30">
        <v>14</v>
      </c>
      <c r="X11" s="30">
        <v>8</v>
      </c>
      <c r="Y11" s="30">
        <v>10</v>
      </c>
      <c r="Z11" s="30">
        <v>17</v>
      </c>
      <c r="AA11" s="30">
        <v>17</v>
      </c>
      <c r="AB11" s="30">
        <v>8</v>
      </c>
      <c r="AC11" s="30">
        <v>9</v>
      </c>
      <c r="AD11" s="30">
        <v>9</v>
      </c>
    </row>
    <row r="12" spans="2:8">
      <c r="B12" t="s">
        <v>13</v>
      </c>
      <c r="C12" t="s">
        <v>21</v>
      </c>
      <c r="D12" s="27">
        <v>22</v>
      </c>
      <c r="E12" s="27">
        <v>20</v>
      </c>
      <c r="F12" s="27">
        <v>21</v>
      </c>
      <c r="G12" s="27">
        <v>23</v>
      </c>
      <c r="H12" s="27">
        <v>24</v>
      </c>
    </row>
    <row r="13" spans="2:8">
      <c r="B13" t="s">
        <v>13</v>
      </c>
      <c r="C13" t="s">
        <v>22</v>
      </c>
      <c r="D13" s="27">
        <v>24</v>
      </c>
      <c r="E13" s="27">
        <v>22</v>
      </c>
      <c r="F13" s="27">
        <v>22</v>
      </c>
      <c r="G13" s="27">
        <v>24</v>
      </c>
      <c r="H13" s="27">
        <v>24</v>
      </c>
    </row>
    <row r="14" spans="2:8">
      <c r="B14" t="s">
        <v>13</v>
      </c>
      <c r="C14" t="s">
        <v>23</v>
      </c>
      <c r="D14" s="27">
        <v>17</v>
      </c>
      <c r="E14" s="27">
        <v>17</v>
      </c>
      <c r="F14" s="27">
        <v>8</v>
      </c>
      <c r="G14" s="27">
        <v>9</v>
      </c>
      <c r="H14" s="27">
        <v>9</v>
      </c>
    </row>
    <row r="15" spans="2:8">
      <c r="B15" t="s">
        <v>11</v>
      </c>
      <c r="C15" t="s">
        <v>10</v>
      </c>
      <c r="D15" s="27">
        <v>11</v>
      </c>
      <c r="E15" s="27">
        <v>9</v>
      </c>
      <c r="F15" s="27">
        <v>13</v>
      </c>
      <c r="G15" s="27">
        <v>12</v>
      </c>
      <c r="H15" s="27">
        <v>11</v>
      </c>
    </row>
    <row r="16" spans="2:30">
      <c r="B16" t="s">
        <v>11</v>
      </c>
      <c r="C16" t="s">
        <v>14</v>
      </c>
      <c r="D16" s="27">
        <v>23</v>
      </c>
      <c r="E16" s="27">
        <v>24</v>
      </c>
      <c r="F16" s="27">
        <v>22</v>
      </c>
      <c r="G16" s="27">
        <v>23</v>
      </c>
      <c r="H16" s="27">
        <v>22</v>
      </c>
      <c r="J16" t="s">
        <v>24</v>
      </c>
      <c r="K16">
        <v>2011</v>
      </c>
      <c r="L16">
        <v>2012</v>
      </c>
      <c r="M16">
        <v>2013</v>
      </c>
      <c r="N16">
        <v>2014</v>
      </c>
      <c r="O16">
        <v>2015</v>
      </c>
      <c r="P16">
        <v>2011</v>
      </c>
      <c r="Q16">
        <v>2012</v>
      </c>
      <c r="R16">
        <v>2013</v>
      </c>
      <c r="S16">
        <v>2014</v>
      </c>
      <c r="T16">
        <v>2015</v>
      </c>
      <c r="U16">
        <v>2011</v>
      </c>
      <c r="V16">
        <v>2012</v>
      </c>
      <c r="W16">
        <v>2013</v>
      </c>
      <c r="X16">
        <v>2014</v>
      </c>
      <c r="Y16">
        <v>2015</v>
      </c>
      <c r="Z16">
        <v>2011</v>
      </c>
      <c r="AA16">
        <v>2012</v>
      </c>
      <c r="AB16">
        <v>2013</v>
      </c>
      <c r="AC16">
        <v>2014</v>
      </c>
      <c r="AD16">
        <v>2015</v>
      </c>
    </row>
    <row r="17" spans="2:30">
      <c r="B17" t="s">
        <v>11</v>
      </c>
      <c r="C17" t="s">
        <v>21</v>
      </c>
      <c r="D17" s="27">
        <v>23</v>
      </c>
      <c r="E17" s="27">
        <v>23</v>
      </c>
      <c r="F17" s="27">
        <v>25</v>
      </c>
      <c r="G17" s="27">
        <v>24</v>
      </c>
      <c r="H17" s="27">
        <v>27</v>
      </c>
      <c r="J17" t="str">
        <f>J7</f>
        <v>Fixed Cost</v>
      </c>
      <c r="K17" s="31">
        <v>1</v>
      </c>
      <c r="L17" s="31">
        <f>L7/$K7</f>
        <v>0.962962962962963</v>
      </c>
      <c r="M17" s="31">
        <f t="shared" ref="M17:O17" si="0">M7/$K7</f>
        <v>1.07407407407407</v>
      </c>
      <c r="N17" s="31">
        <f>N7/$K7</f>
        <v>1.07407407407407</v>
      </c>
      <c r="O17" s="31">
        <f>O7/$K7</f>
        <v>1.11111111111111</v>
      </c>
      <c r="P17" s="31">
        <v>1</v>
      </c>
      <c r="Q17" s="31">
        <f>Q7/$P7</f>
        <v>1</v>
      </c>
      <c r="R17" s="31">
        <f t="shared" ref="R17:T17" si="1">R7/$P7</f>
        <v>1.08</v>
      </c>
      <c r="S17" s="31">
        <f>S7/$P7</f>
        <v>1.08</v>
      </c>
      <c r="T17" s="31">
        <f>T7/$P7</f>
        <v>1.2</v>
      </c>
      <c r="U17" s="31">
        <v>1</v>
      </c>
      <c r="V17" s="31">
        <f>V7/$U7</f>
        <v>1.05263157894737</v>
      </c>
      <c r="W17" s="31">
        <f t="shared" ref="W17:Y17" si="2">W7/$U7</f>
        <v>1</v>
      </c>
      <c r="X17" s="31">
        <f>X7/$U7</f>
        <v>1</v>
      </c>
      <c r="Y17" s="31">
        <f>Y7/$U7</f>
        <v>0.947368421052632</v>
      </c>
      <c r="Z17" s="31">
        <v>1</v>
      </c>
      <c r="AA17" s="31">
        <f>AA7/$Z7</f>
        <v>0.916666666666667</v>
      </c>
      <c r="AB17" s="31">
        <f t="shared" ref="AB17:AD17" si="3">AB7/$Z7</f>
        <v>0.916666666666667</v>
      </c>
      <c r="AC17" s="31">
        <f>AC7/$Z7</f>
        <v>1</v>
      </c>
      <c r="AD17" s="31">
        <f>AD7/$Z7</f>
        <v>1</v>
      </c>
    </row>
    <row r="18" spans="2:30">
      <c r="B18" t="s">
        <v>11</v>
      </c>
      <c r="C18" t="s">
        <v>22</v>
      </c>
      <c r="D18" s="27">
        <v>25</v>
      </c>
      <c r="E18" s="27">
        <v>25</v>
      </c>
      <c r="F18" s="27">
        <v>27</v>
      </c>
      <c r="G18" s="27">
        <v>27</v>
      </c>
      <c r="H18" s="27">
        <v>30</v>
      </c>
      <c r="J18" t="str">
        <f t="shared" ref="J18:J21" si="4">J8</f>
        <v>Freight &amp; Forwarding</v>
      </c>
      <c r="K18" s="31">
        <v>1</v>
      </c>
      <c r="L18" s="31">
        <f t="shared" ref="L18:O18" si="5">L8/$K8</f>
        <v>1</v>
      </c>
      <c r="M18" s="31">
        <f>M8/$K8</f>
        <v>1.05</v>
      </c>
      <c r="N18" s="31">
        <f>N8/$K8</f>
        <v>1.1</v>
      </c>
      <c r="O18" s="31">
        <f>O8/$K8</f>
        <v>1.15</v>
      </c>
      <c r="P18" s="31">
        <v>1</v>
      </c>
      <c r="Q18" s="31">
        <f t="shared" ref="Q18:T18" si="6">Q8/$P8</f>
        <v>1</v>
      </c>
      <c r="R18" s="31">
        <f>R8/$P8</f>
        <v>1.08695652173913</v>
      </c>
      <c r="S18" s="31">
        <f>S8/$P8</f>
        <v>1.04347826086957</v>
      </c>
      <c r="T18" s="31">
        <f>T8/$P8</f>
        <v>1.17391304347826</v>
      </c>
      <c r="U18" s="31">
        <v>1</v>
      </c>
      <c r="V18" s="31">
        <f t="shared" ref="V18:Y18" si="7">V8/$U8</f>
        <v>0.95</v>
      </c>
      <c r="W18" s="31">
        <f>W8/$U8</f>
        <v>1.05</v>
      </c>
      <c r="X18" s="31">
        <f>X8/$U8</f>
        <v>1.1</v>
      </c>
      <c r="Y18" s="31">
        <f>Y8/$U8</f>
        <v>1.1</v>
      </c>
      <c r="Z18" s="31">
        <v>1</v>
      </c>
      <c r="AA18" s="31">
        <f t="shared" ref="AA18:AD18" si="8">AA8/$Z8</f>
        <v>0.909090909090909</v>
      </c>
      <c r="AB18" s="31">
        <f>AB8/$Z8</f>
        <v>0.954545454545455</v>
      </c>
      <c r="AC18" s="31">
        <f>AC8/$Z8</f>
        <v>1.04545454545455</v>
      </c>
      <c r="AD18" s="31">
        <f>AD8/$Z8</f>
        <v>1.09090909090909</v>
      </c>
    </row>
    <row r="19" spans="2:30">
      <c r="B19" t="s">
        <v>11</v>
      </c>
      <c r="C19" t="s">
        <v>23</v>
      </c>
      <c r="D19" s="27">
        <v>18</v>
      </c>
      <c r="E19" s="27">
        <v>19</v>
      </c>
      <c r="F19" s="27">
        <v>13</v>
      </c>
      <c r="G19" s="27">
        <v>14</v>
      </c>
      <c r="H19" s="27">
        <v>10</v>
      </c>
      <c r="J19" t="str">
        <f>J9</f>
        <v>Other variable cost</v>
      </c>
      <c r="K19" s="31">
        <v>1</v>
      </c>
      <c r="L19" s="31">
        <f t="shared" ref="L19:O19" si="9">L9/$K9</f>
        <v>1.2</v>
      </c>
      <c r="M19" s="31">
        <f>M9/$K9</f>
        <v>1.46666666666667</v>
      </c>
      <c r="N19" s="31">
        <f>N9/$K9</f>
        <v>1.33333333333333</v>
      </c>
      <c r="O19" s="31">
        <f>O9/$K9</f>
        <v>1.26666666666667</v>
      </c>
      <c r="P19" s="31">
        <v>1</v>
      </c>
      <c r="Q19" s="31">
        <f t="shared" ref="Q19:T19" si="10">Q9/$P9</f>
        <v>0.818181818181818</v>
      </c>
      <c r="R19" s="31">
        <f>R9/$P9</f>
        <v>1.18181818181818</v>
      </c>
      <c r="S19" s="31">
        <f>S9/$P9</f>
        <v>1.09090909090909</v>
      </c>
      <c r="T19" s="31">
        <f>T9/$P9</f>
        <v>1</v>
      </c>
      <c r="U19" s="31">
        <v>1</v>
      </c>
      <c r="V19" s="31">
        <f t="shared" ref="V19:Y19" si="11">V9/$U9</f>
        <v>1.08695652173913</v>
      </c>
      <c r="W19" s="31">
        <f>W9/$U9</f>
        <v>1.1304347826087</v>
      </c>
      <c r="X19" s="31">
        <f>X9/$U9</f>
        <v>1.30434782608696</v>
      </c>
      <c r="Y19" s="31">
        <f>Y9/$U9</f>
        <v>1.26086956521739</v>
      </c>
      <c r="Z19" s="31">
        <v>1</v>
      </c>
      <c r="AA19" s="31">
        <f t="shared" ref="AA19:AD19" si="12">AA9/$Z9</f>
        <v>1.0625</v>
      </c>
      <c r="AB19" s="31">
        <f>AB9/$Z9</f>
        <v>1.125</v>
      </c>
      <c r="AC19" s="31">
        <f>AC9/$Z9</f>
        <v>1.1875</v>
      </c>
      <c r="AD19" s="31">
        <f>AD9/$Z9</f>
        <v>1.125</v>
      </c>
    </row>
    <row r="20" spans="2:30">
      <c r="B20" t="s">
        <v>12</v>
      </c>
      <c r="C20" t="s">
        <v>10</v>
      </c>
      <c r="D20" s="28">
        <v>23</v>
      </c>
      <c r="E20" s="28">
        <v>25</v>
      </c>
      <c r="F20" s="28">
        <v>26</v>
      </c>
      <c r="G20" s="28">
        <v>30</v>
      </c>
      <c r="H20" s="28">
        <v>29</v>
      </c>
      <c r="J20" t="str">
        <f>J10</f>
        <v>Power &amp; Fuel</v>
      </c>
      <c r="K20" s="31">
        <v>1</v>
      </c>
      <c r="L20" s="31">
        <f t="shared" ref="L20:O20" si="13">L10/$K10</f>
        <v>0.91304347826087</v>
      </c>
      <c r="M20" s="31">
        <f>M10/$K10</f>
        <v>0.91304347826087</v>
      </c>
      <c r="N20" s="31">
        <f>N10/$K10</f>
        <v>0.91304347826087</v>
      </c>
      <c r="O20" s="31">
        <f>O10/$K10</f>
        <v>0.869565217391304</v>
      </c>
      <c r="P20" s="31">
        <v>1</v>
      </c>
      <c r="Q20" s="31">
        <f t="shared" ref="Q20:T20" si="14">Q10/$P10</f>
        <v>1.04347826086957</v>
      </c>
      <c r="R20" s="31">
        <f>R10/$P10</f>
        <v>0.956521739130435</v>
      </c>
      <c r="S20" s="31">
        <f>S10/$P10</f>
        <v>1</v>
      </c>
      <c r="T20" s="31">
        <f>T10/$P10</f>
        <v>0.956521739130435</v>
      </c>
      <c r="U20" s="31">
        <v>1</v>
      </c>
      <c r="V20" s="31">
        <f t="shared" ref="V20:Y20" si="15">V10/$U10</f>
        <v>0.8</v>
      </c>
      <c r="W20" s="31">
        <f>W10/$U10</f>
        <v>0.666666666666667</v>
      </c>
      <c r="X20" s="31">
        <f>X10/$U10</f>
        <v>0.7</v>
      </c>
      <c r="Y20" s="31">
        <f>Y10/$U10</f>
        <v>0.7</v>
      </c>
      <c r="Z20" s="31">
        <v>1</v>
      </c>
      <c r="AA20" s="31">
        <f t="shared" ref="AA20:AD20" si="16">AA10/$Z10</f>
        <v>1.04347826086957</v>
      </c>
      <c r="AB20" s="31">
        <f>AB10/$Z10</f>
        <v>0.91304347826087</v>
      </c>
      <c r="AC20" s="31">
        <f>AC10/$Z10</f>
        <v>0.869565217391304</v>
      </c>
      <c r="AD20" s="31">
        <f>AD10/$Z10</f>
        <v>0.91304347826087</v>
      </c>
    </row>
    <row r="21" spans="2:30">
      <c r="B21" t="s">
        <v>12</v>
      </c>
      <c r="C21" t="s">
        <v>14</v>
      </c>
      <c r="D21" s="28">
        <v>30</v>
      </c>
      <c r="E21" s="28">
        <v>24</v>
      </c>
      <c r="F21" s="28">
        <v>20</v>
      </c>
      <c r="G21" s="28">
        <v>21</v>
      </c>
      <c r="H21" s="28">
        <v>21</v>
      </c>
      <c r="J21" t="str">
        <f>J11</f>
        <v>Profit</v>
      </c>
      <c r="K21" s="31">
        <v>1</v>
      </c>
      <c r="L21" s="31">
        <f t="shared" ref="L21:O21" si="17">L11/$K11</f>
        <v>1</v>
      </c>
      <c r="M21" s="31">
        <f>M11/$K11</f>
        <v>0.466666666666667</v>
      </c>
      <c r="N21" s="31">
        <f>N11/$K11</f>
        <v>0.533333333333333</v>
      </c>
      <c r="O21" s="31">
        <f>O11/$K11</f>
        <v>0.533333333333333</v>
      </c>
      <c r="P21" s="31">
        <v>1</v>
      </c>
      <c r="Q21" s="31">
        <f t="shared" ref="Q21:T21" si="18">Q11/$P11</f>
        <v>1.05555555555556</v>
      </c>
      <c r="R21" s="31">
        <f>R11/$P11</f>
        <v>0.722222222222222</v>
      </c>
      <c r="S21" s="31">
        <f>S11/$P11</f>
        <v>0.777777777777778</v>
      </c>
      <c r="T21" s="31">
        <f>T11/$P11</f>
        <v>0.555555555555556</v>
      </c>
      <c r="U21" s="31">
        <v>1</v>
      </c>
      <c r="V21" s="31">
        <f t="shared" ref="V21:Y21" si="19">V11/$U11</f>
        <v>1.5</v>
      </c>
      <c r="W21" s="31">
        <f>W11/$U11</f>
        <v>1.75</v>
      </c>
      <c r="X21" s="31">
        <f>X11/$U11</f>
        <v>1</v>
      </c>
      <c r="Y21" s="31">
        <f>Y11/$U11</f>
        <v>1.25</v>
      </c>
      <c r="Z21" s="31">
        <v>1</v>
      </c>
      <c r="AA21" s="31">
        <f t="shared" ref="AA21:AD21" si="20">AA11/$Z11</f>
        <v>1</v>
      </c>
      <c r="AB21" s="31">
        <f>AB11/$Z11</f>
        <v>0.470588235294118</v>
      </c>
      <c r="AC21" s="31">
        <f>AC11/$Z11</f>
        <v>0.529411764705882</v>
      </c>
      <c r="AD21" s="31">
        <f>AD11/$Z11</f>
        <v>0.529411764705882</v>
      </c>
    </row>
    <row r="22" spans="2:30">
      <c r="B22" t="s">
        <v>12</v>
      </c>
      <c r="C22" t="s">
        <v>21</v>
      </c>
      <c r="D22" s="28">
        <v>20</v>
      </c>
      <c r="E22" s="28">
        <v>19</v>
      </c>
      <c r="F22" s="28">
        <v>21</v>
      </c>
      <c r="G22" s="28">
        <v>22</v>
      </c>
      <c r="H22" s="28">
        <v>22</v>
      </c>
      <c r="J22" s="29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</row>
    <row r="23" spans="2:30">
      <c r="B23" t="s">
        <v>12</v>
      </c>
      <c r="C23" t="s">
        <v>22</v>
      </c>
      <c r="D23" s="28">
        <v>19</v>
      </c>
      <c r="E23" s="28">
        <v>20</v>
      </c>
      <c r="F23" s="28">
        <v>19</v>
      </c>
      <c r="G23" s="28">
        <v>19</v>
      </c>
      <c r="H23" s="28">
        <v>18</v>
      </c>
      <c r="J23" s="29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</row>
    <row r="24" spans="2:30">
      <c r="B24" t="s">
        <v>12</v>
      </c>
      <c r="C24" t="s">
        <v>23</v>
      </c>
      <c r="D24" s="28">
        <v>8</v>
      </c>
      <c r="E24" s="28">
        <v>12</v>
      </c>
      <c r="F24" s="28">
        <v>14</v>
      </c>
      <c r="G24" s="28">
        <v>8</v>
      </c>
      <c r="H24" s="28">
        <v>10</v>
      </c>
      <c r="J24" s="29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</row>
  </sheetData>
  <pageMargins left="0.699305555555556" right="0.699305555555556" top="0.75" bottom="0.75" header="0.3" footer="0.3"/>
  <pageSetup paperSize="9" orientation="portrait"/>
  <headerFooter/>
  <drawing r:id="rId2"/>
  <legacyDrawing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I19"/>
  <sheetViews>
    <sheetView showGridLines="0" workbookViewId="0">
      <selection activeCell="B5" sqref="B5"/>
    </sheetView>
  </sheetViews>
  <sheetFormatPr defaultColWidth="9" defaultRowHeight="15"/>
  <cols>
    <col min="1" max="1" width="2.55238095238095" customWidth="1"/>
    <col min="2" max="2" width="20.1047619047619" customWidth="1"/>
    <col min="3" max="3" width="16.6666666666667" customWidth="1"/>
    <col min="4" max="4" width="1.78095238095238" customWidth="1"/>
    <col min="5" max="5" width="16.6666666666667" customWidth="1"/>
    <col min="6" max="6" width="1.78095238095238" customWidth="1"/>
    <col min="7" max="7" width="16.6666666666667" customWidth="1"/>
    <col min="8" max="8" width="1.78095238095238" customWidth="1"/>
    <col min="9" max="9" width="16.6666666666667" customWidth="1"/>
  </cols>
  <sheetData>
    <row r="2" ht="34.8" customHeight="1" spans="2:9">
      <c r="B2" s="20" t="s">
        <v>25</v>
      </c>
      <c r="C2" s="21"/>
      <c r="D2" s="21"/>
      <c r="E2" s="21"/>
      <c r="F2" s="21"/>
      <c r="G2" s="21"/>
      <c r="H2" s="21"/>
      <c r="I2" s="21"/>
    </row>
    <row r="3" ht="9.6" customHeight="1"/>
    <row r="4" ht="24" customHeight="1" spans="2:9">
      <c r="B4" s="22"/>
      <c r="C4" s="23" t="s">
        <v>9</v>
      </c>
      <c r="E4" s="23" t="s">
        <v>11</v>
      </c>
      <c r="G4" s="23" t="s">
        <v>12</v>
      </c>
      <c r="I4" s="23" t="s">
        <v>13</v>
      </c>
    </row>
    <row r="5" ht="24" customHeight="1" spans="2:9">
      <c r="B5" s="24" t="str">
        <f>'Data &amp; Pivot'!J7</f>
        <v>Fixed Cost</v>
      </c>
      <c r="C5" s="24"/>
      <c r="E5" s="24"/>
      <c r="G5" s="24"/>
      <c r="I5" s="24"/>
    </row>
    <row r="6" ht="24" customHeight="1" spans="2:9">
      <c r="B6" s="24" t="str">
        <f>'Data &amp; Pivot'!J8</f>
        <v>Freight &amp; Forwarding</v>
      </c>
      <c r="C6" s="24"/>
      <c r="E6" s="24"/>
      <c r="G6" s="24"/>
      <c r="I6" s="24"/>
    </row>
    <row r="7" ht="24" customHeight="1" spans="2:9">
      <c r="B7" s="24" t="str">
        <f>'Data &amp; Pivot'!J9</f>
        <v>Other variable cost</v>
      </c>
      <c r="C7" s="24"/>
      <c r="E7" s="24"/>
      <c r="G7" s="24"/>
      <c r="I7" s="24"/>
    </row>
    <row r="8" ht="24" customHeight="1" spans="2:9">
      <c r="B8" s="24" t="str">
        <f>'Data &amp; Pivot'!J10</f>
        <v>Power &amp; Fuel</v>
      </c>
      <c r="C8" s="24"/>
      <c r="E8" s="24"/>
      <c r="G8" s="24"/>
      <c r="I8" s="24"/>
    </row>
    <row r="9" ht="24" customHeight="1" spans="2:9">
      <c r="B9" s="24" t="str">
        <f>'Data &amp; Pivot'!J11</f>
        <v>Profit</v>
      </c>
      <c r="C9" s="24"/>
      <c r="E9" s="24"/>
      <c r="G9" s="24"/>
      <c r="I9" s="24"/>
    </row>
    <row r="10" ht="24" customHeight="1"/>
    <row r="12" ht="34.8" customHeight="1" spans="2:9">
      <c r="B12" s="20" t="s">
        <v>26</v>
      </c>
      <c r="C12" s="21"/>
      <c r="D12" s="21"/>
      <c r="E12" s="21"/>
      <c r="F12" s="21"/>
      <c r="G12" s="21"/>
      <c r="H12" s="21"/>
      <c r="I12" s="21"/>
    </row>
    <row r="13" ht="9.6" customHeight="1"/>
    <row r="14" ht="24" customHeight="1" spans="3:9">
      <c r="C14" s="23" t="str">
        <f t="shared" ref="C14:G14" si="0">C4</f>
        <v>ACC Ltd</v>
      </c>
      <c r="E14" s="23" t="str">
        <f>E4</f>
        <v>Ambuja Cement</v>
      </c>
      <c r="G14" s="23" t="str">
        <f>G4</f>
        <v>JK Lakshmi Cement</v>
      </c>
      <c r="I14" s="23" t="str">
        <f>I4</f>
        <v>Ultratech Cement</v>
      </c>
    </row>
    <row r="15" ht="24" customHeight="1" spans="2:9">
      <c r="B15" s="24" t="str">
        <f>B5</f>
        <v>Fixed Cost</v>
      </c>
      <c r="C15" s="24"/>
      <c r="E15" s="24"/>
      <c r="G15" s="24"/>
      <c r="I15" s="24"/>
    </row>
    <row r="16" ht="24" customHeight="1" spans="2:9">
      <c r="B16" s="24" t="str">
        <f t="shared" ref="B16:B19" si="1">B6</f>
        <v>Freight &amp; Forwarding</v>
      </c>
      <c r="C16" s="24"/>
      <c r="E16" s="24"/>
      <c r="G16" s="24"/>
      <c r="I16" s="24"/>
    </row>
    <row r="17" ht="24" customHeight="1" spans="2:9">
      <c r="B17" s="24" t="str">
        <f>B7</f>
        <v>Other variable cost</v>
      </c>
      <c r="C17" s="24"/>
      <c r="E17" s="24"/>
      <c r="G17" s="24"/>
      <c r="I17" s="24"/>
    </row>
    <row r="18" ht="24" customHeight="1" spans="2:9">
      <c r="B18" s="24" t="str">
        <f>B8</f>
        <v>Power &amp; Fuel</v>
      </c>
      <c r="C18" s="24"/>
      <c r="E18" s="24"/>
      <c r="G18" s="24"/>
      <c r="I18" s="24"/>
    </row>
    <row r="19" ht="24" customHeight="1" spans="2:9">
      <c r="B19" s="24" t="str">
        <f>B9</f>
        <v>Profit</v>
      </c>
      <c r="C19" s="24"/>
      <c r="E19" s="24"/>
      <c r="G19" s="24"/>
      <c r="I19" s="24"/>
    </row>
  </sheetData>
  <mergeCells count="2">
    <mergeCell ref="B2:I2"/>
    <mergeCell ref="B12:I12"/>
  </mergeCells>
  <pageMargins left="0.699305555555556" right="0.699305555555556" top="0.75" bottom="0.75" header="0.3" footer="0.3"/>
  <pageSetup paperSize="9" orientation="portrait"/>
  <headerFooter/>
  <drawing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2:L39"/>
  <sheetViews>
    <sheetView showGridLines="0" tabSelected="1" workbookViewId="0">
      <selection activeCell="J5" sqref="J5"/>
    </sheetView>
  </sheetViews>
  <sheetFormatPr defaultColWidth="9.14285714285714" defaultRowHeight="15"/>
  <cols>
    <col min="2" max="2" width="21.4285714285714" style="1" customWidth="1"/>
    <col min="3" max="3" width="12.4285714285714" style="1" customWidth="1"/>
    <col min="4" max="8" width="19.4285714285714" style="1" customWidth="1"/>
    <col min="9" max="9" width="9.14285714285714" style="1"/>
    <col min="10" max="16384" width="9.14285714285714" style="2"/>
  </cols>
  <sheetData>
    <row r="2" spans="10:12">
      <c r="J2" s="1"/>
      <c r="K2" s="1"/>
      <c r="L2" s="1"/>
    </row>
    <row r="3" spans="10:12">
      <c r="J3" s="1"/>
      <c r="K3" s="1"/>
      <c r="L3" s="1"/>
    </row>
    <row r="4" spans="2:12">
      <c r="B4" s="3"/>
      <c r="C4" s="4"/>
      <c r="D4" s="5" t="s">
        <v>1</v>
      </c>
      <c r="E4" s="4"/>
      <c r="F4" s="4"/>
      <c r="G4" s="4"/>
      <c r="H4" s="6"/>
      <c r="I4" s="1"/>
      <c r="J4" s="1"/>
      <c r="K4" s="1"/>
      <c r="L4" s="1"/>
    </row>
    <row r="5" spans="2:12">
      <c r="B5" s="7" t="s">
        <v>2</v>
      </c>
      <c r="C5" s="8" t="s">
        <v>27</v>
      </c>
      <c r="D5" s="9" t="s">
        <v>9</v>
      </c>
      <c r="E5" s="10" t="s">
        <v>11</v>
      </c>
      <c r="F5" s="10" t="s">
        <v>12</v>
      </c>
      <c r="G5" s="10" t="s">
        <v>13</v>
      </c>
      <c r="H5" s="8" t="s">
        <v>28</v>
      </c>
      <c r="I5" s="9" t="s">
        <v>9</v>
      </c>
      <c r="J5" s="10" t="s">
        <v>11</v>
      </c>
      <c r="K5" s="10" t="s">
        <v>12</v>
      </c>
      <c r="L5" s="10" t="s">
        <v>13</v>
      </c>
    </row>
    <row r="6" spans="2:12">
      <c r="B6" s="11" t="s">
        <v>22</v>
      </c>
      <c r="C6" s="12">
        <v>2011</v>
      </c>
      <c r="D6" s="3">
        <v>27</v>
      </c>
      <c r="E6" s="4">
        <v>25</v>
      </c>
      <c r="F6" s="4">
        <v>19</v>
      </c>
      <c r="G6" s="4">
        <v>24</v>
      </c>
      <c r="H6" s="6">
        <v>95</v>
      </c>
      <c r="I6" s="1" t="e">
        <f t="shared" ref="I6:I10" si="0">IF(MIN($D6:$G6)=D6,1,NA())</f>
        <v>#N/A</v>
      </c>
      <c r="J6" s="1" t="e">
        <f t="shared" ref="J6:J10" si="1">IF(MIN($D6:$G6)=E6,1,NA())</f>
        <v>#N/A</v>
      </c>
      <c r="K6" s="1">
        <f t="shared" ref="K6:K10" si="2">IF(MIN($D6:$G6)=F6,1,NA())</f>
        <v>1</v>
      </c>
      <c r="L6" s="1" t="e">
        <f t="shared" ref="L6:L10" si="3">IF(MIN($D6:$G6)=G6,1,NA())</f>
        <v>#N/A</v>
      </c>
    </row>
    <row r="7" spans="2:12">
      <c r="B7" s="13"/>
      <c r="C7" s="12">
        <v>2012</v>
      </c>
      <c r="D7" s="14">
        <v>26</v>
      </c>
      <c r="E7" s="1">
        <v>25</v>
      </c>
      <c r="F7" s="1">
        <v>20</v>
      </c>
      <c r="G7" s="1">
        <v>22</v>
      </c>
      <c r="H7" s="12">
        <v>93</v>
      </c>
      <c r="I7" s="1" t="e">
        <f>IF(MIN($D7:$G7)=D7,1,NA())</f>
        <v>#N/A</v>
      </c>
      <c r="J7" s="1" t="e">
        <f>IF(MIN($D7:$G7)=E7,1,NA())</f>
        <v>#N/A</v>
      </c>
      <c r="K7" s="1">
        <f>IF(MIN($D7:$G7)=F7,1,NA())</f>
        <v>1</v>
      </c>
      <c r="L7" s="1" t="e">
        <f>IF(MIN($D7:$G7)=G7,1,NA())</f>
        <v>#N/A</v>
      </c>
    </row>
    <row r="8" spans="2:12">
      <c r="B8" s="13"/>
      <c r="C8" s="12">
        <v>2013</v>
      </c>
      <c r="D8" s="14">
        <v>29</v>
      </c>
      <c r="E8" s="1">
        <v>27</v>
      </c>
      <c r="F8" s="1">
        <v>19</v>
      </c>
      <c r="G8" s="1">
        <v>22</v>
      </c>
      <c r="H8" s="12">
        <v>97</v>
      </c>
      <c r="I8" s="1" t="e">
        <f>IF(MIN($D8:$G8)=D8,1,NA())</f>
        <v>#N/A</v>
      </c>
      <c r="J8" s="1" t="e">
        <f>IF(MIN($D8:$G8)=E8,1,NA())</f>
        <v>#N/A</v>
      </c>
      <c r="K8" s="1">
        <f>IF(MIN($D8:$G8)=F8,1,NA())</f>
        <v>1</v>
      </c>
      <c r="L8" s="1" t="e">
        <f>IF(MIN($D8:$G8)=G8,1,NA())</f>
        <v>#N/A</v>
      </c>
    </row>
    <row r="9" spans="2:12">
      <c r="B9" s="13"/>
      <c r="C9" s="12">
        <v>2014</v>
      </c>
      <c r="D9" s="14">
        <v>29</v>
      </c>
      <c r="E9" s="1">
        <v>27</v>
      </c>
      <c r="F9" s="1">
        <v>19</v>
      </c>
      <c r="G9" s="1">
        <v>24</v>
      </c>
      <c r="H9" s="12">
        <v>99</v>
      </c>
      <c r="I9" s="1" t="e">
        <f>IF(MIN($D9:$G9)=D9,1,NA())</f>
        <v>#N/A</v>
      </c>
      <c r="J9" s="1" t="e">
        <f>IF(MIN($D9:$G9)=E9,1,NA())</f>
        <v>#N/A</v>
      </c>
      <c r="K9" s="1">
        <f>IF(MIN($D9:$G9)=F9,1,NA())</f>
        <v>1</v>
      </c>
      <c r="L9" s="1" t="e">
        <f>IF(MIN($D9:$G9)=G9,1,NA())</f>
        <v>#N/A</v>
      </c>
    </row>
    <row r="10" spans="2:12">
      <c r="B10" s="15"/>
      <c r="C10" s="12">
        <v>2015</v>
      </c>
      <c r="D10" s="14">
        <v>30</v>
      </c>
      <c r="E10" s="1">
        <v>30</v>
      </c>
      <c r="F10" s="1">
        <v>18</v>
      </c>
      <c r="G10" s="1">
        <v>24</v>
      </c>
      <c r="H10" s="12">
        <v>102</v>
      </c>
      <c r="I10" s="1" t="e">
        <f>IF(MIN($D10:$G10)=D10,1,NA())</f>
        <v>#N/A</v>
      </c>
      <c r="J10" s="1" t="e">
        <f>IF(MIN($D10:$G10)=E10,1,NA())</f>
        <v>#N/A</v>
      </c>
      <c r="K10" s="1">
        <f>IF(MIN($D10:$G10)=F10,1,NA())</f>
        <v>1</v>
      </c>
      <c r="L10" s="1" t="e">
        <f>IF(MIN($D10:$G10)=G10,1,NA())</f>
        <v>#N/A</v>
      </c>
    </row>
    <row r="11" spans="2:12">
      <c r="B11" s="13"/>
      <c r="C11" s="12"/>
      <c r="D11" s="14"/>
      <c r="H11" s="12"/>
      <c r="I11" s="1"/>
      <c r="J11" s="1"/>
      <c r="K11" s="19"/>
      <c r="L11" s="1"/>
    </row>
    <row r="12" spans="2:12">
      <c r="B12" s="11" t="s">
        <v>21</v>
      </c>
      <c r="C12" s="12">
        <v>2011</v>
      </c>
      <c r="D12" s="14">
        <v>20</v>
      </c>
      <c r="E12" s="1">
        <v>23</v>
      </c>
      <c r="F12" s="1">
        <v>20</v>
      </c>
      <c r="G12" s="1">
        <v>22</v>
      </c>
      <c r="H12" s="12">
        <v>85</v>
      </c>
      <c r="I12" s="1">
        <f t="shared" ref="I12:I16" si="4">IF(MIN($D12:$G12)=D12,1,NA())</f>
        <v>1</v>
      </c>
      <c r="J12" s="1" t="e">
        <f t="shared" ref="J12:J16" si="5">IF(MIN($D12:$G12)=E12,1,NA())</f>
        <v>#N/A</v>
      </c>
      <c r="K12" s="1">
        <f t="shared" ref="K12:K16" si="6">IF(MIN($D12:$G12)=F12,1,NA())</f>
        <v>1</v>
      </c>
      <c r="L12" s="1" t="e">
        <f t="shared" ref="L12:L16" si="7">IF(MIN($D12:$G12)=G12,1,NA())</f>
        <v>#N/A</v>
      </c>
    </row>
    <row r="13" spans="2:12">
      <c r="B13" s="13"/>
      <c r="C13" s="12">
        <v>2012</v>
      </c>
      <c r="D13" s="14">
        <v>20</v>
      </c>
      <c r="E13" s="1">
        <v>23</v>
      </c>
      <c r="F13" s="1">
        <v>19</v>
      </c>
      <c r="G13" s="1">
        <v>20</v>
      </c>
      <c r="H13" s="12">
        <v>82</v>
      </c>
      <c r="I13" s="1" t="e">
        <f>IF(MIN($D13:$G13)=D13,1,NA())</f>
        <v>#N/A</v>
      </c>
      <c r="J13" s="1" t="e">
        <f>IF(MIN($D13:$G13)=E13,1,NA())</f>
        <v>#N/A</v>
      </c>
      <c r="K13" s="1">
        <f>IF(MIN($D13:$G13)=F13,1,NA())</f>
        <v>1</v>
      </c>
      <c r="L13" s="1" t="e">
        <f>IF(MIN($D13:$G13)=G13,1,NA())</f>
        <v>#N/A</v>
      </c>
    </row>
    <row r="14" spans="2:12">
      <c r="B14" s="13"/>
      <c r="C14" s="12">
        <v>2013</v>
      </c>
      <c r="D14" s="14">
        <v>21</v>
      </c>
      <c r="E14" s="1">
        <v>25</v>
      </c>
      <c r="F14" s="1">
        <v>21</v>
      </c>
      <c r="G14" s="1">
        <v>21</v>
      </c>
      <c r="H14" s="12">
        <v>88</v>
      </c>
      <c r="I14" s="1">
        <f>IF(MIN($D14:$G14)=D14,1,NA())</f>
        <v>1</v>
      </c>
      <c r="J14" s="1" t="e">
        <f>IF(MIN($D14:$G14)=E14,1,NA())</f>
        <v>#N/A</v>
      </c>
      <c r="K14" s="1">
        <f>IF(MIN($D14:$G14)=F14,1,NA())</f>
        <v>1</v>
      </c>
      <c r="L14" s="1">
        <f>IF(MIN($D14:$G14)=G14,1,NA())</f>
        <v>1</v>
      </c>
    </row>
    <row r="15" spans="2:12">
      <c r="B15" s="13"/>
      <c r="C15" s="12">
        <v>2014</v>
      </c>
      <c r="D15" s="14">
        <v>22</v>
      </c>
      <c r="E15" s="1">
        <v>24</v>
      </c>
      <c r="F15" s="1">
        <v>22</v>
      </c>
      <c r="G15" s="1">
        <v>23</v>
      </c>
      <c r="H15" s="12">
        <v>91</v>
      </c>
      <c r="I15" s="1">
        <f>IF(MIN($D15:$G15)=D15,1,NA())</f>
        <v>1</v>
      </c>
      <c r="J15" s="1" t="e">
        <f>IF(MIN($D15:$G15)=E15,1,NA())</f>
        <v>#N/A</v>
      </c>
      <c r="K15" s="1">
        <f>IF(MIN($D15:$G15)=F15,1,NA())</f>
        <v>1</v>
      </c>
      <c r="L15" s="1" t="e">
        <f>IF(MIN($D15:$G15)=G15,1,NA())</f>
        <v>#N/A</v>
      </c>
    </row>
    <row r="16" spans="2:12">
      <c r="B16" s="15"/>
      <c r="C16" s="12">
        <v>2015</v>
      </c>
      <c r="D16" s="14">
        <v>23</v>
      </c>
      <c r="E16" s="1">
        <v>27</v>
      </c>
      <c r="F16" s="1">
        <v>22</v>
      </c>
      <c r="G16" s="1">
        <v>24</v>
      </c>
      <c r="H16" s="12">
        <v>96</v>
      </c>
      <c r="I16" s="1" t="e">
        <f>IF(MIN($D16:$G16)=D16,1,NA())</f>
        <v>#N/A</v>
      </c>
      <c r="J16" s="1" t="e">
        <f>IF(MIN($D16:$G16)=E16,1,NA())</f>
        <v>#N/A</v>
      </c>
      <c r="K16" s="1">
        <f>IF(MIN($D16:$G16)=F16,1,NA())</f>
        <v>1</v>
      </c>
      <c r="L16" s="1" t="e">
        <f>IF(MIN($D16:$G16)=G16,1,NA())</f>
        <v>#N/A</v>
      </c>
    </row>
    <row r="17" spans="2:8">
      <c r="B17" s="13"/>
      <c r="C17" s="12"/>
      <c r="D17" s="14"/>
      <c r="H17" s="12"/>
    </row>
    <row r="18" spans="2:12">
      <c r="B18" s="11" t="s">
        <v>10</v>
      </c>
      <c r="C18" s="12">
        <v>2011</v>
      </c>
      <c r="D18" s="14">
        <v>15</v>
      </c>
      <c r="E18" s="1">
        <v>11</v>
      </c>
      <c r="F18" s="1">
        <v>23</v>
      </c>
      <c r="G18" s="1">
        <v>16</v>
      </c>
      <c r="H18" s="12">
        <v>65</v>
      </c>
      <c r="I18" s="1" t="e">
        <f t="shared" ref="I18:I22" si="8">IF(MIN($D18:$G18)=D18,1,NA())</f>
        <v>#N/A</v>
      </c>
      <c r="J18" s="2">
        <f t="shared" ref="J18:J22" si="9">IF(MIN($D18:$G18)=E18,1,NA())</f>
        <v>1</v>
      </c>
      <c r="K18" s="2" t="e">
        <f t="shared" ref="K18:K22" si="10">IF(MIN($D18:$G18)=F18,1,NA())</f>
        <v>#N/A</v>
      </c>
      <c r="L18" s="2" t="e">
        <f t="shared" ref="L18:L22" si="11">IF(MIN($D18:$G18)=G18,1,NA())</f>
        <v>#N/A</v>
      </c>
    </row>
    <row r="19" spans="2:12">
      <c r="B19" s="13"/>
      <c r="C19" s="12">
        <v>2012</v>
      </c>
      <c r="D19" s="14">
        <v>18</v>
      </c>
      <c r="E19" s="1">
        <v>9</v>
      </c>
      <c r="F19" s="1">
        <v>25</v>
      </c>
      <c r="G19" s="1">
        <v>17</v>
      </c>
      <c r="H19" s="12">
        <v>69</v>
      </c>
      <c r="I19" s="1" t="e">
        <f>IF(MIN($D19:$G19)=D19,1,NA())</f>
        <v>#N/A</v>
      </c>
      <c r="J19" s="2">
        <f>IF(MIN($D19:$G19)=E19,1,NA())</f>
        <v>1</v>
      </c>
      <c r="K19" s="2" t="e">
        <f>IF(MIN($D19:$G19)=F19,1,NA())</f>
        <v>#N/A</v>
      </c>
      <c r="L19" s="2" t="e">
        <f>IF(MIN($D19:$G19)=G19,1,NA())</f>
        <v>#N/A</v>
      </c>
    </row>
    <row r="20" spans="2:12">
      <c r="B20" s="13"/>
      <c r="C20" s="12">
        <v>2013</v>
      </c>
      <c r="D20" s="14">
        <v>22</v>
      </c>
      <c r="E20" s="1">
        <v>13</v>
      </c>
      <c r="F20" s="1">
        <v>26</v>
      </c>
      <c r="G20" s="1">
        <v>18</v>
      </c>
      <c r="H20" s="12">
        <v>79</v>
      </c>
      <c r="I20" s="1" t="e">
        <f>IF(MIN($D20:$G20)=D20,1,NA())</f>
        <v>#N/A</v>
      </c>
      <c r="J20" s="2">
        <f>IF(MIN($D20:$G20)=E20,1,NA())</f>
        <v>1</v>
      </c>
      <c r="K20" s="2" t="e">
        <f>IF(MIN($D20:$G20)=F20,1,NA())</f>
        <v>#N/A</v>
      </c>
      <c r="L20" s="2" t="e">
        <f>IF(MIN($D20:$G20)=G20,1,NA())</f>
        <v>#N/A</v>
      </c>
    </row>
    <row r="21" spans="2:12">
      <c r="B21" s="13"/>
      <c r="C21" s="12">
        <v>2014</v>
      </c>
      <c r="D21" s="14">
        <v>20</v>
      </c>
      <c r="E21" s="1">
        <v>12</v>
      </c>
      <c r="F21" s="1">
        <v>30</v>
      </c>
      <c r="G21" s="1">
        <v>19</v>
      </c>
      <c r="H21" s="12">
        <v>81</v>
      </c>
      <c r="I21" s="1" t="e">
        <f>IF(MIN($D21:$G21)=D21,1,NA())</f>
        <v>#N/A</v>
      </c>
      <c r="J21" s="2">
        <f>IF(MIN($D21:$G21)=E21,1,NA())</f>
        <v>1</v>
      </c>
      <c r="K21" s="2" t="e">
        <f>IF(MIN($D21:$G21)=F21,1,NA())</f>
        <v>#N/A</v>
      </c>
      <c r="L21" s="2" t="e">
        <f>IF(MIN($D21:$G21)=G21,1,NA())</f>
        <v>#N/A</v>
      </c>
    </row>
    <row r="22" spans="2:12">
      <c r="B22" s="15"/>
      <c r="C22" s="12">
        <v>2015</v>
      </c>
      <c r="D22" s="14">
        <v>19</v>
      </c>
      <c r="E22" s="1">
        <v>11</v>
      </c>
      <c r="F22" s="1">
        <v>29</v>
      </c>
      <c r="G22" s="1">
        <v>18</v>
      </c>
      <c r="H22" s="12">
        <v>77</v>
      </c>
      <c r="I22" s="1" t="e">
        <f>IF(MIN($D22:$G22)=D22,1,NA())</f>
        <v>#N/A</v>
      </c>
      <c r="J22" s="2">
        <f>IF(MIN($D22:$G22)=E22,1,NA())</f>
        <v>1</v>
      </c>
      <c r="K22" s="2" t="e">
        <f>IF(MIN($D22:$G22)=F22,1,NA())</f>
        <v>#N/A</v>
      </c>
      <c r="L22" s="2" t="e">
        <f>IF(MIN($D22:$G22)=G22,1,NA())</f>
        <v>#N/A</v>
      </c>
    </row>
    <row r="23" spans="2:8">
      <c r="B23" s="13"/>
      <c r="C23" s="12"/>
      <c r="D23" s="14"/>
      <c r="H23" s="12"/>
    </row>
    <row r="24" spans="2:12">
      <c r="B24" s="11" t="s">
        <v>14</v>
      </c>
      <c r="C24" s="12">
        <v>2011</v>
      </c>
      <c r="D24" s="14">
        <v>23</v>
      </c>
      <c r="E24" s="1">
        <v>23</v>
      </c>
      <c r="F24" s="1">
        <v>30</v>
      </c>
      <c r="G24" s="1">
        <v>23</v>
      </c>
      <c r="H24" s="12">
        <v>99</v>
      </c>
      <c r="I24" s="1">
        <f t="shared" ref="I24:I28" si="12">IF(MIN($D24:$G24)=D24,1,NA())</f>
        <v>1</v>
      </c>
      <c r="J24" s="2">
        <f t="shared" ref="J24:J28" si="13">IF(MIN($D24:$G24)=E24,1,NA())</f>
        <v>1</v>
      </c>
      <c r="K24" s="2" t="e">
        <f t="shared" ref="K24:K28" si="14">IF(MIN($D24:$G24)=F24,1,NA())</f>
        <v>#N/A</v>
      </c>
      <c r="L24" s="2">
        <f t="shared" ref="L24:L28" si="15">IF(MIN($D24:$G24)=G24,1,NA())</f>
        <v>1</v>
      </c>
    </row>
    <row r="25" spans="2:12">
      <c r="B25" s="13"/>
      <c r="C25" s="12">
        <v>2012</v>
      </c>
      <c r="D25" s="14">
        <v>21</v>
      </c>
      <c r="E25" s="1">
        <v>24</v>
      </c>
      <c r="F25" s="1">
        <v>24</v>
      </c>
      <c r="G25" s="1">
        <v>24</v>
      </c>
      <c r="H25" s="12">
        <v>93</v>
      </c>
      <c r="I25" s="1">
        <f>IF(MIN($D25:$G25)=D25,1,NA())</f>
        <v>1</v>
      </c>
      <c r="J25" s="2" t="e">
        <f>IF(MIN($D25:$G25)=E25,1,NA())</f>
        <v>#N/A</v>
      </c>
      <c r="K25" s="2" t="e">
        <f>IF(MIN($D25:$G25)=F25,1,NA())</f>
        <v>#N/A</v>
      </c>
      <c r="L25" s="2" t="e">
        <f>IF(MIN($D25:$G25)=G25,1,NA())</f>
        <v>#N/A</v>
      </c>
    </row>
    <row r="26" spans="2:12">
      <c r="B26" s="13"/>
      <c r="C26" s="12">
        <v>2013</v>
      </c>
      <c r="D26" s="14">
        <v>21</v>
      </c>
      <c r="E26" s="1">
        <v>22</v>
      </c>
      <c r="F26" s="1">
        <v>20</v>
      </c>
      <c r="G26" s="1">
        <v>21</v>
      </c>
      <c r="H26" s="12">
        <v>84</v>
      </c>
      <c r="I26" s="1" t="e">
        <f>IF(MIN($D26:$G26)=D26,1,NA())</f>
        <v>#N/A</v>
      </c>
      <c r="J26" s="2" t="e">
        <f>IF(MIN($D26:$G26)=E26,1,NA())</f>
        <v>#N/A</v>
      </c>
      <c r="K26" s="2">
        <f>IF(MIN($D26:$G26)=F26,1,NA())</f>
        <v>1</v>
      </c>
      <c r="L26" s="2" t="e">
        <f>IF(MIN($D26:$G26)=G26,1,NA())</f>
        <v>#N/A</v>
      </c>
    </row>
    <row r="27" spans="2:12">
      <c r="B27" s="13"/>
      <c r="C27" s="12">
        <v>2014</v>
      </c>
      <c r="D27" s="14">
        <v>21</v>
      </c>
      <c r="E27" s="1">
        <v>23</v>
      </c>
      <c r="F27" s="1">
        <v>21</v>
      </c>
      <c r="G27" s="1">
        <v>20</v>
      </c>
      <c r="H27" s="12">
        <v>85</v>
      </c>
      <c r="I27" s="1" t="e">
        <f>IF(MIN($D27:$G27)=D27,1,NA())</f>
        <v>#N/A</v>
      </c>
      <c r="J27" s="2" t="e">
        <f>IF(MIN($D27:$G27)=E27,1,NA())</f>
        <v>#N/A</v>
      </c>
      <c r="K27" s="2" t="e">
        <f>IF(MIN($D27:$G27)=F27,1,NA())</f>
        <v>#N/A</v>
      </c>
      <c r="L27" s="2">
        <f>IF(MIN($D27:$G27)=G27,1,NA())</f>
        <v>1</v>
      </c>
    </row>
    <row r="28" spans="2:12">
      <c r="B28" s="15"/>
      <c r="C28" s="12">
        <v>2015</v>
      </c>
      <c r="D28" s="14">
        <v>20</v>
      </c>
      <c r="E28" s="1">
        <v>22</v>
      </c>
      <c r="F28" s="1">
        <v>21</v>
      </c>
      <c r="G28" s="1">
        <v>21</v>
      </c>
      <c r="H28" s="12">
        <v>84</v>
      </c>
      <c r="I28" s="1">
        <f>IF(MIN($D28:$G28)=D28,1,NA())</f>
        <v>1</v>
      </c>
      <c r="J28" s="2" t="e">
        <f>IF(MIN($D28:$G28)=E28,1,NA())</f>
        <v>#N/A</v>
      </c>
      <c r="K28" s="2" t="e">
        <f>IF(MIN($D28:$G28)=F28,1,NA())</f>
        <v>#N/A</v>
      </c>
      <c r="L28" s="2" t="e">
        <f>IF(MIN($D28:$G28)=G28,1,NA())</f>
        <v>#N/A</v>
      </c>
    </row>
    <row r="29" spans="2:8">
      <c r="B29" s="13"/>
      <c r="C29" s="12"/>
      <c r="D29" s="14"/>
      <c r="H29" s="12"/>
    </row>
    <row r="30" spans="2:12">
      <c r="B30" s="11" t="s">
        <v>23</v>
      </c>
      <c r="C30" s="12">
        <v>2011</v>
      </c>
      <c r="D30" s="14">
        <v>15</v>
      </c>
      <c r="E30" s="1">
        <v>18</v>
      </c>
      <c r="F30" s="1">
        <v>8</v>
      </c>
      <c r="G30" s="1">
        <v>17</v>
      </c>
      <c r="H30" s="12">
        <v>58</v>
      </c>
      <c r="I30" s="1" t="e">
        <f t="shared" ref="I30:I34" si="16">IF(MIN($D30:$G30)=D30,1,NA())</f>
        <v>#N/A</v>
      </c>
      <c r="J30" s="2" t="e">
        <f t="shared" ref="J30:J34" si="17">IF(MIN($D30:$G30)=E30,1,NA())</f>
        <v>#N/A</v>
      </c>
      <c r="K30" s="2">
        <f t="shared" ref="K30:K34" si="18">IF(MIN($D30:$G30)=F30,1,NA())</f>
        <v>1</v>
      </c>
      <c r="L30" s="2" t="e">
        <f t="shared" ref="L30:L34" si="19">IF(MIN($D30:$G30)=G30,1,NA())</f>
        <v>#N/A</v>
      </c>
    </row>
    <row r="31" spans="2:12">
      <c r="B31" s="13"/>
      <c r="C31" s="12">
        <v>2012</v>
      </c>
      <c r="D31" s="14">
        <v>15</v>
      </c>
      <c r="E31" s="1">
        <v>19</v>
      </c>
      <c r="F31" s="1">
        <v>12</v>
      </c>
      <c r="G31" s="1">
        <v>17</v>
      </c>
      <c r="H31" s="12">
        <v>63</v>
      </c>
      <c r="I31" s="1" t="e">
        <f>IF(MIN($D31:$G31)=D31,1,NA())</f>
        <v>#N/A</v>
      </c>
      <c r="J31" s="2" t="e">
        <f>IF(MIN($D31:$G31)=E31,1,NA())</f>
        <v>#N/A</v>
      </c>
      <c r="K31" s="2">
        <f>IF(MIN($D31:$G31)=F31,1,NA())</f>
        <v>1</v>
      </c>
      <c r="L31" s="2" t="e">
        <f>IF(MIN($D31:$G31)=G31,1,NA())</f>
        <v>#N/A</v>
      </c>
    </row>
    <row r="32" spans="2:12">
      <c r="B32" s="13"/>
      <c r="C32" s="12">
        <v>2013</v>
      </c>
      <c r="D32" s="14">
        <v>7</v>
      </c>
      <c r="E32" s="1">
        <v>13</v>
      </c>
      <c r="F32" s="1">
        <v>14</v>
      </c>
      <c r="G32" s="1">
        <v>8</v>
      </c>
      <c r="H32" s="12">
        <v>42</v>
      </c>
      <c r="I32" s="1">
        <f>IF(MIN($D32:$G32)=D32,1,NA())</f>
        <v>1</v>
      </c>
      <c r="J32" s="2" t="e">
        <f>IF(MIN($D32:$G32)=E32,1,NA())</f>
        <v>#N/A</v>
      </c>
      <c r="K32" s="2" t="e">
        <f>IF(MIN($D32:$G32)=F32,1,NA())</f>
        <v>#N/A</v>
      </c>
      <c r="L32" s="2" t="e">
        <f>IF(MIN($D32:$G32)=G32,1,NA())</f>
        <v>#N/A</v>
      </c>
    </row>
    <row r="33" spans="2:12">
      <c r="B33" s="13"/>
      <c r="C33" s="12">
        <v>2014</v>
      </c>
      <c r="D33" s="14">
        <v>8</v>
      </c>
      <c r="E33" s="1">
        <v>14</v>
      </c>
      <c r="F33" s="1">
        <v>8</v>
      </c>
      <c r="G33" s="1">
        <v>9</v>
      </c>
      <c r="H33" s="12">
        <v>39</v>
      </c>
      <c r="I33" s="1">
        <f>IF(MIN($D33:$G33)=D33,1,NA())</f>
        <v>1</v>
      </c>
      <c r="J33" s="2" t="e">
        <f>IF(MIN($D33:$G33)=E33,1,NA())</f>
        <v>#N/A</v>
      </c>
      <c r="K33" s="2">
        <f>IF(MIN($D33:$G33)=F33,1,NA())</f>
        <v>1</v>
      </c>
      <c r="L33" s="2" t="e">
        <f>IF(MIN($D33:$G33)=G33,1,NA())</f>
        <v>#N/A</v>
      </c>
    </row>
    <row r="34" spans="2:12">
      <c r="B34" s="15"/>
      <c r="C34" s="12">
        <v>2015</v>
      </c>
      <c r="D34" s="14">
        <v>8</v>
      </c>
      <c r="E34" s="1">
        <v>10</v>
      </c>
      <c r="F34" s="1">
        <v>10</v>
      </c>
      <c r="G34" s="1">
        <v>9</v>
      </c>
      <c r="H34" s="12">
        <v>37</v>
      </c>
      <c r="I34" s="1">
        <f>IF(MIN($D34:$G34)=D34,1,NA())</f>
        <v>1</v>
      </c>
      <c r="J34" s="2" t="e">
        <f>IF(MIN($D34:$G34)=E34,1,NA())</f>
        <v>#N/A</v>
      </c>
      <c r="K34" s="2" t="e">
        <f>IF(MIN($D34:$G34)=F34,1,NA())</f>
        <v>#N/A</v>
      </c>
      <c r="L34" s="2" t="e">
        <f>IF(MIN($D34:$G34)=G34,1,NA())</f>
        <v>#N/A</v>
      </c>
    </row>
    <row r="35" spans="2:8">
      <c r="B35" s="16"/>
      <c r="C35" s="17"/>
      <c r="D35" s="16"/>
      <c r="E35" s="18"/>
      <c r="F35" s="18"/>
      <c r="G35" s="18"/>
      <c r="H35" s="17"/>
    </row>
    <row r="36" spans="2:8">
      <c r="B36" s="16"/>
      <c r="C36" s="17"/>
      <c r="D36" s="16"/>
      <c r="E36" s="18"/>
      <c r="F36" s="18"/>
      <c r="G36" s="18"/>
      <c r="H36" s="17"/>
    </row>
    <row r="37" spans="2:8">
      <c r="B37" s="16"/>
      <c r="C37" s="17"/>
      <c r="D37" s="16"/>
      <c r="E37" s="18"/>
      <c r="F37" s="18"/>
      <c r="G37" s="18"/>
      <c r="H37" s="17"/>
    </row>
    <row r="38" spans="2:8">
      <c r="B38" s="16"/>
      <c r="C38" s="17"/>
      <c r="D38" s="16"/>
      <c r="E38" s="18"/>
      <c r="F38" s="18"/>
      <c r="G38" s="18"/>
      <c r="H38" s="17"/>
    </row>
    <row r="39" spans="2:8">
      <c r="B39" s="16"/>
      <c r="C39" s="17"/>
      <c r="D39" s="16"/>
      <c r="E39" s="18"/>
      <c r="F39" s="18"/>
      <c r="G39" s="18"/>
      <c r="H39" s="17"/>
    </row>
  </sheetData>
  <pageMargins left="0.75" right="0.75" top="1" bottom="1" header="0.511805555555556" footer="0.511805555555556"/>
  <pageSetup paperSize="9" orientation="portrait"/>
  <headerFooter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Company>SAINT-GOBAIN 1.8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Data &amp; Pivot</vt:lpstr>
      <vt:lpstr>Charts</vt:lpstr>
      <vt:lpstr>MyChart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Joshi, Kaushik</dc:creator>
  <cp:lastModifiedBy>Chandoo</cp:lastModifiedBy>
  <dcterms:created xsi:type="dcterms:W3CDTF">2016-06-21T12:06:00Z</dcterms:created>
  <dcterms:modified xsi:type="dcterms:W3CDTF">2016-07-02T08:44:05Z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1033-9.1.0.5113</vt:lpwstr>
  </property>
</Properties>
</file>