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lexm\Downloads\"/>
    </mc:Choice>
  </mc:AlternateContent>
  <bookViews>
    <workbookView xWindow="0" yWindow="0" windowWidth="21570" windowHeight="7965" firstSheet="1" activeTab="1"/>
  </bookViews>
  <sheets>
    <sheet name="Data" sheetId="1" state="hidden" r:id="rId1"/>
    <sheet name="Dashboard" sheetId="2" r:id="rId2"/>
  </sheets>
  <definedNames>
    <definedName name="FixedCost">Dashboard!$E$9</definedName>
    <definedName name="Freight">Dashboard!$E$12</definedName>
    <definedName name="Other">Dashboard!$E$14</definedName>
    <definedName name="Power">Dashboard!$E$16</definedName>
    <definedName name="Profit">Dashboard!$E$17</definedName>
    <definedName name="Year2011">Dashboard!$D$16</definedName>
    <definedName name="Year2012">Dashboard!$D$17</definedName>
    <definedName name="Year2013">Dashboard!$D$18</definedName>
    <definedName name="Year2014">Dashboard!$D$19</definedName>
    <definedName name="Year2015">Dashboard!$D$20</definedName>
  </definedNames>
  <calcPr calcId="162913"/>
</workbook>
</file>

<file path=xl/calcChain.xml><?xml version="1.0" encoding="utf-8"?>
<calcChain xmlns="http://schemas.openxmlformats.org/spreadsheetml/2006/main">
  <c r="M21" i="1" l="1"/>
  <c r="H21" i="1" s="1"/>
  <c r="M16" i="1"/>
  <c r="H16" i="1" s="1"/>
  <c r="M11" i="1"/>
  <c r="H11" i="1" s="1"/>
  <c r="M6" i="1"/>
  <c r="H6" i="1" s="1"/>
  <c r="M20" i="1"/>
  <c r="H20" i="1" s="1"/>
  <c r="M15" i="1"/>
  <c r="H15" i="1" s="1"/>
  <c r="M10" i="1"/>
  <c r="H10" i="1" s="1"/>
  <c r="M5" i="1"/>
  <c r="H5" i="1" s="1"/>
  <c r="M19" i="1"/>
  <c r="H19" i="1" s="1"/>
  <c r="M14" i="1"/>
  <c r="H14" i="1" s="1"/>
  <c r="M9" i="1"/>
  <c r="H9" i="1" s="1"/>
  <c r="M4" i="1"/>
  <c r="H4" i="1" s="1"/>
  <c r="M18" i="1"/>
  <c r="H18" i="1" s="1"/>
  <c r="M13" i="1"/>
  <c r="H13" i="1" s="1"/>
  <c r="M8" i="1"/>
  <c r="H8" i="1" s="1"/>
  <c r="M3" i="1"/>
  <c r="H3" i="1" s="1"/>
  <c r="M2" i="1"/>
  <c r="H2" i="1" s="1"/>
  <c r="M7" i="1"/>
  <c r="H7" i="1" s="1"/>
  <c r="M12" i="1"/>
  <c r="H12" i="1" s="1"/>
  <c r="M17" i="1"/>
  <c r="H17" i="1" s="1"/>
  <c r="K18" i="1" l="1"/>
  <c r="J18" i="1"/>
  <c r="L18" i="1"/>
  <c r="I18" i="1"/>
  <c r="K13" i="1"/>
  <c r="J13" i="1"/>
  <c r="L13" i="1"/>
  <c r="I13" i="1"/>
  <c r="J17" i="1"/>
  <c r="K17" i="1"/>
  <c r="L17" i="1"/>
  <c r="I17" i="1"/>
  <c r="K12" i="1"/>
  <c r="L12" i="1"/>
  <c r="I12" i="1"/>
  <c r="J12" i="1"/>
  <c r="L2" i="1"/>
  <c r="I2" i="1"/>
  <c r="K2" i="1"/>
  <c r="J2" i="1"/>
  <c r="L8" i="1"/>
  <c r="I8" i="1"/>
  <c r="K8" i="1"/>
  <c r="J8" i="1"/>
  <c r="J7" i="1"/>
  <c r="L7" i="1"/>
  <c r="I7" i="1"/>
  <c r="K7" i="1"/>
  <c r="L3" i="1"/>
  <c r="I3" i="1"/>
  <c r="J3" i="1"/>
  <c r="K3" i="1"/>
  <c r="J6" i="1"/>
  <c r="I6" i="1"/>
  <c r="K6" i="1"/>
  <c r="L6" i="1"/>
  <c r="L11" i="1"/>
  <c r="J11" i="1"/>
  <c r="I11" i="1"/>
  <c r="K11" i="1"/>
  <c r="L16" i="1"/>
  <c r="I16" i="1"/>
  <c r="K16" i="1"/>
  <c r="J16" i="1"/>
  <c r="I21" i="1"/>
  <c r="L21" i="1"/>
  <c r="K21" i="1"/>
  <c r="J21" i="1"/>
  <c r="J10" i="1"/>
  <c r="L10" i="1"/>
  <c r="I10" i="1"/>
  <c r="K10" i="1"/>
  <c r="I5" i="1"/>
  <c r="L5" i="1"/>
  <c r="J5" i="1"/>
  <c r="K5" i="1"/>
  <c r="K15" i="1"/>
  <c r="I15" i="1"/>
  <c r="J15" i="1"/>
  <c r="L15" i="1"/>
  <c r="L20" i="1"/>
  <c r="I20" i="1"/>
  <c r="K20" i="1"/>
  <c r="J20" i="1"/>
  <c r="L4" i="1"/>
  <c r="I4" i="1"/>
  <c r="K4" i="1"/>
  <c r="J4" i="1"/>
  <c r="L14" i="1"/>
  <c r="I14" i="1"/>
  <c r="J14" i="1"/>
  <c r="K14" i="1"/>
  <c r="K9" i="1"/>
  <c r="I9" i="1"/>
  <c r="J9" i="1"/>
  <c r="L9" i="1"/>
  <c r="K19" i="1"/>
  <c r="L19" i="1"/>
  <c r="I19" i="1"/>
  <c r="J19" i="1"/>
</calcChain>
</file>

<file path=xl/sharedStrings.xml><?xml version="1.0" encoding="utf-8"?>
<sst xmlns="http://schemas.openxmlformats.org/spreadsheetml/2006/main" count="59" uniqueCount="25">
  <si>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</si>
  <si>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</si>
  <si>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</si>
  <si>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</si>
  <si>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</si>
  <si>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</si>
  <si>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</si>
  <si>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</si>
  <si>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</si>
  <si>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</si>
  <si>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</si>
  <si>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</si>
  <si>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</si>
  <si>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</si>
  <si>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</si>
  <si>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</si>
  <si>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Viewable</t>
  </si>
  <si>
    <t>2011 HELPER</t>
  </si>
  <si>
    <t>2012 HELPER</t>
  </si>
  <si>
    <t>2013 HELPER</t>
  </si>
  <si>
    <t>2014 HELPER</t>
  </si>
  <si>
    <t>2015 HELPER</t>
  </si>
  <si>
    <t>Yearly Trends</t>
  </si>
  <si>
    <t>Key Financial Indicators - 2011 to 2015</t>
  </si>
  <si>
    <t>ACC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</si>
</sst>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8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Segoe UI"/>
      <family val="2"/>
    </font>
    <font>
      <sz val="14"/>
      <name val="Segoe UI"/>
      <family val="2"/>
    </font>
    <font>
      <sz val="8"/>
      <color rgb="FF000000"/>
      <name val="Segoe UI"/>
      <family val="2"/>
    </font>
    <font>
      <b/>
      <sz val="11"/>
      <name val="Calibri"/>
      <family val="2"/>
      <scheme val="minor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/>
    <xf numFmtId="1" fontId="0" fillId="0" borderId="0" xfId="0" applyNumberFormat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Fill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1B6AD"/>
            </a:solidFill>
            <a:ln cap="flat" cmpd="sng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Data!$H$2:$H$6</c:f>
              <c:numCache>
                <c:formatCode>General</c:formatCode>
                <c:ptCount val="5"/>
                <c:pt idx="0">
                  <c:v>27</c:v>
                </c:pt>
                <c:pt idx="1">
                  <c:v>20</c:v>
                </c:pt>
                <c:pt idx="2">
                  <c:v>15</c:v>
                </c:pt>
                <c:pt idx="3">
                  <c:v>23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E-4408-A0D6-1C83F22920D6}"/>
            </c:ext>
          </c:extLst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Data!$I$2:$I$6</c:f>
              <c:numCache>
                <c:formatCode>General</c:formatCode>
                <c:ptCount val="5"/>
                <c:pt idx="0">
                  <c:v>26</c:v>
                </c:pt>
                <c:pt idx="1">
                  <c:v>20</c:v>
                </c:pt>
                <c:pt idx="2">
                  <c:v>18</c:v>
                </c:pt>
                <c:pt idx="3">
                  <c:v>21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4E-4408-A0D6-1C83F22920D6}"/>
            </c:ext>
          </c:extLst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16361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Data!$J$2:$J$6</c:f>
              <c:numCache>
                <c:formatCode>General</c:formatCode>
                <c:ptCount val="5"/>
                <c:pt idx="0">
                  <c:v>29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4E-4408-A0D6-1C83F22920D6}"/>
            </c:ext>
          </c:extLst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FC400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Data!$K$2:$K$6</c:f>
              <c:numCache>
                <c:formatCode>General</c:formatCode>
                <c:ptCount val="5"/>
                <c:pt idx="0">
                  <c:v>29</c:v>
                </c:pt>
                <c:pt idx="1">
                  <c:v>22</c:v>
                </c:pt>
                <c:pt idx="2">
                  <c:v>20</c:v>
                </c:pt>
                <c:pt idx="3">
                  <c:v>21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4E-4408-A0D6-1C83F22920D6}"/>
            </c:ext>
          </c:extLst>
        </c:ser>
        <c:ser>
          <c:idx val="4"/>
          <c:order val="4"/>
          <c:tx>
            <c:strRef>
              <c:f>Data!$G$1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66FF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Data!$L$2:$L$6</c:f>
              <c:numCache>
                <c:formatCode>General</c:formatCode>
                <c:ptCount val="5"/>
                <c:pt idx="0">
                  <c:v>30</c:v>
                </c:pt>
                <c:pt idx="1">
                  <c:v>23</c:v>
                </c:pt>
                <c:pt idx="2">
                  <c:v>19</c:v>
                </c:pt>
                <c:pt idx="3">
                  <c:v>20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4E-4408-A0D6-1C83F2292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28189280"/>
        <c:axId val="1228178880"/>
      </c:barChart>
      <c:catAx>
        <c:axId val="122818928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228178880"/>
        <c:crosses val="autoZero"/>
        <c:auto val="1"/>
        <c:lblAlgn val="ctr"/>
        <c:lblOffset val="100"/>
        <c:noMultiLvlLbl val="0"/>
      </c:catAx>
      <c:valAx>
        <c:axId val="122817888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2818928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1B6AD"/>
            </a:solidFill>
            <a:ln cap="flat" cmpd="sng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Data!$H$7:$H$11</c:f>
              <c:numCache>
                <c:formatCode>General</c:formatCode>
                <c:ptCount val="5"/>
                <c:pt idx="0">
                  <c:v>25</c:v>
                </c:pt>
                <c:pt idx="1">
                  <c:v>23</c:v>
                </c:pt>
                <c:pt idx="2">
                  <c:v>11</c:v>
                </c:pt>
                <c:pt idx="3">
                  <c:v>23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5-4EAB-9F56-3B6A156D9774}"/>
            </c:ext>
          </c:extLst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Data!$I$7:$I$11</c:f>
              <c:numCache>
                <c:formatCode>General</c:formatCode>
                <c:ptCount val="5"/>
                <c:pt idx="0">
                  <c:v>25</c:v>
                </c:pt>
                <c:pt idx="1">
                  <c:v>23</c:v>
                </c:pt>
                <c:pt idx="2">
                  <c:v>9</c:v>
                </c:pt>
                <c:pt idx="3">
                  <c:v>24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5-4EAB-9F56-3B6A156D9774}"/>
            </c:ext>
          </c:extLst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16361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Data!$J$7:$J$11</c:f>
              <c:numCache>
                <c:formatCode>General</c:formatCode>
                <c:ptCount val="5"/>
                <c:pt idx="0">
                  <c:v>27</c:v>
                </c:pt>
                <c:pt idx="1">
                  <c:v>25</c:v>
                </c:pt>
                <c:pt idx="2">
                  <c:v>13</c:v>
                </c:pt>
                <c:pt idx="3">
                  <c:v>22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5-4EAB-9F56-3B6A156D9774}"/>
            </c:ext>
          </c:extLst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FC400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Data!$K$7:$K$11</c:f>
              <c:numCache>
                <c:formatCode>General</c:formatCode>
                <c:ptCount val="5"/>
                <c:pt idx="0">
                  <c:v>27</c:v>
                </c:pt>
                <c:pt idx="1">
                  <c:v>24</c:v>
                </c:pt>
                <c:pt idx="2">
                  <c:v>12</c:v>
                </c:pt>
                <c:pt idx="3">
                  <c:v>23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55-4EAB-9F56-3B6A156D9774}"/>
            </c:ext>
          </c:extLst>
        </c:ser>
        <c:ser>
          <c:idx val="4"/>
          <c:order val="4"/>
          <c:tx>
            <c:strRef>
              <c:f>Data!$G$1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66FF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Data!$L$7:$L$11</c:f>
              <c:numCache>
                <c:formatCode>General</c:formatCode>
                <c:ptCount val="5"/>
                <c:pt idx="0">
                  <c:v>30</c:v>
                </c:pt>
                <c:pt idx="1">
                  <c:v>27</c:v>
                </c:pt>
                <c:pt idx="2">
                  <c:v>11</c:v>
                </c:pt>
                <c:pt idx="3">
                  <c:v>22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55-4EAB-9F56-3B6A156D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28189280"/>
        <c:axId val="1228178880"/>
      </c:barChart>
      <c:catAx>
        <c:axId val="1228189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228178880"/>
        <c:crosses val="autoZero"/>
        <c:auto val="1"/>
        <c:lblAlgn val="ctr"/>
        <c:lblOffset val="100"/>
        <c:noMultiLvlLbl val="0"/>
      </c:catAx>
      <c:valAx>
        <c:axId val="122817888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122818928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1B6AD"/>
            </a:solidFill>
            <a:ln cap="flat" cmpd="sng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Data!$H$12:$H$16</c:f>
              <c:numCache>
                <c:formatCode>General</c:formatCode>
                <c:ptCount val="5"/>
                <c:pt idx="0">
                  <c:v>19</c:v>
                </c:pt>
                <c:pt idx="1">
                  <c:v>20</c:v>
                </c:pt>
                <c:pt idx="2">
                  <c:v>23</c:v>
                </c:pt>
                <c:pt idx="3">
                  <c:v>30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6-461A-AE0A-15CA3EFE4755}"/>
            </c:ext>
          </c:extLst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Data!$I$12:$I$16</c:f>
              <c:numCache>
                <c:formatCode>General</c:formatCode>
                <c:ptCount val="5"/>
                <c:pt idx="0">
                  <c:v>20</c:v>
                </c:pt>
                <c:pt idx="1">
                  <c:v>19</c:v>
                </c:pt>
                <c:pt idx="2">
                  <c:v>25</c:v>
                </c:pt>
                <c:pt idx="3">
                  <c:v>24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6-461A-AE0A-15CA3EFE4755}"/>
            </c:ext>
          </c:extLst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16361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Data!$J$12:$J$16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26</c:v>
                </c:pt>
                <c:pt idx="3">
                  <c:v>20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D6-461A-AE0A-15CA3EFE4755}"/>
            </c:ext>
          </c:extLst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FC400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Data!$K$12:$K$16</c:f>
              <c:numCache>
                <c:formatCode>General</c:formatCode>
                <c:ptCount val="5"/>
                <c:pt idx="0">
                  <c:v>19</c:v>
                </c:pt>
                <c:pt idx="1">
                  <c:v>22</c:v>
                </c:pt>
                <c:pt idx="2">
                  <c:v>30</c:v>
                </c:pt>
                <c:pt idx="3">
                  <c:v>21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D6-461A-AE0A-15CA3EFE4755}"/>
            </c:ext>
          </c:extLst>
        </c:ser>
        <c:ser>
          <c:idx val="4"/>
          <c:order val="4"/>
          <c:tx>
            <c:strRef>
              <c:f>Data!$G$1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66FF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Data!$L$12:$L$16</c:f>
              <c:numCache>
                <c:formatCode>General</c:formatCode>
                <c:ptCount val="5"/>
                <c:pt idx="0">
                  <c:v>18</c:v>
                </c:pt>
                <c:pt idx="1">
                  <c:v>22</c:v>
                </c:pt>
                <c:pt idx="2">
                  <c:v>29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D6-461A-AE0A-15CA3EFE4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28189280"/>
        <c:axId val="1228178880"/>
      </c:barChart>
      <c:catAx>
        <c:axId val="122818928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228178880"/>
        <c:crosses val="autoZero"/>
        <c:auto val="1"/>
        <c:lblAlgn val="ctr"/>
        <c:lblOffset val="100"/>
        <c:noMultiLvlLbl val="0"/>
      </c:catAx>
      <c:valAx>
        <c:axId val="122817888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2818928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1B6AD"/>
            </a:solidFill>
            <a:ln cap="flat" cmpd="sng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Data!$H$17:$H$21</c:f>
              <c:numCache>
                <c:formatCode>General</c:formatCode>
                <c:ptCount val="5"/>
                <c:pt idx="0">
                  <c:v>24</c:v>
                </c:pt>
                <c:pt idx="1">
                  <c:v>22</c:v>
                </c:pt>
                <c:pt idx="2">
                  <c:v>16</c:v>
                </c:pt>
                <c:pt idx="3">
                  <c:v>23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0-4E83-9EFC-7A987428B0C5}"/>
            </c:ext>
          </c:extLst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Data!$I$17:$I$21</c:f>
              <c:numCache>
                <c:formatCode>General</c:formatCode>
                <c:ptCount val="5"/>
                <c:pt idx="0">
                  <c:v>22</c:v>
                </c:pt>
                <c:pt idx="1">
                  <c:v>20</c:v>
                </c:pt>
                <c:pt idx="2">
                  <c:v>17</c:v>
                </c:pt>
                <c:pt idx="3">
                  <c:v>24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0-4E83-9EFC-7A987428B0C5}"/>
            </c:ext>
          </c:extLst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16361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Data!$J$17:$J$21</c:f>
              <c:numCache>
                <c:formatCode>General</c:formatCode>
                <c:ptCount val="5"/>
                <c:pt idx="0">
                  <c:v>22</c:v>
                </c:pt>
                <c:pt idx="1">
                  <c:v>21</c:v>
                </c:pt>
                <c:pt idx="2">
                  <c:v>18</c:v>
                </c:pt>
                <c:pt idx="3">
                  <c:v>21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30-4E83-9EFC-7A987428B0C5}"/>
            </c:ext>
          </c:extLst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FC400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Data!$K$17:$K$21</c:f>
              <c:numCache>
                <c:formatCode>General</c:formatCode>
                <c:ptCount val="5"/>
                <c:pt idx="0">
                  <c:v>24</c:v>
                </c:pt>
                <c:pt idx="1">
                  <c:v>23</c:v>
                </c:pt>
                <c:pt idx="2">
                  <c:v>19</c:v>
                </c:pt>
                <c:pt idx="3">
                  <c:v>20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30-4E83-9EFC-7A987428B0C5}"/>
            </c:ext>
          </c:extLst>
        </c:ser>
        <c:ser>
          <c:idx val="4"/>
          <c:order val="4"/>
          <c:tx>
            <c:strRef>
              <c:f>Data!$G$1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66FF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;;;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Data!$B$2:$B$6</c:f>
              <c:strCache>
                <c:ptCount val="5"/>
                <c:pt idx="0">
                  <c:v>Fixed Cost</c:v>
                </c:pt>
                <c:pt idx="1">
                  <c:v>Freight &amp; Forwarding</c:v>
                </c:pt>
                <c:pt idx="2">
                  <c:v>Other variable cost</c:v>
                </c:pt>
                <c:pt idx="3">
                  <c:v>Power &amp; Fuel</c:v>
                </c:pt>
                <c:pt idx="4">
                  <c:v>Profit</c:v>
                </c:pt>
              </c:strCache>
            </c:strRef>
          </c:cat>
          <c:val>
            <c:numRef>
              <c:f>Data!$L$17:$L$21</c:f>
              <c:numCache>
                <c:formatCode>General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18</c:v>
                </c:pt>
                <c:pt idx="3">
                  <c:v>21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0-4E83-9EFC-7A987428B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28189280"/>
        <c:axId val="1228178880"/>
      </c:barChart>
      <c:catAx>
        <c:axId val="122818928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228178880"/>
        <c:crosses val="autoZero"/>
        <c:auto val="1"/>
        <c:lblAlgn val="ctr"/>
        <c:lblOffset val="100"/>
        <c:noMultiLvlLbl val="0"/>
      </c:catAx>
      <c:valAx>
        <c:axId val="122817888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2818928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E$9" lockText="1" noThreeD="1"/>
</file>

<file path=xl/ctrlProps/ctrlProp10.xml><?xml version="1.0" encoding="utf-8"?>
<formControlPr xmlns="http://schemas.microsoft.com/office/spreadsheetml/2009/9/main" objectType="CheckBox" checked="Checked" fmlaLink="$D$19" lockText="1" noThreeD="1"/>
</file>

<file path=xl/ctrlProps/ctrlProp11.xml><?xml version="1.0" encoding="utf-8"?>
<formControlPr xmlns="http://schemas.microsoft.com/office/spreadsheetml/2009/9/main" objectType="CheckBox" checked="Checked" fmlaLink="$D$20" lockText="1" noThreeD="1"/>
</file>

<file path=xl/ctrlProps/ctrlProp12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checked="Checked" fmlaLink="$E$12" lockText="1" noThreeD="1"/>
</file>

<file path=xl/ctrlProps/ctrlProp3.xml><?xml version="1.0" encoding="utf-8"?>
<formControlPr xmlns="http://schemas.microsoft.com/office/spreadsheetml/2009/9/main" objectType="CheckBox" checked="Checked" fmlaLink="$E$14" lockText="1" noThreeD="1"/>
</file>

<file path=xl/ctrlProps/ctrlProp4.xml><?xml version="1.0" encoding="utf-8"?>
<formControlPr xmlns="http://schemas.microsoft.com/office/spreadsheetml/2009/9/main" objectType="CheckBox" checked="Checked" fmlaLink="$E$16" lockText="1" noThreeD="1"/>
</file>

<file path=xl/ctrlProps/ctrlProp5.xml><?xml version="1.0" encoding="utf-8"?>
<formControlPr xmlns="http://schemas.microsoft.com/office/spreadsheetml/2009/9/main" objectType="CheckBox" checked="Checked" fmlaLink="$E$17" lockText="1" noThreeD="1"/>
</file>

<file path=xl/ctrlProps/ctrlProp6.xml><?xml version="1.0" encoding="utf-8"?>
<formControlPr xmlns="http://schemas.microsoft.com/office/spreadsheetml/2009/9/main" objectType="CheckBox" checked="Checked" fmlaLink="$D$16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checked="Checked" fmlaLink="$D$17" lockText="1" noThreeD="1"/>
</file>

<file path=xl/ctrlProps/ctrlProp9.xml><?xml version="1.0" encoding="utf-8"?>
<formControlPr xmlns="http://schemas.microsoft.com/office/spreadsheetml/2009/9/main" objectType="CheckBox" checked="Checked" fmlaLink="$D$1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://www.itsnotaboutthecell.com/" TargetMode="Externa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</xdr:rowOff>
        </xdr:from>
        <xdr:to>
          <xdr:col>3</xdr:col>
          <xdr:colOff>0</xdr:colOff>
          <xdr:row>9</xdr:row>
          <xdr:rowOff>1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Fixed 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1</xdr:rowOff>
        </xdr:from>
        <xdr:to>
          <xdr:col>3</xdr:col>
          <xdr:colOff>0</xdr:colOff>
          <xdr:row>10</xdr:row>
          <xdr:rowOff>1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Freight &amp; Forwarding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</xdr:rowOff>
        </xdr:from>
        <xdr:to>
          <xdr:col>3</xdr:col>
          <xdr:colOff>0</xdr:colOff>
          <xdr:row>11</xdr:row>
          <xdr:rowOff>1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Variable 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</xdr:rowOff>
        </xdr:from>
        <xdr:to>
          <xdr:col>3</xdr:col>
          <xdr:colOff>0</xdr:colOff>
          <xdr:row>12</xdr:row>
          <xdr:rowOff>1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Power &amp; Fuel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1</xdr:rowOff>
        </xdr:from>
        <xdr:to>
          <xdr:col>3</xdr:col>
          <xdr:colOff>0</xdr:colOff>
          <xdr:row>13</xdr:row>
          <xdr:rowOff>1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Profit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7</xdr:row>
      <xdr:rowOff>0</xdr:rowOff>
    </xdr:from>
    <xdr:to>
      <xdr:col>12</xdr:col>
      <xdr:colOff>0</xdr:colOff>
      <xdr:row>19</xdr:row>
      <xdr:rowOff>0</xdr:rowOff>
    </xdr:to>
    <xdr:graphicFrame macro="">
      <xdr:nvGraphicFramePr>
        <xdr:cNvPr id="8" name="Chart 7" descr="ACC LTD Yearly Key Financial Indicators" title="ACC LT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7</xdr:row>
      <xdr:rowOff>0</xdr:rowOff>
    </xdr:from>
    <xdr:to>
      <xdr:col>21</xdr:col>
      <xdr:colOff>0</xdr:colOff>
      <xdr:row>19</xdr:row>
      <xdr:rowOff>0</xdr:rowOff>
    </xdr:to>
    <xdr:graphicFrame macro="">
      <xdr:nvGraphicFramePr>
        <xdr:cNvPr id="9" name="Chart 8" descr="Ambuja Cement Yearly Key Financial Indicators" title="Ambuja Ceme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1681</xdr:colOff>
      <xdr:row>4</xdr:row>
      <xdr:rowOff>16809</xdr:rowOff>
    </xdr:from>
    <xdr:to>
      <xdr:col>4</xdr:col>
      <xdr:colOff>448236</xdr:colOff>
      <xdr:row>5</xdr:row>
      <xdr:rowOff>0</xdr:rowOff>
    </xdr:to>
    <xdr:pic>
      <xdr:nvPicPr>
        <xdr:cNvPr id="10" name="Picture 9" descr="Range 2011 through 2015" title="Year Rang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63" y="790015"/>
          <a:ext cx="2048996" cy="173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12</xdr:col>
      <xdr:colOff>0</xdr:colOff>
      <xdr:row>32</xdr:row>
      <xdr:rowOff>0</xdr:rowOff>
    </xdr:to>
    <xdr:graphicFrame macro="">
      <xdr:nvGraphicFramePr>
        <xdr:cNvPr id="11" name="Chart 10" descr="JK Lakshmi Cement Yearly Key Financial Indicators" title="JK Lakshmi Ceme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20</xdr:col>
      <xdr:colOff>605117</xdr:colOff>
      <xdr:row>32</xdr:row>
      <xdr:rowOff>0</xdr:rowOff>
    </xdr:to>
    <xdr:graphicFrame macro="">
      <xdr:nvGraphicFramePr>
        <xdr:cNvPr id="12" name="Chart 11" descr="Ultratech Cement Yearly Key Financial Indicators" title="Ultratech Ceme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112058</xdr:colOff>
          <xdr:row>16</xdr:row>
          <xdr:rowOff>168089</xdr:rowOff>
        </xdr:from>
        <xdr:to>
          <xdr:col>3</xdr:col>
          <xdr:colOff>933</xdr:colOff>
          <xdr:row>17</xdr:row>
          <xdr:rowOff>168088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112058</xdr:colOff>
          <xdr:row>15</xdr:row>
          <xdr:rowOff>168089</xdr:rowOff>
        </xdr:from>
        <xdr:to>
          <xdr:col>3</xdr:col>
          <xdr:colOff>933</xdr:colOff>
          <xdr:row>16</xdr:row>
          <xdr:rowOff>168089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168088</xdr:rowOff>
        </xdr:from>
        <xdr:to>
          <xdr:col>3</xdr:col>
          <xdr:colOff>44824</xdr:colOff>
          <xdr:row>21</xdr:row>
          <xdr:rowOff>168088</xdr:rowOff>
        </xdr:to>
        <xdr:sp macro="" textlink="">
          <xdr:nvSpPr>
            <xdr:cNvPr id="2058" name="Year Selector" descr="Year Selector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Year Selector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112058</xdr:colOff>
          <xdr:row>17</xdr:row>
          <xdr:rowOff>168089</xdr:rowOff>
        </xdr:from>
        <xdr:to>
          <xdr:col>3</xdr:col>
          <xdr:colOff>933</xdr:colOff>
          <xdr:row>18</xdr:row>
          <xdr:rowOff>168089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168089</xdr:rowOff>
        </xdr:from>
        <xdr:to>
          <xdr:col>3</xdr:col>
          <xdr:colOff>0</xdr:colOff>
          <xdr:row>19</xdr:row>
          <xdr:rowOff>168088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</xdr:colOff>
          <xdr:row>19</xdr:row>
          <xdr:rowOff>168089</xdr:rowOff>
        </xdr:from>
        <xdr:to>
          <xdr:col>3</xdr:col>
          <xdr:colOff>0</xdr:colOff>
          <xdr:row>20</xdr:row>
          <xdr:rowOff>168088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</xdr:colOff>
          <xdr:row>7</xdr:row>
          <xdr:rowOff>0</xdr:rowOff>
        </xdr:from>
        <xdr:to>
          <xdr:col>3</xdr:col>
          <xdr:colOff>44825</xdr:colOff>
          <xdr:row>14</xdr:row>
          <xdr:rowOff>0</xdr:rowOff>
        </xdr:to>
        <xdr:sp macro="" textlink="">
          <xdr:nvSpPr>
            <xdr:cNvPr id="2064" name="Group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Variable</a:t>
              </a:r>
            </a:p>
          </xdr:txBody>
        </xdr:sp>
        <xdr:clientData/>
      </xdr:twoCellAnchor>
    </mc:Choice>
    <mc:Fallback/>
  </mc:AlternateContent>
  <xdr:oneCellAnchor>
    <xdr:from>
      <xdr:col>18</xdr:col>
      <xdr:colOff>360128</xdr:colOff>
      <xdr:row>0</xdr:row>
      <xdr:rowOff>183115</xdr:rowOff>
    </xdr:from>
    <xdr:ext cx="1468672" cy="264560"/>
    <xdr:sp macro="" textlink="">
      <xdr:nvSpPr>
        <xdr:cNvPr id="5" name="TextBox 4">
          <a:hlinkClick xmlns:r="http://schemas.openxmlformats.org/officeDocument/2006/relationships" r:id="rId6"/>
        </xdr:cNvPr>
        <xdr:cNvSpPr txBox="1"/>
      </xdr:nvSpPr>
      <xdr:spPr>
        <a:xfrm>
          <a:off x="10304228" y="183115"/>
          <a:ext cx="14686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It's Not About The Cell</a:t>
          </a:r>
        </a:p>
      </xdr:txBody>
    </xdr:sp>
    <xdr:clientData fPrintsWithSheet="0"/>
  </xdr:oneCellAnchor>
</xdr:wsDr>
</file>

<file path=xl/tables/table1.xml><?xml version="1.0" encoding="utf-8"?>
<table xmlns="http://schemas.openxmlformats.org/spreadsheetml/2006/main" id="2" name="tblData" displayName="tblData" ref="A1:M21" totalsRowShown="0" headerRowDxfId="14" dataDxfId="13">
  <autoFilter ref="A1:M21"/>
  <sortState ref="A2:H21">
    <sortCondition ref="A1:A21"/>
  </sortState>
  <tableColumns count="13">
    <tableColumn id="1" name="Company" dataDxfId="12"/>
    <tableColumn id="2" name="Variable" dataDxfId="11"/>
    <tableColumn id="9" name="2011" dataDxfId="10"/>
    <tableColumn id="10" name="2012" dataDxfId="9"/>
    <tableColumn id="11" name="2013" dataDxfId="8"/>
    <tableColumn id="12" name="2014" dataDxfId="7"/>
    <tableColumn id="13" name="2015" dataDxfId="6"/>
    <tableColumn id="3" name="2011 HELPER" dataDxfId="0">
      <calculatedColumnFormula>IF(AND(tblData[[#This Row],[Viewable]]=TRUE,Year2011=TRUE),tblData[[#This Row],[2011]])</calculatedColumnFormula>
    </tableColumn>
    <tableColumn id="4" name="2012 HELPER" dataDxfId="4">
      <calculatedColumnFormula>IF(AND(tblData[[#This Row],[Viewable]]=TRUE,Year2012=TRUE),tblData[[#This Row],[2012]])</calculatedColumnFormula>
    </tableColumn>
    <tableColumn id="5" name="2013 HELPER" dataDxfId="3">
      <calculatedColumnFormula>IF(AND(tblData[[#This Row],[Viewable]]=TRUE,Year2013=TRUE),tblData[[#This Row],[2013]])</calculatedColumnFormula>
    </tableColumn>
    <tableColumn id="6" name="2014 HELPER" dataDxfId="2">
      <calculatedColumnFormula>IF(AND(tblData[[#This Row],[Viewable]]=TRUE,Year2014=TRUE),tblData[[#This Row],[2014]])</calculatedColumnFormula>
    </tableColumn>
    <tableColumn id="7" name="2015 HELPER" dataDxfId="1">
      <calculatedColumnFormula>IF(AND(tblData[[#This Row],[Viewable]]=TRUE,Year2015=TRUE),tblData[[#This Row],[2015]])</calculatedColumnFormula>
    </tableColumn>
    <tableColumn id="8" name="Viewable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1"/>
  <sheetViews>
    <sheetView workbookViewId="0">
      <selection activeCell="Q16" sqref="Q16"/>
    </sheetView>
  </sheetViews>
  <sheetFormatPr defaultRowHeight="15" x14ac:dyDescent="0.25"/>
  <cols>
    <col min="1" max="1" width="18.140625" style="1" bestFit="1" customWidth="1"/>
    <col min="2" max="2" width="19.85546875" style="1" bestFit="1" customWidth="1"/>
    <col min="3" max="7" width="7.28515625" bestFit="1" customWidth="1"/>
    <col min="8" max="8" width="14.140625" style="14" bestFit="1" customWidth="1"/>
    <col min="9" max="12" width="14.140625" style="15" bestFit="1" customWidth="1"/>
    <col min="13" max="13" width="11.7109375" style="16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10" t="s">
        <v>16</v>
      </c>
    </row>
    <row r="2" spans="1:13" x14ac:dyDescent="0.25">
      <c r="A2" s="1" t="s">
        <v>7</v>
      </c>
      <c r="B2" s="1" t="s">
        <v>11</v>
      </c>
      <c r="C2" s="6">
        <v>27</v>
      </c>
      <c r="D2" s="6">
        <v>26</v>
      </c>
      <c r="E2" s="6">
        <v>29</v>
      </c>
      <c r="F2" s="6">
        <v>29</v>
      </c>
      <c r="G2" s="6">
        <v>30</v>
      </c>
      <c r="H2" s="11">
        <f>IF(AND(tblData[[#This Row],[Viewable]]=TRUE,Year2011=TRUE),tblData[[#This Row],[2011]])</f>
        <v>27</v>
      </c>
      <c r="I2" s="12">
        <f>IF(AND(tblData[[#This Row],[Viewable]]=TRUE,Year2012=TRUE),tblData[[#This Row],[2012]])</f>
        <v>26</v>
      </c>
      <c r="J2" s="12">
        <f>IF(AND(tblData[[#This Row],[Viewable]]=TRUE,Year2013=TRUE),tblData[[#This Row],[2013]])</f>
        <v>29</v>
      </c>
      <c r="K2" s="12">
        <f>IF(AND(tblData[[#This Row],[Viewable]]=TRUE,Year2014=TRUE),tblData[[#This Row],[2014]])</f>
        <v>29</v>
      </c>
      <c r="L2" s="12">
        <f>IF(AND(tblData[[#This Row],[Viewable]]=TRUE,Year2015=TRUE),tblData[[#This Row],[2015]])</f>
        <v>30</v>
      </c>
      <c r="M2" s="13" t="b">
        <f>FixedCost</f>
        <v>1</v>
      </c>
    </row>
    <row r="3" spans="1:13" x14ac:dyDescent="0.25">
      <c r="A3" s="1" t="s">
        <v>7</v>
      </c>
      <c r="B3" s="1" t="s">
        <v>10</v>
      </c>
      <c r="C3" s="6">
        <v>20</v>
      </c>
      <c r="D3" s="6">
        <v>20</v>
      </c>
      <c r="E3" s="6">
        <v>21</v>
      </c>
      <c r="F3" s="6">
        <v>22</v>
      </c>
      <c r="G3" s="6">
        <v>23</v>
      </c>
      <c r="H3" s="11">
        <f>IF(AND(tblData[[#This Row],[Viewable]]=TRUE,Year2011=TRUE),tblData[[#This Row],[2011]])</f>
        <v>20</v>
      </c>
      <c r="I3" s="12">
        <f>IF(AND(tblData[[#This Row],[Viewable]]=TRUE,Year2012=TRUE),tblData[[#This Row],[2012]])</f>
        <v>20</v>
      </c>
      <c r="J3" s="12">
        <f>IF(AND(tblData[[#This Row],[Viewable]]=TRUE,Year2013=TRUE),tblData[[#This Row],[2013]])</f>
        <v>21</v>
      </c>
      <c r="K3" s="12">
        <f>IF(AND(tblData[[#This Row],[Viewable]]=TRUE,Year2014=TRUE),tblData[[#This Row],[2014]])</f>
        <v>22</v>
      </c>
      <c r="L3" s="12">
        <f>IF(AND(tblData[[#This Row],[Viewable]]=TRUE,Year2015=TRUE),tblData[[#This Row],[2015]])</f>
        <v>23</v>
      </c>
      <c r="M3" s="13" t="b">
        <f>Freight</f>
        <v>1</v>
      </c>
    </row>
    <row r="4" spans="1:13" x14ac:dyDescent="0.25">
      <c r="A4" s="1" t="s">
        <v>7</v>
      </c>
      <c r="B4" s="1" t="s">
        <v>8</v>
      </c>
      <c r="C4" s="6">
        <v>15</v>
      </c>
      <c r="D4" s="6">
        <v>18</v>
      </c>
      <c r="E4" s="6">
        <v>22</v>
      </c>
      <c r="F4" s="6">
        <v>20</v>
      </c>
      <c r="G4" s="6">
        <v>19</v>
      </c>
      <c r="H4" s="11">
        <f>IF(AND(tblData[[#This Row],[Viewable]]=TRUE,Year2011=TRUE),tblData[[#This Row],[2011]])</f>
        <v>15</v>
      </c>
      <c r="I4" s="12">
        <f>IF(AND(tblData[[#This Row],[Viewable]]=TRUE,Year2012=TRUE),tblData[[#This Row],[2012]])</f>
        <v>18</v>
      </c>
      <c r="J4" s="12">
        <f>IF(AND(tblData[[#This Row],[Viewable]]=TRUE,Year2013=TRUE),tblData[[#This Row],[2013]])</f>
        <v>22</v>
      </c>
      <c r="K4" s="12">
        <f>IF(AND(tblData[[#This Row],[Viewable]]=TRUE,Year2014=TRUE),tblData[[#This Row],[2014]])</f>
        <v>20</v>
      </c>
      <c r="L4" s="12">
        <f>IF(AND(tblData[[#This Row],[Viewable]]=TRUE,Year2015=TRUE),tblData[[#This Row],[2015]])</f>
        <v>19</v>
      </c>
      <c r="M4" s="13" t="b">
        <f>Other</f>
        <v>1</v>
      </c>
    </row>
    <row r="5" spans="1:13" x14ac:dyDescent="0.25">
      <c r="A5" s="1" t="s">
        <v>7</v>
      </c>
      <c r="B5" s="1" t="s">
        <v>9</v>
      </c>
      <c r="C5" s="6">
        <v>23</v>
      </c>
      <c r="D5" s="6">
        <v>21</v>
      </c>
      <c r="E5" s="6">
        <v>21</v>
      </c>
      <c r="F5" s="6">
        <v>21</v>
      </c>
      <c r="G5" s="6">
        <v>20</v>
      </c>
      <c r="H5" s="11">
        <f>IF(AND(tblData[[#This Row],[Viewable]]=TRUE,Year2011=TRUE),tblData[[#This Row],[2011]])</f>
        <v>23</v>
      </c>
      <c r="I5" s="12">
        <f>IF(AND(tblData[[#This Row],[Viewable]]=TRUE,Year2012=TRUE),tblData[[#This Row],[2012]])</f>
        <v>21</v>
      </c>
      <c r="J5" s="12">
        <f>IF(AND(tblData[[#This Row],[Viewable]]=TRUE,Year2013=TRUE),tblData[[#This Row],[2013]])</f>
        <v>21</v>
      </c>
      <c r="K5" s="12">
        <f>IF(AND(tblData[[#This Row],[Viewable]]=TRUE,Year2014=TRUE),tblData[[#This Row],[2014]])</f>
        <v>21</v>
      </c>
      <c r="L5" s="12">
        <f>IF(AND(tblData[[#This Row],[Viewable]]=TRUE,Year2015=TRUE),tblData[[#This Row],[2015]])</f>
        <v>20</v>
      </c>
      <c r="M5" s="13" t="b">
        <f>Power</f>
        <v>1</v>
      </c>
    </row>
    <row r="6" spans="1:13" x14ac:dyDescent="0.25">
      <c r="A6" s="1" t="s">
        <v>7</v>
      </c>
      <c r="B6" s="1" t="s">
        <v>12</v>
      </c>
      <c r="C6" s="6">
        <v>15</v>
      </c>
      <c r="D6" s="6">
        <v>15</v>
      </c>
      <c r="E6" s="6">
        <v>7</v>
      </c>
      <c r="F6" s="6">
        <v>8</v>
      </c>
      <c r="G6" s="6">
        <v>8</v>
      </c>
      <c r="H6" s="11">
        <f>IF(AND(tblData[[#This Row],[Viewable]]=TRUE,Year2011=TRUE),tblData[[#This Row],[2011]])</f>
        <v>15</v>
      </c>
      <c r="I6" s="12">
        <f>IF(AND(tblData[[#This Row],[Viewable]]=TRUE,Year2012=TRUE),tblData[[#This Row],[2012]])</f>
        <v>15</v>
      </c>
      <c r="J6" s="12">
        <f>IF(AND(tblData[[#This Row],[Viewable]]=TRUE,Year2013=TRUE),tblData[[#This Row],[2013]])</f>
        <v>7</v>
      </c>
      <c r="K6" s="12">
        <f>IF(AND(tblData[[#This Row],[Viewable]]=TRUE,Year2014=TRUE),tblData[[#This Row],[2014]])</f>
        <v>8</v>
      </c>
      <c r="L6" s="12">
        <f>IF(AND(tblData[[#This Row],[Viewable]]=TRUE,Year2015=TRUE),tblData[[#This Row],[2015]])</f>
        <v>8</v>
      </c>
      <c r="M6" s="13" t="b">
        <f>Profit</f>
        <v>1</v>
      </c>
    </row>
    <row r="7" spans="1:13" x14ac:dyDescent="0.25">
      <c r="A7" s="1" t="s">
        <v>14</v>
      </c>
      <c r="B7" s="1" t="s">
        <v>11</v>
      </c>
      <c r="C7" s="6">
        <v>25</v>
      </c>
      <c r="D7" s="6">
        <v>25</v>
      </c>
      <c r="E7" s="6">
        <v>27</v>
      </c>
      <c r="F7" s="6">
        <v>27</v>
      </c>
      <c r="G7" s="6">
        <v>30</v>
      </c>
      <c r="H7" s="11">
        <f>IF(AND(tblData[[#This Row],[Viewable]]=TRUE,Year2011=TRUE),tblData[[#This Row],[2011]])</f>
        <v>25</v>
      </c>
      <c r="I7" s="12">
        <f>IF(AND(tblData[[#This Row],[Viewable]]=TRUE,Year2012=TRUE),tblData[[#This Row],[2012]])</f>
        <v>25</v>
      </c>
      <c r="J7" s="12">
        <f>IF(AND(tblData[[#This Row],[Viewable]]=TRUE,Year2013=TRUE),tblData[[#This Row],[2013]])</f>
        <v>27</v>
      </c>
      <c r="K7" s="12">
        <f>IF(AND(tblData[[#This Row],[Viewable]]=TRUE,Year2014=TRUE),tblData[[#This Row],[2014]])</f>
        <v>27</v>
      </c>
      <c r="L7" s="12">
        <f>IF(AND(tblData[[#This Row],[Viewable]]=TRUE,Year2015=TRUE),tblData[[#This Row],[2015]])</f>
        <v>30</v>
      </c>
      <c r="M7" s="13" t="b">
        <f>FixedCost</f>
        <v>1</v>
      </c>
    </row>
    <row r="8" spans="1:13" x14ac:dyDescent="0.25">
      <c r="A8" s="1" t="s">
        <v>14</v>
      </c>
      <c r="B8" s="1" t="s">
        <v>10</v>
      </c>
      <c r="C8" s="6">
        <v>23</v>
      </c>
      <c r="D8" s="6">
        <v>23</v>
      </c>
      <c r="E8" s="6">
        <v>25</v>
      </c>
      <c r="F8" s="6">
        <v>24</v>
      </c>
      <c r="G8" s="6">
        <v>27</v>
      </c>
      <c r="H8" s="11">
        <f>IF(AND(tblData[[#This Row],[Viewable]]=TRUE,Year2011=TRUE),tblData[[#This Row],[2011]])</f>
        <v>23</v>
      </c>
      <c r="I8" s="12">
        <f>IF(AND(tblData[[#This Row],[Viewable]]=TRUE,Year2012=TRUE),tblData[[#This Row],[2012]])</f>
        <v>23</v>
      </c>
      <c r="J8" s="12">
        <f>IF(AND(tblData[[#This Row],[Viewable]]=TRUE,Year2013=TRUE),tblData[[#This Row],[2013]])</f>
        <v>25</v>
      </c>
      <c r="K8" s="12">
        <f>IF(AND(tblData[[#This Row],[Viewable]]=TRUE,Year2014=TRUE),tblData[[#This Row],[2014]])</f>
        <v>24</v>
      </c>
      <c r="L8" s="12">
        <f>IF(AND(tblData[[#This Row],[Viewable]]=TRUE,Year2015=TRUE),tblData[[#This Row],[2015]])</f>
        <v>27</v>
      </c>
      <c r="M8" s="13" t="b">
        <f>Freight</f>
        <v>1</v>
      </c>
    </row>
    <row r="9" spans="1:13" x14ac:dyDescent="0.25">
      <c r="A9" s="1" t="s">
        <v>14</v>
      </c>
      <c r="B9" s="1" t="s">
        <v>8</v>
      </c>
      <c r="C9" s="6">
        <v>11</v>
      </c>
      <c r="D9" s="6">
        <v>9</v>
      </c>
      <c r="E9" s="6">
        <v>13</v>
      </c>
      <c r="F9" s="6">
        <v>12</v>
      </c>
      <c r="G9" s="6">
        <v>11</v>
      </c>
      <c r="H9" s="11">
        <f>IF(AND(tblData[[#This Row],[Viewable]]=TRUE,Year2011=TRUE),tblData[[#This Row],[2011]])</f>
        <v>11</v>
      </c>
      <c r="I9" s="12">
        <f>IF(AND(tblData[[#This Row],[Viewable]]=TRUE,Year2012=TRUE),tblData[[#This Row],[2012]])</f>
        <v>9</v>
      </c>
      <c r="J9" s="12">
        <f>IF(AND(tblData[[#This Row],[Viewable]]=TRUE,Year2013=TRUE),tblData[[#This Row],[2013]])</f>
        <v>13</v>
      </c>
      <c r="K9" s="12">
        <f>IF(AND(tblData[[#This Row],[Viewable]]=TRUE,Year2014=TRUE),tblData[[#This Row],[2014]])</f>
        <v>12</v>
      </c>
      <c r="L9" s="12">
        <f>IF(AND(tblData[[#This Row],[Viewable]]=TRUE,Year2015=TRUE),tblData[[#This Row],[2015]])</f>
        <v>11</v>
      </c>
      <c r="M9" s="13" t="b">
        <f>Other</f>
        <v>1</v>
      </c>
    </row>
    <row r="10" spans="1:13" x14ac:dyDescent="0.25">
      <c r="A10" s="1" t="s">
        <v>14</v>
      </c>
      <c r="B10" s="1" t="s">
        <v>9</v>
      </c>
      <c r="C10" s="6">
        <v>23</v>
      </c>
      <c r="D10" s="6">
        <v>24</v>
      </c>
      <c r="E10" s="6">
        <v>22</v>
      </c>
      <c r="F10" s="6">
        <v>23</v>
      </c>
      <c r="G10" s="6">
        <v>22</v>
      </c>
      <c r="H10" s="11">
        <f>IF(AND(tblData[[#This Row],[Viewable]]=TRUE,Year2011=TRUE),tblData[[#This Row],[2011]])</f>
        <v>23</v>
      </c>
      <c r="I10" s="12">
        <f>IF(AND(tblData[[#This Row],[Viewable]]=TRUE,Year2012=TRUE),tblData[[#This Row],[2012]])</f>
        <v>24</v>
      </c>
      <c r="J10" s="12">
        <f>IF(AND(tblData[[#This Row],[Viewable]]=TRUE,Year2013=TRUE),tblData[[#This Row],[2013]])</f>
        <v>22</v>
      </c>
      <c r="K10" s="12">
        <f>IF(AND(tblData[[#This Row],[Viewable]]=TRUE,Year2014=TRUE),tblData[[#This Row],[2014]])</f>
        <v>23</v>
      </c>
      <c r="L10" s="12">
        <f>IF(AND(tblData[[#This Row],[Viewable]]=TRUE,Year2015=TRUE),tblData[[#This Row],[2015]])</f>
        <v>22</v>
      </c>
      <c r="M10" s="13" t="b">
        <f>Power</f>
        <v>1</v>
      </c>
    </row>
    <row r="11" spans="1:13" x14ac:dyDescent="0.25">
      <c r="A11" s="1" t="s">
        <v>14</v>
      </c>
      <c r="B11" s="1" t="s">
        <v>12</v>
      </c>
      <c r="C11" s="6">
        <v>18</v>
      </c>
      <c r="D11" s="6">
        <v>19</v>
      </c>
      <c r="E11" s="6">
        <v>13</v>
      </c>
      <c r="F11" s="6">
        <v>14</v>
      </c>
      <c r="G11" s="6">
        <v>10</v>
      </c>
      <c r="H11" s="11">
        <f>IF(AND(tblData[[#This Row],[Viewable]]=TRUE,Year2011=TRUE),tblData[[#This Row],[2011]])</f>
        <v>18</v>
      </c>
      <c r="I11" s="12">
        <f>IF(AND(tblData[[#This Row],[Viewable]]=TRUE,Year2012=TRUE),tblData[[#This Row],[2012]])</f>
        <v>19</v>
      </c>
      <c r="J11" s="12">
        <f>IF(AND(tblData[[#This Row],[Viewable]]=TRUE,Year2013=TRUE),tblData[[#This Row],[2013]])</f>
        <v>13</v>
      </c>
      <c r="K11" s="12">
        <f>IF(AND(tblData[[#This Row],[Viewable]]=TRUE,Year2014=TRUE),tblData[[#This Row],[2014]])</f>
        <v>14</v>
      </c>
      <c r="L11" s="12">
        <f>IF(AND(tblData[[#This Row],[Viewable]]=TRUE,Year2015=TRUE),tblData[[#This Row],[2015]])</f>
        <v>10</v>
      </c>
      <c r="M11" s="13" t="b">
        <f>Profit</f>
        <v>1</v>
      </c>
    </row>
    <row r="12" spans="1:13" x14ac:dyDescent="0.25">
      <c r="A12" s="1" t="s">
        <v>15</v>
      </c>
      <c r="B12" s="1" t="s">
        <v>11</v>
      </c>
      <c r="C12" s="6">
        <v>19</v>
      </c>
      <c r="D12" s="6">
        <v>20</v>
      </c>
      <c r="E12" s="6">
        <v>19</v>
      </c>
      <c r="F12" s="6">
        <v>19</v>
      </c>
      <c r="G12" s="6">
        <v>18</v>
      </c>
      <c r="H12" s="11">
        <f>IF(AND(tblData[[#This Row],[Viewable]]=TRUE,Year2011=TRUE),tblData[[#This Row],[2011]])</f>
        <v>19</v>
      </c>
      <c r="I12" s="12">
        <f>IF(AND(tblData[[#This Row],[Viewable]]=TRUE,Year2012=TRUE),tblData[[#This Row],[2012]])</f>
        <v>20</v>
      </c>
      <c r="J12" s="12">
        <f>IF(AND(tblData[[#This Row],[Viewable]]=TRUE,Year2013=TRUE),tblData[[#This Row],[2013]])</f>
        <v>19</v>
      </c>
      <c r="K12" s="12">
        <f>IF(AND(tblData[[#This Row],[Viewable]]=TRUE,Year2014=TRUE),tblData[[#This Row],[2014]])</f>
        <v>19</v>
      </c>
      <c r="L12" s="12">
        <f>IF(AND(tblData[[#This Row],[Viewable]]=TRUE,Year2015=TRUE),tblData[[#This Row],[2015]])</f>
        <v>18</v>
      </c>
      <c r="M12" s="13" t="b">
        <f>FixedCost</f>
        <v>1</v>
      </c>
    </row>
    <row r="13" spans="1:13" x14ac:dyDescent="0.25">
      <c r="A13" s="1" t="s">
        <v>15</v>
      </c>
      <c r="B13" s="1" t="s">
        <v>10</v>
      </c>
      <c r="C13" s="6">
        <v>20</v>
      </c>
      <c r="D13" s="6">
        <v>19</v>
      </c>
      <c r="E13" s="6">
        <v>21</v>
      </c>
      <c r="F13" s="6">
        <v>22</v>
      </c>
      <c r="G13" s="6">
        <v>22</v>
      </c>
      <c r="H13" s="11">
        <f>IF(AND(tblData[[#This Row],[Viewable]]=TRUE,Year2011=TRUE),tblData[[#This Row],[2011]])</f>
        <v>20</v>
      </c>
      <c r="I13" s="12">
        <f>IF(AND(tblData[[#This Row],[Viewable]]=TRUE,Year2012=TRUE),tblData[[#This Row],[2012]])</f>
        <v>19</v>
      </c>
      <c r="J13" s="12">
        <f>IF(AND(tblData[[#This Row],[Viewable]]=TRUE,Year2013=TRUE),tblData[[#This Row],[2013]])</f>
        <v>21</v>
      </c>
      <c r="K13" s="12">
        <f>IF(AND(tblData[[#This Row],[Viewable]]=TRUE,Year2014=TRUE),tblData[[#This Row],[2014]])</f>
        <v>22</v>
      </c>
      <c r="L13" s="12">
        <f>IF(AND(tblData[[#This Row],[Viewable]]=TRUE,Year2015=TRUE),tblData[[#This Row],[2015]])</f>
        <v>22</v>
      </c>
      <c r="M13" s="13" t="b">
        <f>Freight</f>
        <v>1</v>
      </c>
    </row>
    <row r="14" spans="1:13" x14ac:dyDescent="0.25">
      <c r="A14" s="1" t="s">
        <v>15</v>
      </c>
      <c r="B14" s="1" t="s">
        <v>8</v>
      </c>
      <c r="C14" s="6">
        <v>23</v>
      </c>
      <c r="D14" s="6">
        <v>25</v>
      </c>
      <c r="E14" s="6">
        <v>26</v>
      </c>
      <c r="F14" s="6">
        <v>30</v>
      </c>
      <c r="G14" s="6">
        <v>29</v>
      </c>
      <c r="H14" s="11">
        <f>IF(AND(tblData[[#This Row],[Viewable]]=TRUE,Year2011=TRUE),tblData[[#This Row],[2011]])</f>
        <v>23</v>
      </c>
      <c r="I14" s="12">
        <f>IF(AND(tblData[[#This Row],[Viewable]]=TRUE,Year2012=TRUE),tblData[[#This Row],[2012]])</f>
        <v>25</v>
      </c>
      <c r="J14" s="12">
        <f>IF(AND(tblData[[#This Row],[Viewable]]=TRUE,Year2013=TRUE),tblData[[#This Row],[2013]])</f>
        <v>26</v>
      </c>
      <c r="K14" s="12">
        <f>IF(AND(tblData[[#This Row],[Viewable]]=TRUE,Year2014=TRUE),tblData[[#This Row],[2014]])</f>
        <v>30</v>
      </c>
      <c r="L14" s="12">
        <f>IF(AND(tblData[[#This Row],[Viewable]]=TRUE,Year2015=TRUE),tblData[[#This Row],[2015]])</f>
        <v>29</v>
      </c>
      <c r="M14" s="13" t="b">
        <f>Other</f>
        <v>1</v>
      </c>
    </row>
    <row r="15" spans="1:13" x14ac:dyDescent="0.25">
      <c r="A15" s="1" t="s">
        <v>15</v>
      </c>
      <c r="B15" s="1" t="s">
        <v>9</v>
      </c>
      <c r="C15" s="6">
        <v>30</v>
      </c>
      <c r="D15" s="6">
        <v>24</v>
      </c>
      <c r="E15" s="6">
        <v>20</v>
      </c>
      <c r="F15" s="6">
        <v>21</v>
      </c>
      <c r="G15" s="6">
        <v>21</v>
      </c>
      <c r="H15" s="11">
        <f>IF(AND(tblData[[#This Row],[Viewable]]=TRUE,Year2011=TRUE),tblData[[#This Row],[2011]])</f>
        <v>30</v>
      </c>
      <c r="I15" s="12">
        <f>IF(AND(tblData[[#This Row],[Viewable]]=TRUE,Year2012=TRUE),tblData[[#This Row],[2012]])</f>
        <v>24</v>
      </c>
      <c r="J15" s="12">
        <f>IF(AND(tblData[[#This Row],[Viewable]]=TRUE,Year2013=TRUE),tblData[[#This Row],[2013]])</f>
        <v>20</v>
      </c>
      <c r="K15" s="12">
        <f>IF(AND(tblData[[#This Row],[Viewable]]=TRUE,Year2014=TRUE),tblData[[#This Row],[2014]])</f>
        <v>21</v>
      </c>
      <c r="L15" s="12">
        <f>IF(AND(tblData[[#This Row],[Viewable]]=TRUE,Year2015=TRUE),tblData[[#This Row],[2015]])</f>
        <v>21</v>
      </c>
      <c r="M15" s="13" t="b">
        <f>Power</f>
        <v>1</v>
      </c>
    </row>
    <row r="16" spans="1:13" x14ac:dyDescent="0.25">
      <c r="A16" s="1" t="s">
        <v>15</v>
      </c>
      <c r="B16" s="1" t="s">
        <v>12</v>
      </c>
      <c r="C16" s="6">
        <v>8</v>
      </c>
      <c r="D16" s="6">
        <v>12</v>
      </c>
      <c r="E16" s="6">
        <v>14</v>
      </c>
      <c r="F16" s="6">
        <v>8</v>
      </c>
      <c r="G16" s="6">
        <v>10</v>
      </c>
      <c r="H16" s="11">
        <f>IF(AND(tblData[[#This Row],[Viewable]]=TRUE,Year2011=TRUE),tblData[[#This Row],[2011]])</f>
        <v>8</v>
      </c>
      <c r="I16" s="12">
        <f>IF(AND(tblData[[#This Row],[Viewable]]=TRUE,Year2012=TRUE),tblData[[#This Row],[2012]])</f>
        <v>12</v>
      </c>
      <c r="J16" s="12">
        <f>IF(AND(tblData[[#This Row],[Viewable]]=TRUE,Year2013=TRUE),tblData[[#This Row],[2013]])</f>
        <v>14</v>
      </c>
      <c r="K16" s="12">
        <f>IF(AND(tblData[[#This Row],[Viewable]]=TRUE,Year2014=TRUE),tblData[[#This Row],[2014]])</f>
        <v>8</v>
      </c>
      <c r="L16" s="12">
        <f>IF(AND(tblData[[#This Row],[Viewable]]=TRUE,Year2015=TRUE),tblData[[#This Row],[2015]])</f>
        <v>10</v>
      </c>
      <c r="M16" s="13" t="b">
        <f>Profit</f>
        <v>1</v>
      </c>
    </row>
    <row r="17" spans="1:13" x14ac:dyDescent="0.25">
      <c r="A17" s="1" t="s">
        <v>13</v>
      </c>
      <c r="B17" s="1" t="s">
        <v>11</v>
      </c>
      <c r="C17" s="6">
        <v>24</v>
      </c>
      <c r="D17" s="6">
        <v>22</v>
      </c>
      <c r="E17" s="6">
        <v>22</v>
      </c>
      <c r="F17" s="6">
        <v>24</v>
      </c>
      <c r="G17" s="6">
        <v>24</v>
      </c>
      <c r="H17" s="11">
        <f>IF(AND(tblData[[#This Row],[Viewable]]=TRUE,Year2011=TRUE),tblData[[#This Row],[2011]])</f>
        <v>24</v>
      </c>
      <c r="I17" s="12">
        <f>IF(AND(tblData[[#This Row],[Viewable]]=TRUE,Year2012=TRUE),tblData[[#This Row],[2012]])</f>
        <v>22</v>
      </c>
      <c r="J17" s="12">
        <f>IF(AND(tblData[[#This Row],[Viewable]]=TRUE,Year2013=TRUE),tblData[[#This Row],[2013]])</f>
        <v>22</v>
      </c>
      <c r="K17" s="12">
        <f>IF(AND(tblData[[#This Row],[Viewable]]=TRUE,Year2014=TRUE),tblData[[#This Row],[2014]])</f>
        <v>24</v>
      </c>
      <c r="L17" s="12">
        <f>IF(AND(tblData[[#This Row],[Viewable]]=TRUE,Year2015=TRUE),tblData[[#This Row],[2015]])</f>
        <v>24</v>
      </c>
      <c r="M17" s="13" t="b">
        <f>FixedCost</f>
        <v>1</v>
      </c>
    </row>
    <row r="18" spans="1:13" x14ac:dyDescent="0.25">
      <c r="A18" s="1" t="s">
        <v>13</v>
      </c>
      <c r="B18" s="1" t="s">
        <v>10</v>
      </c>
      <c r="C18" s="6">
        <v>22</v>
      </c>
      <c r="D18" s="6">
        <v>20</v>
      </c>
      <c r="E18" s="6">
        <v>21</v>
      </c>
      <c r="F18" s="6">
        <v>23</v>
      </c>
      <c r="G18" s="6">
        <v>24</v>
      </c>
      <c r="H18" s="11">
        <f>IF(AND(tblData[[#This Row],[Viewable]]=TRUE,Year2011=TRUE),tblData[[#This Row],[2011]])</f>
        <v>22</v>
      </c>
      <c r="I18" s="12">
        <f>IF(AND(tblData[[#This Row],[Viewable]]=TRUE,Year2012=TRUE),tblData[[#This Row],[2012]])</f>
        <v>20</v>
      </c>
      <c r="J18" s="12">
        <f>IF(AND(tblData[[#This Row],[Viewable]]=TRUE,Year2013=TRUE),tblData[[#This Row],[2013]])</f>
        <v>21</v>
      </c>
      <c r="K18" s="12">
        <f>IF(AND(tblData[[#This Row],[Viewable]]=TRUE,Year2014=TRUE),tblData[[#This Row],[2014]])</f>
        <v>23</v>
      </c>
      <c r="L18" s="12">
        <f>IF(AND(tblData[[#This Row],[Viewable]]=TRUE,Year2015=TRUE),tblData[[#This Row],[2015]])</f>
        <v>24</v>
      </c>
      <c r="M18" s="13" t="b">
        <f>Freight</f>
        <v>1</v>
      </c>
    </row>
    <row r="19" spans="1:13" x14ac:dyDescent="0.25">
      <c r="A19" s="1" t="s">
        <v>13</v>
      </c>
      <c r="B19" s="1" t="s">
        <v>8</v>
      </c>
      <c r="C19" s="6">
        <v>16</v>
      </c>
      <c r="D19" s="6">
        <v>17</v>
      </c>
      <c r="E19" s="6">
        <v>18</v>
      </c>
      <c r="F19" s="6">
        <v>19</v>
      </c>
      <c r="G19" s="6">
        <v>18</v>
      </c>
      <c r="H19" s="11">
        <f>IF(AND(tblData[[#This Row],[Viewable]]=TRUE,Year2011=TRUE),tblData[[#This Row],[2011]])</f>
        <v>16</v>
      </c>
      <c r="I19" s="12">
        <f>IF(AND(tblData[[#This Row],[Viewable]]=TRUE,Year2012=TRUE),tblData[[#This Row],[2012]])</f>
        <v>17</v>
      </c>
      <c r="J19" s="12">
        <f>IF(AND(tblData[[#This Row],[Viewable]]=TRUE,Year2013=TRUE),tblData[[#This Row],[2013]])</f>
        <v>18</v>
      </c>
      <c r="K19" s="12">
        <f>IF(AND(tblData[[#This Row],[Viewable]]=TRUE,Year2014=TRUE),tblData[[#This Row],[2014]])</f>
        <v>19</v>
      </c>
      <c r="L19" s="12">
        <f>IF(AND(tblData[[#This Row],[Viewable]]=TRUE,Year2015=TRUE),tblData[[#This Row],[2015]])</f>
        <v>18</v>
      </c>
      <c r="M19" s="13" t="b">
        <f>Other</f>
        <v>1</v>
      </c>
    </row>
    <row r="20" spans="1:13" x14ac:dyDescent="0.25">
      <c r="A20" s="1" t="s">
        <v>13</v>
      </c>
      <c r="B20" s="1" t="s">
        <v>9</v>
      </c>
      <c r="C20" s="6">
        <v>23</v>
      </c>
      <c r="D20" s="6">
        <v>24</v>
      </c>
      <c r="E20" s="6">
        <v>21</v>
      </c>
      <c r="F20" s="6">
        <v>20</v>
      </c>
      <c r="G20" s="6">
        <v>21</v>
      </c>
      <c r="H20" s="11">
        <f>IF(AND(tblData[[#This Row],[Viewable]]=TRUE,Year2011=TRUE),tblData[[#This Row],[2011]])</f>
        <v>23</v>
      </c>
      <c r="I20" s="12">
        <f>IF(AND(tblData[[#This Row],[Viewable]]=TRUE,Year2012=TRUE),tblData[[#This Row],[2012]])</f>
        <v>24</v>
      </c>
      <c r="J20" s="12">
        <f>IF(AND(tblData[[#This Row],[Viewable]]=TRUE,Year2013=TRUE),tblData[[#This Row],[2013]])</f>
        <v>21</v>
      </c>
      <c r="K20" s="12">
        <f>IF(AND(tblData[[#This Row],[Viewable]]=TRUE,Year2014=TRUE),tblData[[#This Row],[2014]])</f>
        <v>20</v>
      </c>
      <c r="L20" s="12">
        <f>IF(AND(tblData[[#This Row],[Viewable]]=TRUE,Year2015=TRUE),tblData[[#This Row],[2015]])</f>
        <v>21</v>
      </c>
      <c r="M20" s="13" t="b">
        <f>Power</f>
        <v>1</v>
      </c>
    </row>
    <row r="21" spans="1:13" x14ac:dyDescent="0.25">
      <c r="A21" s="1" t="s">
        <v>13</v>
      </c>
      <c r="B21" s="1" t="s">
        <v>12</v>
      </c>
      <c r="C21" s="6">
        <v>17</v>
      </c>
      <c r="D21" s="6">
        <v>17</v>
      </c>
      <c r="E21" s="6">
        <v>8</v>
      </c>
      <c r="F21" s="6">
        <v>9</v>
      </c>
      <c r="G21" s="6">
        <v>9</v>
      </c>
      <c r="H21" s="11">
        <f>IF(AND(tblData[[#This Row],[Viewable]]=TRUE,Year2011=TRUE),tblData[[#This Row],[2011]])</f>
        <v>17</v>
      </c>
      <c r="I21" s="12">
        <f>IF(AND(tblData[[#This Row],[Viewable]]=TRUE,Year2012=TRUE),tblData[[#This Row],[2012]])</f>
        <v>17</v>
      </c>
      <c r="J21" s="12">
        <f>IF(AND(tblData[[#This Row],[Viewable]]=TRUE,Year2013=TRUE),tblData[[#This Row],[2013]])</f>
        <v>8</v>
      </c>
      <c r="K21" s="12">
        <f>IF(AND(tblData[[#This Row],[Viewable]]=TRUE,Year2014=TRUE),tblData[[#This Row],[2014]])</f>
        <v>9</v>
      </c>
      <c r="L21" s="12">
        <f>IF(AND(tblData[[#This Row],[Viewable]]=TRUE,Year2015=TRUE),tblData[[#This Row],[2015]])</f>
        <v>9</v>
      </c>
      <c r="M21" s="13" t="b">
        <f>Profit</f>
        <v>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N39"/>
  <sheetViews>
    <sheetView showGridLines="0" showRowColHeaders="0" tabSelected="1" zoomScaleNormal="100" workbookViewId="0">
      <selection activeCell="H4" sqref="H4"/>
    </sheetView>
  </sheetViews>
  <sheetFormatPr defaultColWidth="0" defaultRowHeight="15" zeroHeight="1" x14ac:dyDescent="0.25"/>
  <cols>
    <col min="1" max="1" width="2.28515625" style="2" customWidth="1"/>
    <col min="2" max="2" width="1.7109375" style="2" customWidth="1"/>
    <col min="3" max="3" width="21.7109375" style="2" customWidth="1"/>
    <col min="4" max="4" width="2.28515625" style="2" customWidth="1"/>
    <col min="5" max="12" width="9.140625" style="2" customWidth="1"/>
    <col min="13" max="13" width="2.28515625" style="2" customWidth="1"/>
    <col min="14" max="21" width="9.140625" style="2" customWidth="1"/>
    <col min="22" max="22" width="2.28515625" style="2" customWidth="1"/>
    <col min="23" max="16384" width="9.140625" style="2" hidden="1"/>
  </cols>
  <sheetData>
    <row r="1" spans="3:14" x14ac:dyDescent="0.25"/>
    <row r="2" spans="3:14" ht="20.25" x14ac:dyDescent="0.35">
      <c r="C2" s="5" t="s">
        <v>23</v>
      </c>
      <c r="D2" s="5"/>
    </row>
    <row r="3" spans="3:14" ht="5.0999999999999996" customHeight="1" x14ac:dyDescent="0.25"/>
    <row r="4" spans="3:14" ht="21" x14ac:dyDescent="0.25">
      <c r="C4" s="4" t="s">
        <v>22</v>
      </c>
      <c r="D4" s="4"/>
    </row>
    <row r="5" spans="3:14" ht="15" customHeight="1" x14ac:dyDescent="0.25"/>
    <row r="6" spans="3:14" ht="21" customHeight="1" x14ac:dyDescent="0.25"/>
    <row r="7" spans="3:14" ht="15" customHeight="1" x14ac:dyDescent="0.25">
      <c r="E7" s="2" t="s">
        <v>24</v>
      </c>
      <c r="N7" s="22" t="s">
        <v>14</v>
      </c>
    </row>
    <row r="8" spans="3:14" ht="15" customHeight="1" x14ac:dyDescent="0.25">
      <c r="C8" s="3"/>
      <c r="D8" s="3"/>
    </row>
    <row r="9" spans="3:14" s="3" customFormat="1" ht="15" customHeight="1" x14ac:dyDescent="0.25">
      <c r="C9" s="7"/>
      <c r="D9" s="7"/>
      <c r="E9" s="19" t="b">
        <v>1</v>
      </c>
    </row>
    <row r="10" spans="3:14" s="3" customFormat="1" ht="15" customHeight="1" x14ac:dyDescent="0.25">
      <c r="C10" s="7"/>
      <c r="D10" s="7"/>
      <c r="E10" s="19"/>
    </row>
    <row r="11" spans="3:14" s="3" customFormat="1" ht="15" customHeight="1" x14ac:dyDescent="0.25">
      <c r="C11" s="7"/>
      <c r="D11" s="7"/>
      <c r="E11" s="19"/>
    </row>
    <row r="12" spans="3:14" s="3" customFormat="1" ht="15" customHeight="1" x14ac:dyDescent="0.25">
      <c r="C12" s="7"/>
      <c r="D12" s="7"/>
      <c r="E12" s="19" t="b">
        <v>1</v>
      </c>
    </row>
    <row r="13" spans="3:14" s="3" customFormat="1" ht="15" customHeight="1" x14ac:dyDescent="0.25">
      <c r="C13" s="7"/>
      <c r="D13" s="7"/>
      <c r="E13" s="19"/>
    </row>
    <row r="14" spans="3:14" s="3" customFormat="1" ht="15" customHeight="1" x14ac:dyDescent="0.25">
      <c r="C14" s="7"/>
      <c r="D14" s="7"/>
      <c r="E14" s="19" t="b">
        <v>1</v>
      </c>
    </row>
    <row r="15" spans="3:14" s="3" customFormat="1" ht="15" customHeight="1" x14ac:dyDescent="0.25">
      <c r="C15" s="4"/>
      <c r="D15" s="7"/>
      <c r="E15" s="19"/>
    </row>
    <row r="16" spans="3:14" s="3" customFormat="1" ht="15" customHeight="1" x14ac:dyDescent="0.25">
      <c r="C16" s="7"/>
      <c r="D16" s="23" t="b">
        <v>1</v>
      </c>
      <c r="E16" s="19" t="b">
        <v>1</v>
      </c>
    </row>
    <row r="17" spans="3:14" s="3" customFormat="1" ht="15" customHeight="1" x14ac:dyDescent="0.25">
      <c r="C17" s="7"/>
      <c r="D17" s="24" t="b">
        <v>1</v>
      </c>
      <c r="E17" s="19" t="b">
        <v>1</v>
      </c>
    </row>
    <row r="18" spans="3:14" ht="15" customHeight="1" x14ac:dyDescent="0.25">
      <c r="D18" s="25" t="b">
        <v>1</v>
      </c>
    </row>
    <row r="19" spans="3:14" ht="15" customHeight="1" x14ac:dyDescent="0.25">
      <c r="D19" s="25" t="b">
        <v>1</v>
      </c>
    </row>
    <row r="20" spans="3:14" ht="15" customHeight="1" x14ac:dyDescent="0.25">
      <c r="D20" s="25" t="b">
        <v>1</v>
      </c>
      <c r="E20" s="2" t="s">
        <v>15</v>
      </c>
      <c r="N20" s="2" t="s">
        <v>13</v>
      </c>
    </row>
    <row r="21" spans="3:14" ht="15" customHeight="1" x14ac:dyDescent="0.25">
      <c r="C21" s="17"/>
      <c r="D21" s="20"/>
      <c r="E21" s="17"/>
    </row>
    <row r="22" spans="3:14" ht="15" customHeight="1" x14ac:dyDescent="0.25">
      <c r="C22" s="18"/>
      <c r="E22" s="17"/>
    </row>
    <row r="23" spans="3:14" ht="15" customHeight="1" x14ac:dyDescent="0.25">
      <c r="C23" s="18"/>
      <c r="E23" s="17"/>
    </row>
    <row r="24" spans="3:14" ht="15" customHeight="1" x14ac:dyDescent="0.25">
      <c r="C24" s="18"/>
      <c r="E24" s="17"/>
    </row>
    <row r="25" spans="3:14" ht="15" customHeight="1" x14ac:dyDescent="0.25">
      <c r="C25" s="20"/>
      <c r="E25" s="17"/>
    </row>
    <row r="26" spans="3:14" ht="15" customHeight="1" x14ac:dyDescent="0.25">
      <c r="C26" s="18"/>
      <c r="D26" s="18"/>
      <c r="E26" s="17"/>
    </row>
    <row r="27" spans="3:14" ht="15" customHeight="1" x14ac:dyDescent="0.25">
      <c r="C27" s="21"/>
      <c r="D27" s="21"/>
      <c r="E27" s="17"/>
    </row>
    <row r="28" spans="3:14" ht="15" customHeight="1" x14ac:dyDescent="0.25">
      <c r="C28" s="17"/>
      <c r="D28" s="17"/>
      <c r="E28" s="17"/>
    </row>
    <row r="29" spans="3:14" ht="15" customHeight="1" x14ac:dyDescent="0.25">
      <c r="C29" s="21"/>
      <c r="D29" s="21"/>
      <c r="E29" s="17"/>
    </row>
    <row r="30" spans="3:14" ht="15" customHeight="1" x14ac:dyDescent="0.25">
      <c r="C30" s="17"/>
      <c r="D30" s="17"/>
      <c r="E30" s="17"/>
    </row>
    <row r="31" spans="3:14" ht="15" customHeight="1" x14ac:dyDescent="0.25">
      <c r="C31" s="21"/>
      <c r="D31" s="21"/>
      <c r="E31" s="17"/>
    </row>
    <row r="32" spans="3:14" ht="15" customHeight="1" x14ac:dyDescent="0.25">
      <c r="C32" s="17"/>
      <c r="D32" s="17"/>
      <c r="E32" s="17"/>
    </row>
    <row r="33" spans="3:5" ht="15" customHeight="1" x14ac:dyDescent="0.25">
      <c r="C33" s="21"/>
      <c r="D33" s="21"/>
      <c r="E33" s="17"/>
    </row>
    <row r="34" spans="3:5" ht="15" hidden="1" customHeight="1" x14ac:dyDescent="0.25">
      <c r="C34" s="17"/>
      <c r="D34" s="17"/>
      <c r="E34" s="17"/>
    </row>
    <row r="35" spans="3:5" ht="15" hidden="1" customHeight="1" x14ac:dyDescent="0.25">
      <c r="C35" s="17"/>
      <c r="D35" s="17"/>
      <c r="E35" s="17"/>
    </row>
    <row r="36" spans="3:5" ht="15" hidden="1" customHeight="1" x14ac:dyDescent="0.25">
      <c r="C36" s="17"/>
      <c r="D36" s="17"/>
      <c r="E36" s="17"/>
    </row>
    <row r="37" spans="3:5" ht="15" hidden="1" customHeight="1" x14ac:dyDescent="0.25">
      <c r="C37" s="17"/>
      <c r="D37" s="17"/>
      <c r="E37" s="17"/>
    </row>
    <row r="38" spans="3:5" ht="15" hidden="1" customHeight="1" x14ac:dyDescent="0.25"/>
    <row r="39" spans="3:5" ht="15" hidden="1" customHeight="1" x14ac:dyDescent="0.25"/>
  </sheetData>
  <pageMargins left="0.7" right="0.7" top="0.75" bottom="0.75" header="0.3" footer="0.3"/>
  <pageSetup paperSize="9" scale="74" orientation="landscape" r:id="rId1"/>
  <headerFooter>
    <oddHeader>&amp;CIt's Not About The Cell: Hiding The Gridlines That Hold Us Back</oddHeader>
    <oddFooter>&amp;Chttp://www.itsnotaboutthecell.com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171450</xdr:rowOff>
                  </from>
                  <to>
                    <xdr:col>2</xdr:col>
                    <xdr:colOff>1447800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Year Selector">
              <controlPr defaultSize="0" autoFill="0" autoPict="0" altText="Year Selector">
                <anchor moveWithCells="1">
                  <from>
                    <xdr:col>1</xdr:col>
                    <xdr:colOff>0</xdr:colOff>
                    <xdr:row>14</xdr:row>
                    <xdr:rowOff>171450</xdr:rowOff>
                  </from>
                  <to>
                    <xdr:col>3</xdr:col>
                    <xdr:colOff>47625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171450</xdr:rowOff>
                  </from>
                  <to>
                    <xdr:col>2</xdr:col>
                    <xdr:colOff>1447800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</xdr:col>
                    <xdr:colOff>114300</xdr:colOff>
                    <xdr:row>17</xdr:row>
                    <xdr:rowOff>171450</xdr:rowOff>
                  </from>
                  <to>
                    <xdr:col>2</xdr:col>
                    <xdr:colOff>1447800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171450</xdr:rowOff>
                  </from>
                  <to>
                    <xdr:col>3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171450</xdr:rowOff>
                  </from>
                  <to>
                    <xdr:col>3</xdr:col>
                    <xdr:colOff>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Group Box 16">
              <controlPr defaultSize="0" autoFill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3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Data</vt:lpstr>
      <vt:lpstr>Dashboard</vt:lpstr>
      <vt:lpstr>FixedCost</vt:lpstr>
      <vt:lpstr>Freight</vt:lpstr>
      <vt:lpstr>Other</vt:lpstr>
      <vt:lpstr>Power</vt:lpstr>
      <vt:lpstr>Profit</vt:lpstr>
      <vt:lpstr>Year2011</vt:lpstr>
      <vt:lpstr>Year2012</vt:lpstr>
      <vt:lpstr>Year2013</vt:lpstr>
      <vt:lpstr>Year2014</vt:lpstr>
      <vt:lpstr>Year2015</vt:lpstr>
    </vt:vector>
  </TitlesOfParts>
  <Company>SAINT-GOBAIN 1.8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Alex Powers</cp:lastModifiedBy>
  <cp:lastPrinted>2016-07-01T01:09:29Z</cp:lastPrinted>
  <dcterms:created xsi:type="dcterms:W3CDTF">2016-06-21T12:06:37Z</dcterms:created>
  <dcterms:modified xsi:type="dcterms:W3CDTF">2016-07-01T01:14:54Z</dcterms:modified>
</cp:coreProperties>
</file>